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вадим\OneDrive\Рабочий стол\СЗФО Коряжма\"/>
    </mc:Choice>
  </mc:AlternateContent>
  <xr:revisionPtr revIDLastSave="0" documentId="13_ncr:1_{F7C3086B-9B9C-47B1-A6D6-3E0350A515CD}" xr6:coauthVersionLast="45" xr6:coauthVersionMax="45" xr10:uidLastSave="{00000000-0000-0000-0000-000000000000}"/>
  <bookViews>
    <workbookView xWindow="-120" yWindow="-120" windowWidth="20730" windowHeight="11040" activeTab="2" xr2:uid="{00000000-000D-0000-FFFF-FFFF00000000}"/>
  </bookViews>
  <sheets>
    <sheet name="Юноши" sheetId="5" r:id="rId1"/>
    <sheet name="Девушки" sheetId="7" r:id="rId2"/>
    <sheet name="Итоговый" sheetId="8" r:id="rId3"/>
  </sheets>
  <externalReferences>
    <externalReference r:id="rId4"/>
  </externalReferences>
  <definedNames>
    <definedName name="_xlnm._FilterDatabase" localSheetId="1" hidden="1">Девушки!$AY$4:$AZ$5</definedName>
    <definedName name="_xlnm._FilterDatabase" localSheetId="2" hidden="1">Итоговый!$AW$4:$AX$5</definedName>
    <definedName name="_xlnm._FilterDatabase" localSheetId="0" hidden="1">Юноши!$AY$4:$AZ$5</definedName>
    <definedName name="_xlnm.Print_Area" localSheetId="1">Девушки!$A$1:$AZ$39</definedName>
    <definedName name="_xlnm.Print_Area" localSheetId="2">Итоговый!$A$1:$AX$38</definedName>
    <definedName name="_xlnm.Print_Area" localSheetId="0">Юноши!$A$1:$AZ$39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V38" i="8" l="1"/>
  <c r="AV37" i="8"/>
  <c r="C4" i="8"/>
  <c r="G4" i="8"/>
  <c r="K4" i="8"/>
  <c r="O4" i="8"/>
  <c r="S4" i="8"/>
  <c r="W4" i="8"/>
  <c r="AA4" i="8"/>
  <c r="AE4" i="8"/>
  <c r="AI4" i="8"/>
  <c r="AM4" i="8"/>
  <c r="AQ6" i="8"/>
  <c r="AR6" i="8"/>
  <c r="AS6" i="8"/>
  <c r="AT6" i="8"/>
  <c r="AQ7" i="8"/>
  <c r="AR7" i="8"/>
  <c r="AS7" i="8"/>
  <c r="AT7" i="8"/>
  <c r="AQ8" i="8"/>
  <c r="AR8" i="8"/>
  <c r="AS8" i="8"/>
  <c r="AT8" i="8"/>
  <c r="AQ9" i="8"/>
  <c r="AR9" i="8"/>
  <c r="AS9" i="8"/>
  <c r="AT9" i="8"/>
  <c r="AQ10" i="8"/>
  <c r="AR10" i="8"/>
  <c r="AS10" i="8"/>
  <c r="AT10" i="8"/>
  <c r="AQ11" i="8"/>
  <c r="AR11" i="8"/>
  <c r="AS11" i="8"/>
  <c r="AT11" i="8"/>
  <c r="AQ12" i="8"/>
  <c r="AR12" i="8"/>
  <c r="AS12" i="8"/>
  <c r="AT12" i="8"/>
  <c r="AQ13" i="8"/>
  <c r="AR13" i="8"/>
  <c r="AS13" i="8"/>
  <c r="AT13" i="8"/>
  <c r="AQ14" i="8"/>
  <c r="AR14" i="8"/>
  <c r="AS14" i="8"/>
  <c r="AT14" i="8"/>
  <c r="AQ15" i="8"/>
  <c r="AR15" i="8"/>
  <c r="AV15" i="8" s="1"/>
  <c r="AS15" i="8"/>
  <c r="AT15" i="8"/>
  <c r="AQ16" i="8"/>
  <c r="AR16" i="8"/>
  <c r="AV16" i="8" s="1"/>
  <c r="AS16" i="8"/>
  <c r="AT16" i="8"/>
  <c r="AQ17" i="8"/>
  <c r="AR17" i="8"/>
  <c r="AV17" i="8" s="1"/>
  <c r="AS17" i="8"/>
  <c r="AT17" i="8"/>
  <c r="AQ18" i="8"/>
  <c r="AR18" i="8"/>
  <c r="AS18" i="8"/>
  <c r="AT18" i="8"/>
  <c r="AQ19" i="8"/>
  <c r="AR19" i="8"/>
  <c r="AV19" i="8" s="1"/>
  <c r="AS19" i="8"/>
  <c r="AT19" i="8"/>
  <c r="AQ20" i="8"/>
  <c r="AR20" i="8"/>
  <c r="AV20" i="8" s="1"/>
  <c r="AS20" i="8"/>
  <c r="AT20" i="8"/>
  <c r="AQ21" i="8"/>
  <c r="AR21" i="8"/>
  <c r="AV21" i="8" s="1"/>
  <c r="AS21" i="8"/>
  <c r="AT21" i="8"/>
  <c r="AQ22" i="8"/>
  <c r="AR22" i="8"/>
  <c r="AS22" i="8"/>
  <c r="AT22" i="8"/>
  <c r="AQ23" i="8"/>
  <c r="AR23" i="8"/>
  <c r="AV23" i="8" s="1"/>
  <c r="AS23" i="8"/>
  <c r="AT23" i="8"/>
  <c r="AQ24" i="8"/>
  <c r="AR24" i="8"/>
  <c r="AV24" i="8" s="1"/>
  <c r="AS24" i="8"/>
  <c r="AT24" i="8"/>
  <c r="AQ25" i="8"/>
  <c r="AR25" i="8"/>
  <c r="AV25" i="8" s="1"/>
  <c r="AS25" i="8"/>
  <c r="AT25" i="8"/>
  <c r="AQ26" i="8"/>
  <c r="AR26" i="8"/>
  <c r="AS26" i="8"/>
  <c r="AT26" i="8"/>
  <c r="AQ27" i="8"/>
  <c r="AR27" i="8"/>
  <c r="AV27" i="8" s="1"/>
  <c r="AS27" i="8"/>
  <c r="AT27" i="8"/>
  <c r="AQ28" i="8"/>
  <c r="AR28" i="8"/>
  <c r="AV28" i="8" s="1"/>
  <c r="AS28" i="8"/>
  <c r="AT28" i="8"/>
  <c r="AQ29" i="8"/>
  <c r="AR29" i="8"/>
  <c r="AV29" i="8" s="1"/>
  <c r="AS29" i="8"/>
  <c r="AT29" i="8"/>
  <c r="AQ30" i="8"/>
  <c r="AR30" i="8"/>
  <c r="AV30" i="8" s="1"/>
  <c r="AS30" i="8"/>
  <c r="AT30" i="8"/>
  <c r="AQ31" i="8"/>
  <c r="AR31" i="8"/>
  <c r="AV31" i="8" s="1"/>
  <c r="AS31" i="8"/>
  <c r="AT31" i="8"/>
  <c r="AQ32" i="8"/>
  <c r="AR32" i="8"/>
  <c r="AV32" i="8" s="1"/>
  <c r="AS32" i="8"/>
  <c r="AT32" i="8"/>
  <c r="AQ33" i="8"/>
  <c r="AR33" i="8"/>
  <c r="AV33" i="8" s="1"/>
  <c r="AS33" i="8"/>
  <c r="AT33" i="8"/>
  <c r="AQ34" i="8"/>
  <c r="AR34" i="8"/>
  <c r="AS34" i="8"/>
  <c r="AT34" i="8"/>
  <c r="AQ35" i="8"/>
  <c r="AR35" i="8"/>
  <c r="AV35" i="8" s="1"/>
  <c r="AS35" i="8"/>
  <c r="AT35" i="8"/>
  <c r="A38" i="8"/>
  <c r="A37" i="8"/>
  <c r="AU35" i="8"/>
  <c r="B35" i="8"/>
  <c r="AV34" i="8"/>
  <c r="AU34" i="8"/>
  <c r="B34" i="8"/>
  <c r="AU33" i="8"/>
  <c r="B33" i="8"/>
  <c r="AU32" i="8"/>
  <c r="B32" i="8"/>
  <c r="AU31" i="8"/>
  <c r="B31" i="8"/>
  <c r="AU30" i="8"/>
  <c r="B30" i="8"/>
  <c r="AU29" i="8"/>
  <c r="B29" i="8"/>
  <c r="AU28" i="8"/>
  <c r="B28" i="8"/>
  <c r="AU27" i="8"/>
  <c r="B27" i="8"/>
  <c r="AV26" i="8"/>
  <c r="AU26" i="8"/>
  <c r="B26" i="8"/>
  <c r="AU25" i="8"/>
  <c r="B25" i="8"/>
  <c r="AU24" i="8"/>
  <c r="B24" i="8"/>
  <c r="AU23" i="8"/>
  <c r="B23" i="8"/>
  <c r="AV22" i="8"/>
  <c r="AU22" i="8"/>
  <c r="B22" i="8"/>
  <c r="AU21" i="8"/>
  <c r="B21" i="8"/>
  <c r="AU20" i="8"/>
  <c r="B20" i="8"/>
  <c r="AU19" i="8"/>
  <c r="B19" i="8"/>
  <c r="AV18" i="8"/>
  <c r="AU18" i="8"/>
  <c r="B18" i="8"/>
  <c r="AU17" i="8"/>
  <c r="B17" i="8"/>
  <c r="AU16" i="8"/>
  <c r="B16" i="8"/>
  <c r="AU15" i="8"/>
  <c r="B15" i="8"/>
  <c r="B14" i="8"/>
  <c r="B13" i="8"/>
  <c r="B12" i="8"/>
  <c r="B11" i="8"/>
  <c r="B10" i="8"/>
  <c r="B9" i="8"/>
  <c r="B8" i="8"/>
  <c r="B7" i="8"/>
  <c r="B6" i="8"/>
  <c r="A3" i="8"/>
  <c r="AE39" i="7"/>
  <c r="B39" i="7"/>
  <c r="AE38" i="7"/>
  <c r="B38" i="7"/>
  <c r="AP36" i="7"/>
  <c r="AO36" i="7"/>
  <c r="AN36" i="7"/>
  <c r="AM36" i="7"/>
  <c r="AL36" i="7"/>
  <c r="AK36" i="7"/>
  <c r="AJ36" i="7"/>
  <c r="AI36" i="7"/>
  <c r="AH36" i="7"/>
  <c r="AG36" i="7"/>
  <c r="AF36" i="7"/>
  <c r="AE36" i="7"/>
  <c r="AD36" i="7"/>
  <c r="AC36" i="7"/>
  <c r="AB36" i="7"/>
  <c r="AA36" i="7"/>
  <c r="Z36" i="7"/>
  <c r="Y36" i="7"/>
  <c r="X36" i="7"/>
  <c r="W36" i="7"/>
  <c r="V36" i="7"/>
  <c r="U36" i="7"/>
  <c r="T36" i="7"/>
  <c r="S36" i="7"/>
  <c r="R36" i="7"/>
  <c r="Q36" i="7"/>
  <c r="P36" i="7"/>
  <c r="O36" i="7"/>
  <c r="N36" i="7"/>
  <c r="M36" i="7"/>
  <c r="L36" i="7"/>
  <c r="K36" i="7"/>
  <c r="J36" i="7"/>
  <c r="I36" i="7"/>
  <c r="H36" i="7"/>
  <c r="G36" i="7"/>
  <c r="F36" i="7"/>
  <c r="E36" i="7"/>
  <c r="D36" i="7"/>
  <c r="C36" i="7"/>
  <c r="AT35" i="7"/>
  <c r="AX35" i="7" s="1"/>
  <c r="AS35" i="7"/>
  <c r="AW35" i="7" s="1"/>
  <c r="AR35" i="7"/>
  <c r="AV35" i="7" s="1"/>
  <c r="AQ35" i="7"/>
  <c r="AU35" i="7" s="1"/>
  <c r="AY35" i="7" s="1"/>
  <c r="B35" i="7"/>
  <c r="AT34" i="7"/>
  <c r="AX34" i="7" s="1"/>
  <c r="AS34" i="7"/>
  <c r="AW34" i="7" s="1"/>
  <c r="AR34" i="7"/>
  <c r="AV34" i="7" s="1"/>
  <c r="AQ34" i="7"/>
  <c r="AU34" i="7" s="1"/>
  <c r="B34" i="7"/>
  <c r="AW33" i="7"/>
  <c r="AT33" i="7"/>
  <c r="AX33" i="7" s="1"/>
  <c r="AS33" i="7"/>
  <c r="AR33" i="7"/>
  <c r="AV33" i="7" s="1"/>
  <c r="AQ33" i="7"/>
  <c r="AU33" i="7" s="1"/>
  <c r="AY33" i="7" s="1"/>
  <c r="B33" i="7"/>
  <c r="AV32" i="7"/>
  <c r="AT32" i="7"/>
  <c r="AX32" i="7" s="1"/>
  <c r="AS32" i="7"/>
  <c r="AW32" i="7" s="1"/>
  <c r="AR32" i="7"/>
  <c r="AQ32" i="7"/>
  <c r="AU32" i="7" s="1"/>
  <c r="B32" i="7"/>
  <c r="AT31" i="7"/>
  <c r="AX31" i="7" s="1"/>
  <c r="AS31" i="7"/>
  <c r="AW31" i="7" s="1"/>
  <c r="AR31" i="7"/>
  <c r="AV31" i="7" s="1"/>
  <c r="AQ31" i="7"/>
  <c r="AU31" i="7" s="1"/>
  <c r="AY31" i="7" s="1"/>
  <c r="B31" i="7"/>
  <c r="AX30" i="7"/>
  <c r="AT30" i="7"/>
  <c r="AS30" i="7"/>
  <c r="AW30" i="7" s="1"/>
  <c r="AR30" i="7"/>
  <c r="AV30" i="7" s="1"/>
  <c r="AQ30" i="7"/>
  <c r="AU30" i="7" s="1"/>
  <c r="AY30" i="7" s="1"/>
  <c r="B30" i="7"/>
  <c r="AT29" i="7"/>
  <c r="AX29" i="7" s="1"/>
  <c r="AS29" i="7"/>
  <c r="AW29" i="7" s="1"/>
  <c r="AR29" i="7"/>
  <c r="AV29" i="7" s="1"/>
  <c r="AQ29" i="7"/>
  <c r="AU29" i="7" s="1"/>
  <c r="B29" i="7"/>
  <c r="AT28" i="7"/>
  <c r="AX28" i="7" s="1"/>
  <c r="AS28" i="7"/>
  <c r="AW28" i="7" s="1"/>
  <c r="AR28" i="7"/>
  <c r="AV28" i="7" s="1"/>
  <c r="AQ28" i="7"/>
  <c r="AU28" i="7" s="1"/>
  <c r="B28" i="7"/>
  <c r="AT27" i="7"/>
  <c r="AX27" i="7" s="1"/>
  <c r="AS27" i="7"/>
  <c r="AW27" i="7" s="1"/>
  <c r="AR27" i="7"/>
  <c r="AV27" i="7" s="1"/>
  <c r="AQ27" i="7"/>
  <c r="AU27" i="7" s="1"/>
  <c r="AY27" i="7" s="1"/>
  <c r="B27" i="7"/>
  <c r="AT26" i="7"/>
  <c r="AX26" i="7" s="1"/>
  <c r="AS26" i="7"/>
  <c r="AW26" i="7" s="1"/>
  <c r="AR26" i="7"/>
  <c r="AV26" i="7" s="1"/>
  <c r="AQ26" i="7"/>
  <c r="AU26" i="7" s="1"/>
  <c r="B26" i="7"/>
  <c r="AW25" i="7"/>
  <c r="AT25" i="7"/>
  <c r="AX25" i="7" s="1"/>
  <c r="AS25" i="7"/>
  <c r="AR25" i="7"/>
  <c r="AV25" i="7" s="1"/>
  <c r="AQ25" i="7"/>
  <c r="AU25" i="7" s="1"/>
  <c r="AY25" i="7" s="1"/>
  <c r="B25" i="7"/>
  <c r="AV24" i="7"/>
  <c r="AT24" i="7"/>
  <c r="AX24" i="7" s="1"/>
  <c r="AS24" i="7"/>
  <c r="AW24" i="7" s="1"/>
  <c r="AR24" i="7"/>
  <c r="AQ24" i="7"/>
  <c r="AU24" i="7" s="1"/>
  <c r="B24" i="7"/>
  <c r="AT23" i="7"/>
  <c r="AX23" i="7" s="1"/>
  <c r="AS23" i="7"/>
  <c r="AW23" i="7" s="1"/>
  <c r="AR23" i="7"/>
  <c r="AV23" i="7" s="1"/>
  <c r="AQ23" i="7"/>
  <c r="AU23" i="7" s="1"/>
  <c r="AY23" i="7" s="1"/>
  <c r="B23" i="7"/>
  <c r="AX22" i="7"/>
  <c r="AT22" i="7"/>
  <c r="AS22" i="7"/>
  <c r="AW22" i="7" s="1"/>
  <c r="AR22" i="7"/>
  <c r="AV22" i="7" s="1"/>
  <c r="AQ22" i="7"/>
  <c r="AU22" i="7" s="1"/>
  <c r="AY22" i="7" s="1"/>
  <c r="B22" i="7"/>
  <c r="AT21" i="7"/>
  <c r="AX21" i="7" s="1"/>
  <c r="AS21" i="7"/>
  <c r="AW21" i="7" s="1"/>
  <c r="AR21" i="7"/>
  <c r="AV21" i="7" s="1"/>
  <c r="AQ21" i="7"/>
  <c r="AU21" i="7" s="1"/>
  <c r="B21" i="7"/>
  <c r="AT20" i="7"/>
  <c r="AX20" i="7" s="1"/>
  <c r="AS20" i="7"/>
  <c r="AW20" i="7" s="1"/>
  <c r="AR20" i="7"/>
  <c r="AV20" i="7" s="1"/>
  <c r="AQ20" i="7"/>
  <c r="AU20" i="7" s="1"/>
  <c r="B20" i="7"/>
  <c r="AT19" i="7"/>
  <c r="AX19" i="7" s="1"/>
  <c r="AS19" i="7"/>
  <c r="AW19" i="7" s="1"/>
  <c r="AR19" i="7"/>
  <c r="AV19" i="7" s="1"/>
  <c r="AQ19" i="7"/>
  <c r="AU19" i="7" s="1"/>
  <c r="AY19" i="7" s="1"/>
  <c r="B19" i="7"/>
  <c r="AT18" i="7"/>
  <c r="AX18" i="7" s="1"/>
  <c r="AS18" i="7"/>
  <c r="AW18" i="7" s="1"/>
  <c r="AR18" i="7"/>
  <c r="AV18" i="7" s="1"/>
  <c r="AQ18" i="7"/>
  <c r="AU18" i="7" s="1"/>
  <c r="B18" i="7"/>
  <c r="AW17" i="7"/>
  <c r="AT17" i="7"/>
  <c r="AX17" i="7" s="1"/>
  <c r="AS17" i="7"/>
  <c r="AR17" i="7"/>
  <c r="AV17" i="7" s="1"/>
  <c r="AQ17" i="7"/>
  <c r="AU17" i="7" s="1"/>
  <c r="AY17" i="7" s="1"/>
  <c r="B17" i="7"/>
  <c r="AV16" i="7"/>
  <c r="AT16" i="7"/>
  <c r="AX16" i="7" s="1"/>
  <c r="AS16" i="7"/>
  <c r="AW16" i="7" s="1"/>
  <c r="AR16" i="7"/>
  <c r="AQ16" i="7"/>
  <c r="AU16" i="7" s="1"/>
  <c r="B16" i="7"/>
  <c r="AT15" i="7"/>
  <c r="AX15" i="7" s="1"/>
  <c r="AS15" i="7"/>
  <c r="AW15" i="7" s="1"/>
  <c r="AR15" i="7"/>
  <c r="AV15" i="7" s="1"/>
  <c r="AQ15" i="7"/>
  <c r="AU15" i="7" s="1"/>
  <c r="AY15" i="7" s="1"/>
  <c r="B15" i="7"/>
  <c r="AX14" i="7"/>
  <c r="AT14" i="7"/>
  <c r="AS14" i="7"/>
  <c r="AW14" i="7" s="1"/>
  <c r="AR14" i="7"/>
  <c r="AV14" i="7" s="1"/>
  <c r="AQ14" i="7"/>
  <c r="AU14" i="7" s="1"/>
  <c r="B14" i="7"/>
  <c r="AT13" i="7"/>
  <c r="AX13" i="7" s="1"/>
  <c r="AS13" i="7"/>
  <c r="AW13" i="7" s="1"/>
  <c r="AR13" i="7"/>
  <c r="AV13" i="7" s="1"/>
  <c r="AQ13" i="7"/>
  <c r="AU13" i="7" s="1"/>
  <c r="B13" i="7"/>
  <c r="AX12" i="7"/>
  <c r="AT12" i="7"/>
  <c r="AS12" i="7"/>
  <c r="AW12" i="7" s="1"/>
  <c r="AR12" i="7"/>
  <c r="AV12" i="7" s="1"/>
  <c r="AQ12" i="7"/>
  <c r="AU12" i="7" s="1"/>
  <c r="B12" i="7"/>
  <c r="AT11" i="7"/>
  <c r="AX11" i="7" s="1"/>
  <c r="AS11" i="7"/>
  <c r="AW11" i="7" s="1"/>
  <c r="AR11" i="7"/>
  <c r="AV11" i="7" s="1"/>
  <c r="AQ11" i="7"/>
  <c r="AU11" i="7" s="1"/>
  <c r="B11" i="7"/>
  <c r="AT10" i="7"/>
  <c r="AX10" i="7" s="1"/>
  <c r="AS10" i="7"/>
  <c r="AW10" i="7" s="1"/>
  <c r="AR10" i="7"/>
  <c r="AV10" i="7" s="1"/>
  <c r="AQ10" i="7"/>
  <c r="AU10" i="7" s="1"/>
  <c r="B10" i="7"/>
  <c r="AT9" i="7"/>
  <c r="AX9" i="7" s="1"/>
  <c r="AS9" i="7"/>
  <c r="AW9" i="7" s="1"/>
  <c r="AR9" i="7"/>
  <c r="AV9" i="7" s="1"/>
  <c r="AQ9" i="7"/>
  <c r="AU9" i="7" s="1"/>
  <c r="B9" i="7"/>
  <c r="AT8" i="7"/>
  <c r="AX8" i="7" s="1"/>
  <c r="AS8" i="7"/>
  <c r="AW8" i="7" s="1"/>
  <c r="AR8" i="7"/>
  <c r="AV8" i="7" s="1"/>
  <c r="AQ8" i="7"/>
  <c r="AU8" i="7" s="1"/>
  <c r="B8" i="7"/>
  <c r="AT7" i="7"/>
  <c r="AX7" i="7" s="1"/>
  <c r="AS7" i="7"/>
  <c r="AW7" i="7" s="1"/>
  <c r="AR7" i="7"/>
  <c r="AV7" i="7" s="1"/>
  <c r="AQ7" i="7"/>
  <c r="AU7" i="7" s="1"/>
  <c r="B7" i="7"/>
  <c r="AT6" i="7"/>
  <c r="AX6" i="7" s="1"/>
  <c r="AS6" i="7"/>
  <c r="AW6" i="7" s="1"/>
  <c r="AR6" i="7"/>
  <c r="AV6" i="7" s="1"/>
  <c r="AQ6" i="7"/>
  <c r="AU6" i="7" s="1"/>
  <c r="B6" i="7"/>
  <c r="AY14" i="7" l="1"/>
  <c r="AY12" i="7"/>
  <c r="AY7" i="7"/>
  <c r="AY8" i="7"/>
  <c r="AY10" i="7"/>
  <c r="AW28" i="8"/>
  <c r="AW31" i="8"/>
  <c r="AW35" i="8"/>
  <c r="AW7" i="8"/>
  <c r="AW15" i="8"/>
  <c r="AW19" i="8"/>
  <c r="AW20" i="8"/>
  <c r="AW23" i="8"/>
  <c r="AW27" i="8"/>
  <c r="AW8" i="8"/>
  <c r="AW12" i="8"/>
  <c r="AW14" i="8"/>
  <c r="AW17" i="8"/>
  <c r="AW22" i="8"/>
  <c r="AW25" i="8"/>
  <c r="AW32" i="8"/>
  <c r="AW16" i="8"/>
  <c r="AW24" i="8"/>
  <c r="AW29" i="8"/>
  <c r="AW33" i="8"/>
  <c r="AW10" i="8"/>
  <c r="AW9" i="8"/>
  <c r="AW11" i="8"/>
  <c r="AW13" i="8"/>
  <c r="AW18" i="8"/>
  <c r="AW21" i="8"/>
  <c r="AW26" i="8"/>
  <c r="AW30" i="8"/>
  <c r="AW34" i="8"/>
  <c r="AU36" i="7"/>
  <c r="AY6" i="7"/>
  <c r="AW36" i="7"/>
  <c r="AY16" i="7"/>
  <c r="AY32" i="7"/>
  <c r="AY24" i="7"/>
  <c r="AY13" i="7"/>
  <c r="AR36" i="7"/>
  <c r="AY21" i="7"/>
  <c r="AY26" i="7"/>
  <c r="AY29" i="7"/>
  <c r="AY34" i="7"/>
  <c r="AX36" i="7"/>
  <c r="AQ36" i="7"/>
  <c r="AY9" i="7"/>
  <c r="AY11" i="7"/>
  <c r="AY18" i="7"/>
  <c r="AV36" i="7"/>
  <c r="AY20" i="7"/>
  <c r="AY28" i="7"/>
  <c r="AS36" i="7"/>
  <c r="AT36" i="7"/>
  <c r="B17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6" i="5"/>
  <c r="B15" i="5"/>
  <c r="B14" i="5"/>
  <c r="B13" i="5"/>
  <c r="B12" i="5"/>
  <c r="B11" i="5"/>
  <c r="B10" i="5"/>
  <c r="B9" i="5"/>
  <c r="B8" i="5"/>
  <c r="B7" i="5"/>
  <c r="B6" i="5"/>
  <c r="AZ30" i="7" l="1"/>
  <c r="AZ21" i="7"/>
  <c r="AW6" i="8"/>
  <c r="BA13" i="8" s="1"/>
  <c r="AZ25" i="7"/>
  <c r="AZ8" i="7"/>
  <c r="AZ33" i="7"/>
  <c r="AZ22" i="7"/>
  <c r="AZ15" i="7"/>
  <c r="AZ18" i="7"/>
  <c r="AZ34" i="7"/>
  <c r="AZ17" i="7"/>
  <c r="BC8" i="7"/>
  <c r="AZ10" i="7"/>
  <c r="AZ14" i="7"/>
  <c r="AZ31" i="7"/>
  <c r="AZ7" i="7"/>
  <c r="AZ28" i="7"/>
  <c r="BC11" i="7"/>
  <c r="AZ11" i="7"/>
  <c r="AZ35" i="7"/>
  <c r="AZ29" i="7"/>
  <c r="BC13" i="7"/>
  <c r="AZ13" i="7"/>
  <c r="AZ12" i="7"/>
  <c r="AZ32" i="7"/>
  <c r="BC10" i="7"/>
  <c r="AZ23" i="7"/>
  <c r="AZ19" i="7"/>
  <c r="BB7" i="7"/>
  <c r="AZ20" i="7"/>
  <c r="BC9" i="7"/>
  <c r="AZ9" i="7"/>
  <c r="BC35" i="7"/>
  <c r="AZ26" i="7"/>
  <c r="AZ24" i="7"/>
  <c r="BC12" i="7"/>
  <c r="AZ16" i="7"/>
  <c r="AY36" i="7"/>
  <c r="BC6" i="7"/>
  <c r="AZ6" i="7"/>
  <c r="AZ27" i="7"/>
  <c r="BC7" i="7"/>
  <c r="AM4" i="5"/>
  <c r="AI4" i="5"/>
  <c r="AE4" i="5"/>
  <c r="AA4" i="5"/>
  <c r="W4" i="5"/>
  <c r="S4" i="5"/>
  <c r="O4" i="5"/>
  <c r="K4" i="5"/>
  <c r="G4" i="5"/>
  <c r="C4" i="5"/>
  <c r="AX8" i="8" l="1"/>
  <c r="BA10" i="8"/>
  <c r="AX29" i="8"/>
  <c r="BA8" i="8"/>
  <c r="AX21" i="8"/>
  <c r="AX34" i="8"/>
  <c r="AX13" i="8"/>
  <c r="AX12" i="8"/>
  <c r="AX14" i="8"/>
  <c r="BA11" i="8"/>
  <c r="AX6" i="8"/>
  <c r="BA6" i="8"/>
  <c r="AX19" i="8"/>
  <c r="BA7" i="8"/>
  <c r="AX28" i="8"/>
  <c r="AX27" i="8"/>
  <c r="BA35" i="8"/>
  <c r="AX20" i="8"/>
  <c r="AZ7" i="8"/>
  <c r="AX31" i="8"/>
  <c r="AX23" i="8"/>
  <c r="AX7" i="8"/>
  <c r="AX35" i="8"/>
  <c r="AX15" i="8"/>
  <c r="AX25" i="8"/>
  <c r="AX18" i="8"/>
  <c r="AX33" i="8"/>
  <c r="AX24" i="8"/>
  <c r="AX11" i="8"/>
  <c r="AX22" i="8"/>
  <c r="AX30" i="8"/>
  <c r="AX9" i="8"/>
  <c r="AX16" i="8"/>
  <c r="AX10" i="8"/>
  <c r="BA12" i="8"/>
  <c r="BA9" i="8"/>
  <c r="AX32" i="8"/>
  <c r="AX17" i="8"/>
  <c r="AX26" i="8"/>
  <c r="AQ30" i="5"/>
  <c r="AR30" i="5"/>
  <c r="AV30" i="5" s="1"/>
  <c r="AS30" i="5"/>
  <c r="AW30" i="5" s="1"/>
  <c r="AT30" i="5"/>
  <c r="AX30" i="5" s="1"/>
  <c r="AU30" i="5"/>
  <c r="AQ31" i="5"/>
  <c r="AU31" i="5" s="1"/>
  <c r="AR31" i="5"/>
  <c r="AV31" i="5" s="1"/>
  <c r="AS31" i="5"/>
  <c r="AW31" i="5" s="1"/>
  <c r="AT31" i="5"/>
  <c r="AX31" i="5" s="1"/>
  <c r="AQ32" i="5"/>
  <c r="AR32" i="5"/>
  <c r="AV32" i="5" s="1"/>
  <c r="AS32" i="5"/>
  <c r="AW32" i="5" s="1"/>
  <c r="AT32" i="5"/>
  <c r="AX32" i="5" s="1"/>
  <c r="AU32" i="5"/>
  <c r="AQ33" i="5"/>
  <c r="AU33" i="5" s="1"/>
  <c r="AR33" i="5"/>
  <c r="AV33" i="5" s="1"/>
  <c r="AS33" i="5"/>
  <c r="AW33" i="5" s="1"/>
  <c r="AT33" i="5"/>
  <c r="AX33" i="5"/>
  <c r="AQ34" i="5"/>
  <c r="AR34" i="5"/>
  <c r="AV34" i="5" s="1"/>
  <c r="AS34" i="5"/>
  <c r="AW34" i="5" s="1"/>
  <c r="AT34" i="5"/>
  <c r="AX34" i="5" s="1"/>
  <c r="AU34" i="5"/>
  <c r="AQ14" i="5"/>
  <c r="AU14" i="5" s="1"/>
  <c r="AR14" i="5"/>
  <c r="AV14" i="5" s="1"/>
  <c r="AS14" i="5"/>
  <c r="AW14" i="5" s="1"/>
  <c r="AT14" i="5"/>
  <c r="AX14" i="5" s="1"/>
  <c r="AQ15" i="5"/>
  <c r="AU15" i="5" s="1"/>
  <c r="AR15" i="5"/>
  <c r="AV15" i="5" s="1"/>
  <c r="AS15" i="5"/>
  <c r="AW15" i="5" s="1"/>
  <c r="AT15" i="5"/>
  <c r="AX15" i="5" s="1"/>
  <c r="AQ16" i="5"/>
  <c r="AU16" i="5" s="1"/>
  <c r="AR16" i="5"/>
  <c r="AV16" i="5" s="1"/>
  <c r="AS16" i="5"/>
  <c r="AW16" i="5" s="1"/>
  <c r="AT16" i="5"/>
  <c r="AX16" i="5" s="1"/>
  <c r="AQ17" i="5"/>
  <c r="AU17" i="5" s="1"/>
  <c r="AR17" i="5"/>
  <c r="AV17" i="5" s="1"/>
  <c r="AS17" i="5"/>
  <c r="AW17" i="5" s="1"/>
  <c r="AT17" i="5"/>
  <c r="AX17" i="5" s="1"/>
  <c r="AQ18" i="5"/>
  <c r="AU18" i="5" s="1"/>
  <c r="AR18" i="5"/>
  <c r="AV18" i="5" s="1"/>
  <c r="AS18" i="5"/>
  <c r="AW18" i="5" s="1"/>
  <c r="AT18" i="5"/>
  <c r="AX18" i="5" s="1"/>
  <c r="AQ19" i="5"/>
  <c r="AU19" i="5" s="1"/>
  <c r="AR19" i="5"/>
  <c r="AV19" i="5" s="1"/>
  <c r="AS19" i="5"/>
  <c r="AW19" i="5" s="1"/>
  <c r="AT19" i="5"/>
  <c r="AX19" i="5" s="1"/>
  <c r="AQ20" i="5"/>
  <c r="AU20" i="5" s="1"/>
  <c r="AR20" i="5"/>
  <c r="AV20" i="5" s="1"/>
  <c r="AS20" i="5"/>
  <c r="AW20" i="5" s="1"/>
  <c r="AT20" i="5"/>
  <c r="AX20" i="5" s="1"/>
  <c r="AQ21" i="5"/>
  <c r="AU21" i="5" s="1"/>
  <c r="AR21" i="5"/>
  <c r="AV21" i="5" s="1"/>
  <c r="AS21" i="5"/>
  <c r="AW21" i="5" s="1"/>
  <c r="AT21" i="5"/>
  <c r="AX21" i="5" s="1"/>
  <c r="AQ22" i="5"/>
  <c r="AU22" i="5" s="1"/>
  <c r="AR22" i="5"/>
  <c r="AV22" i="5" s="1"/>
  <c r="AS22" i="5"/>
  <c r="AW22" i="5" s="1"/>
  <c r="AT22" i="5"/>
  <c r="AX22" i="5" s="1"/>
  <c r="AQ23" i="5"/>
  <c r="AU23" i="5" s="1"/>
  <c r="AR23" i="5"/>
  <c r="AV23" i="5" s="1"/>
  <c r="AS23" i="5"/>
  <c r="AW23" i="5" s="1"/>
  <c r="AT23" i="5"/>
  <c r="AX23" i="5" s="1"/>
  <c r="AQ24" i="5"/>
  <c r="AU24" i="5" s="1"/>
  <c r="AR24" i="5"/>
  <c r="AV24" i="5" s="1"/>
  <c r="AS24" i="5"/>
  <c r="AW24" i="5" s="1"/>
  <c r="AT24" i="5"/>
  <c r="AX24" i="5" s="1"/>
  <c r="AQ25" i="5"/>
  <c r="AU25" i="5" s="1"/>
  <c r="AR25" i="5"/>
  <c r="AV25" i="5" s="1"/>
  <c r="AS25" i="5"/>
  <c r="AW25" i="5" s="1"/>
  <c r="AT25" i="5"/>
  <c r="AX25" i="5" s="1"/>
  <c r="AQ26" i="5"/>
  <c r="AU26" i="5" s="1"/>
  <c r="AR26" i="5"/>
  <c r="AV26" i="5" s="1"/>
  <c r="AS26" i="5"/>
  <c r="AW26" i="5" s="1"/>
  <c r="AT26" i="5"/>
  <c r="AX26" i="5" s="1"/>
  <c r="AQ27" i="5"/>
  <c r="AU27" i="5" s="1"/>
  <c r="AR27" i="5"/>
  <c r="AV27" i="5" s="1"/>
  <c r="AS27" i="5"/>
  <c r="AW27" i="5" s="1"/>
  <c r="AT27" i="5"/>
  <c r="AX27" i="5" s="1"/>
  <c r="AQ28" i="5"/>
  <c r="AU28" i="5" s="1"/>
  <c r="AR28" i="5"/>
  <c r="AV28" i="5" s="1"/>
  <c r="AS28" i="5"/>
  <c r="AW28" i="5" s="1"/>
  <c r="AT28" i="5"/>
  <c r="AX28" i="5" s="1"/>
  <c r="AQ29" i="5"/>
  <c r="AU29" i="5" s="1"/>
  <c r="AR29" i="5"/>
  <c r="AV29" i="5" s="1"/>
  <c r="AS29" i="5"/>
  <c r="AW29" i="5" s="1"/>
  <c r="AT29" i="5"/>
  <c r="AX29" i="5" s="1"/>
  <c r="AY34" i="5" l="1"/>
  <c r="AY33" i="5"/>
  <c r="AY30" i="5"/>
  <c r="AY32" i="5"/>
  <c r="AY31" i="5"/>
  <c r="AY28" i="5"/>
  <c r="AY27" i="5"/>
  <c r="AY17" i="5"/>
  <c r="AY16" i="5"/>
  <c r="AY29" i="5"/>
  <c r="AY14" i="5"/>
  <c r="AY18" i="5"/>
  <c r="AY15" i="5"/>
  <c r="AY19" i="5"/>
  <c r="AY22" i="5"/>
  <c r="AY24" i="5"/>
  <c r="AY21" i="5"/>
  <c r="AY26" i="5"/>
  <c r="AY20" i="5"/>
  <c r="AY23" i="5"/>
  <c r="AY25" i="5"/>
  <c r="A3" i="5" l="1"/>
  <c r="AE39" i="5"/>
  <c r="AE38" i="5"/>
  <c r="B39" i="5"/>
  <c r="AM36" i="5" l="1"/>
  <c r="AN36" i="5"/>
  <c r="AO36" i="5"/>
  <c r="AP36" i="5"/>
  <c r="AL36" i="5" l="1"/>
  <c r="A2" i="5" l="1"/>
  <c r="AD36" i="5" l="1"/>
  <c r="AG36" i="5"/>
  <c r="AA36" i="5"/>
  <c r="N36" i="5"/>
  <c r="AI36" i="5"/>
  <c r="AJ36" i="5"/>
  <c r="J36" i="5"/>
  <c r="I36" i="5"/>
  <c r="K36" i="5"/>
  <c r="AE36" i="5"/>
  <c r="AK36" i="5"/>
  <c r="L36" i="5"/>
  <c r="O36" i="5"/>
  <c r="R36" i="5"/>
  <c r="P36" i="5"/>
  <c r="AF36" i="5"/>
  <c r="G36" i="5"/>
  <c r="H36" i="5"/>
  <c r="AB36" i="5"/>
  <c r="AH36" i="5"/>
  <c r="M36" i="5"/>
  <c r="AC36" i="5"/>
  <c r="Q36" i="5"/>
  <c r="V36" i="5" l="1"/>
  <c r="U36" i="5"/>
  <c r="S36" i="5"/>
  <c r="T36" i="5"/>
  <c r="Y36" i="5" l="1"/>
  <c r="Z36" i="5"/>
  <c r="W36" i="5"/>
  <c r="X36" i="5"/>
  <c r="AQ11" i="5" l="1"/>
  <c r="AU11" i="5" s="1"/>
  <c r="AQ7" i="5"/>
  <c r="AU7" i="5" s="1"/>
  <c r="AT35" i="5"/>
  <c r="AX35" i="5" s="1"/>
  <c r="AT12" i="5"/>
  <c r="AX12" i="5" s="1"/>
  <c r="AR10" i="5"/>
  <c r="AV10" i="5" s="1"/>
  <c r="AT11" i="5"/>
  <c r="AX11" i="5" s="1"/>
  <c r="AT9" i="5"/>
  <c r="AX9" i="5" s="1"/>
  <c r="AS13" i="5"/>
  <c r="AW13" i="5" s="1"/>
  <c r="AQ9" i="5"/>
  <c r="AU9" i="5" s="1"/>
  <c r="AT10" i="5"/>
  <c r="AX10" i="5" s="1"/>
  <c r="AS35" i="5"/>
  <c r="AW35" i="5" s="1"/>
  <c r="AS7" i="5"/>
  <c r="AW7" i="5" s="1"/>
  <c r="AQ35" i="5"/>
  <c r="AU35" i="5" s="1"/>
  <c r="AR12" i="5"/>
  <c r="AV12" i="5" s="1"/>
  <c r="AT8" i="5"/>
  <c r="AX8" i="5" s="1"/>
  <c r="AR13" i="5"/>
  <c r="AV13" i="5" s="1"/>
  <c r="AS10" i="5"/>
  <c r="AW10" i="5" s="1"/>
  <c r="AS9" i="5"/>
  <c r="AW9" i="5" s="1"/>
  <c r="AS8" i="5"/>
  <c r="AW8" i="5" s="1"/>
  <c r="AR11" i="5"/>
  <c r="AV11" i="5" s="1"/>
  <c r="AR9" i="5"/>
  <c r="AV9" i="5" s="1"/>
  <c r="AQ8" i="5"/>
  <c r="AU8" i="5" s="1"/>
  <c r="AS12" i="5"/>
  <c r="AW12" i="5" s="1"/>
  <c r="AR35" i="5"/>
  <c r="AV35" i="5" s="1"/>
  <c r="AR7" i="5"/>
  <c r="AV7" i="5" s="1"/>
  <c r="AT13" i="5"/>
  <c r="AX13" i="5" s="1"/>
  <c r="AQ12" i="5"/>
  <c r="AU12" i="5" s="1"/>
  <c r="AQ10" i="5"/>
  <c r="AU10" i="5" s="1"/>
  <c r="AQ13" i="5"/>
  <c r="AU13" i="5" s="1"/>
  <c r="AT7" i="5"/>
  <c r="AX7" i="5" s="1"/>
  <c r="AS11" i="5"/>
  <c r="AW11" i="5" s="1"/>
  <c r="AR8" i="5"/>
  <c r="AV8" i="5" s="1"/>
  <c r="AY12" i="5" l="1"/>
  <c r="AY10" i="5"/>
  <c r="AY13" i="5"/>
  <c r="AY8" i="5"/>
  <c r="AY9" i="5"/>
  <c r="AY35" i="5"/>
  <c r="AY11" i="5"/>
  <c r="AY7" i="5"/>
  <c r="C36" i="5" l="1"/>
  <c r="AQ6" i="5"/>
  <c r="D36" i="5"/>
  <c r="AR6" i="5"/>
  <c r="F36" i="5"/>
  <c r="AT6" i="5"/>
  <c r="E36" i="5"/>
  <c r="AS6" i="5"/>
  <c r="AS36" i="5" l="1"/>
  <c r="AW6" i="5"/>
  <c r="AW36" i="5" s="1"/>
  <c r="AX6" i="5"/>
  <c r="AX36" i="5" s="1"/>
  <c r="AT36" i="5"/>
  <c r="AV6" i="5"/>
  <c r="AV36" i="5" s="1"/>
  <c r="AR36" i="5"/>
  <c r="AU6" i="5"/>
  <c r="AQ36" i="5"/>
  <c r="AU36" i="5" l="1"/>
  <c r="AY6" i="5"/>
  <c r="AZ34" i="5" l="1"/>
  <c r="AZ31" i="5"/>
  <c r="AZ33" i="5"/>
  <c r="AZ32" i="5"/>
  <c r="AZ30" i="5"/>
  <c r="AZ29" i="5"/>
  <c r="AZ21" i="5"/>
  <c r="AZ16" i="5"/>
  <c r="AZ18" i="5"/>
  <c r="AZ25" i="5"/>
  <c r="AZ17" i="5"/>
  <c r="AZ19" i="5"/>
  <c r="AZ27" i="5"/>
  <c r="AZ24" i="5"/>
  <c r="AZ14" i="5"/>
  <c r="AZ20" i="5"/>
  <c r="AZ23" i="5"/>
  <c r="AZ28" i="5"/>
  <c r="AZ22" i="5"/>
  <c r="AZ26" i="5"/>
  <c r="AZ15" i="5"/>
  <c r="BC6" i="5"/>
  <c r="AZ6" i="5"/>
  <c r="AZ35" i="5"/>
  <c r="AZ7" i="5"/>
  <c r="AZ13" i="5"/>
  <c r="AZ9" i="5"/>
  <c r="AZ10" i="5"/>
  <c r="AZ11" i="5"/>
  <c r="BB7" i="5"/>
  <c r="AZ12" i="5"/>
  <c r="AZ8" i="5"/>
  <c r="AY36" i="5"/>
  <c r="BC7" i="5"/>
  <c r="BC9" i="5"/>
  <c r="BC10" i="5"/>
  <c r="BC12" i="5"/>
  <c r="BC35" i="5"/>
  <c r="BC13" i="5"/>
  <c r="BC11" i="5"/>
  <c r="BC8" i="5"/>
  <c r="B38" i="5" l="1"/>
</calcChain>
</file>

<file path=xl/sharedStrings.xml><?xml version="1.0" encoding="utf-8"?>
<sst xmlns="http://schemas.openxmlformats.org/spreadsheetml/2006/main" count="65" uniqueCount="20">
  <si>
    <t>Очки</t>
  </si>
  <si>
    <t>Всего</t>
  </si>
  <si>
    <t>№пп</t>
  </si>
  <si>
    <t>1м</t>
  </si>
  <si>
    <t>2м</t>
  </si>
  <si>
    <t>3м</t>
  </si>
  <si>
    <t>5м</t>
  </si>
  <si>
    <t>Место</t>
  </si>
  <si>
    <t>Вcего мест</t>
  </si>
  <si>
    <t xml:space="preserve">ПРОТОКОЛ КОМАНДНОГО ПЕРВЕНСТВА </t>
  </si>
  <si>
    <t>Команда</t>
  </si>
  <si>
    <t>5</t>
  </si>
  <si>
    <t>5-6</t>
  </si>
  <si>
    <t>Юноши</t>
  </si>
  <si>
    <t>Девушки</t>
  </si>
  <si>
    <t xml:space="preserve">ИТОГОВЫЙ ПРОТОКОЛ КОМАНДНОГО ПЕРВЕНСТВА </t>
  </si>
  <si>
    <t>Первенство Северо-Западного федерального округа по самбо                                                                            среди юношей и девушек 12-14 лет (2009-2011 г.р.)</t>
  </si>
  <si>
    <t>07-10 апреля 2023г.                     г. Кандалакша</t>
  </si>
  <si>
    <t>Первенство Северо-Западного федерального округа по самбо среди девушек 12-14 лет (2009-2011 г.р.)</t>
  </si>
  <si>
    <t>65+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</si>
</sst>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name val="Arial Cyr"/>
      <charset val="204"/>
    </font>
    <font>
      <u/>
      <sz val="10"/>
      <color indexed="12"/>
      <name val="Arial Cyr"/>
      <charset val="204"/>
    </font>
    <font>
      <b/>
      <sz val="12"/>
      <name val="Arial Narrow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b/>
      <sz val="8"/>
      <name val="Arial Narrow"/>
      <family val="2"/>
      <charset val="204"/>
    </font>
    <font>
      <b/>
      <sz val="6"/>
      <name val="Arial Narrow"/>
      <family val="2"/>
      <charset val="204"/>
    </font>
    <font>
      <sz val="10"/>
      <name val="Arial Cyr"/>
      <charset val="204"/>
    </font>
    <font>
      <b/>
      <i/>
      <sz val="10"/>
      <name val="a_BosaNovaCps"/>
      <family val="5"/>
      <charset val="204"/>
    </font>
    <font>
      <b/>
      <sz val="14"/>
      <name val="Arial Narrow"/>
      <family val="2"/>
      <charset val="204"/>
    </font>
    <font>
      <b/>
      <sz val="12"/>
      <color indexed="10"/>
      <name val="Arial Narrow"/>
      <family val="2"/>
      <charset val="204"/>
    </font>
    <font>
      <b/>
      <sz val="12"/>
      <color indexed="12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b/>
      <sz val="12"/>
      <color indexed="9"/>
      <name val="Arial Narrow"/>
      <family val="2"/>
      <charset val="204"/>
    </font>
    <font>
      <sz val="14"/>
      <name val="Arial Narrow"/>
      <family val="2"/>
      <charset val="204"/>
    </font>
    <font>
      <b/>
      <sz val="16"/>
      <name val="Arial Narrow"/>
      <family val="2"/>
      <charset val="204"/>
    </font>
    <font>
      <b/>
      <i/>
      <sz val="14"/>
      <name val="Arial Narrow"/>
      <family val="2"/>
      <charset val="204"/>
    </font>
    <font>
      <b/>
      <i/>
      <sz val="10"/>
      <name val="Arial Narrow"/>
      <family val="2"/>
      <charset val="204"/>
    </font>
    <font>
      <sz val="10"/>
      <name val="Arial"/>
      <family val="2"/>
      <charset val="204"/>
    </font>
    <font>
      <b/>
      <sz val="18"/>
      <name val="Arial Narrow"/>
      <family val="2"/>
      <charset val="204"/>
    </font>
    <font>
      <sz val="12"/>
      <name val="Arial Narrow"/>
      <family val="2"/>
      <charset val="204"/>
    </font>
    <font>
      <b/>
      <sz val="14"/>
      <color indexed="9"/>
      <name val="Arial Narrow"/>
      <family val="2"/>
      <charset val="204"/>
    </font>
    <font>
      <b/>
      <sz val="20"/>
      <name val="Arial Narrow"/>
      <family val="2"/>
      <charset val="204"/>
    </font>
    <font>
      <b/>
      <sz val="16"/>
      <color theme="0"/>
      <name val="Arial Narrow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20" fillId="0" borderId="0"/>
  </cellStyleXfs>
  <cellXfs count="176">
    <xf numFmtId="0" fontId="0" fillId="0" borderId="0" xfId="0"/>
    <xf numFmtId="49" fontId="5" fillId="0" borderId="0" xfId="0" applyNumberFormat="1" applyFont="1" applyAlignment="1" applyProtection="1">
      <alignment vertical="center"/>
    </xf>
    <xf numFmtId="0" fontId="3" fillId="0" borderId="0" xfId="0" applyFont="1" applyProtection="1"/>
    <xf numFmtId="0" fontId="10" fillId="0" borderId="0" xfId="1" applyNumberFormat="1" applyFont="1" applyFill="1" applyBorder="1" applyAlignment="1" applyProtection="1">
      <alignment vertical="center" wrapText="1"/>
    </xf>
    <xf numFmtId="0" fontId="8" fillId="0" borderId="0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NumberFormat="1" applyFont="1" applyFill="1" applyBorder="1" applyAlignment="1" applyProtection="1">
      <alignment horizontal="center" vertical="center"/>
    </xf>
    <xf numFmtId="49" fontId="6" fillId="0" borderId="0" xfId="0" applyNumberFormat="1" applyFont="1" applyAlignment="1" applyProtection="1">
      <alignment vertical="center"/>
    </xf>
    <xf numFmtId="0" fontId="2" fillId="0" borderId="14" xfId="0" applyNumberFormat="1" applyFont="1" applyFill="1" applyBorder="1" applyAlignment="1" applyProtection="1">
      <alignment horizontal="center" vertical="center"/>
      <protection locked="0" hidden="1"/>
    </xf>
    <xf numFmtId="0" fontId="2" fillId="0" borderId="5" xfId="0" applyNumberFormat="1" applyFont="1" applyFill="1" applyBorder="1" applyAlignment="1" applyProtection="1">
      <alignment horizontal="center" vertical="center"/>
      <protection locked="0" hidden="1"/>
    </xf>
    <xf numFmtId="0" fontId="2" fillId="0" borderId="6" xfId="0" applyNumberFormat="1" applyFont="1" applyFill="1" applyBorder="1" applyAlignment="1" applyProtection="1">
      <alignment horizontal="center" vertical="center"/>
      <protection locked="0" hidden="1"/>
    </xf>
    <xf numFmtId="0" fontId="4" fillId="0" borderId="0" xfId="0" applyFont="1" applyBorder="1" applyAlignment="1" applyProtection="1">
      <alignment vertical="center"/>
    </xf>
    <xf numFmtId="0" fontId="7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49" fontId="4" fillId="0" borderId="0" xfId="0" applyNumberFormat="1" applyFont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Border="1" applyProtection="1"/>
    <xf numFmtId="0" fontId="4" fillId="0" borderId="0" xfId="0" applyFont="1" applyProtection="1"/>
    <xf numFmtId="0" fontId="7" fillId="0" borderId="0" xfId="0" applyFont="1" applyBorder="1" applyAlignment="1" applyProtection="1">
      <alignment horizontal="center" vertical="center"/>
    </xf>
    <xf numFmtId="0" fontId="2" fillId="0" borderId="20" xfId="0" applyNumberFormat="1" applyFont="1" applyFill="1" applyBorder="1" applyAlignment="1" applyProtection="1">
      <alignment horizontal="center" vertical="center"/>
      <protection locked="0" hidden="1"/>
    </xf>
    <xf numFmtId="0" fontId="2" fillId="0" borderId="2" xfId="0" applyNumberFormat="1" applyFont="1" applyFill="1" applyBorder="1" applyAlignment="1" applyProtection="1">
      <alignment horizontal="center" vertical="center"/>
      <protection locked="0" hidden="1"/>
    </xf>
    <xf numFmtId="0" fontId="2" fillId="0" borderId="3" xfId="0" applyNumberFormat="1" applyFont="1" applyFill="1" applyBorder="1" applyAlignment="1" applyProtection="1">
      <alignment horizontal="center" vertical="center"/>
      <protection locked="0" hidden="1"/>
    </xf>
    <xf numFmtId="49" fontId="2" fillId="0" borderId="7" xfId="0" applyNumberFormat="1" applyFont="1" applyFill="1" applyBorder="1" applyAlignment="1" applyProtection="1">
      <alignment horizontal="center" vertical="center"/>
      <protection locked="0"/>
    </xf>
    <xf numFmtId="49" fontId="2" fillId="0" borderId="8" xfId="0" applyNumberFormat="1" applyFont="1" applyFill="1" applyBorder="1" applyAlignment="1" applyProtection="1">
      <alignment horizontal="center" vertical="center"/>
      <protection locked="0"/>
    </xf>
    <xf numFmtId="49" fontId="2" fillId="0" borderId="9" xfId="0" applyNumberFormat="1" applyFont="1" applyFill="1" applyBorder="1" applyAlignment="1" applyProtection="1">
      <alignment horizontal="center" vertical="center"/>
      <protection locked="0"/>
    </xf>
    <xf numFmtId="49" fontId="2" fillId="0" borderId="7" xfId="0" applyNumberFormat="1" applyFont="1" applyBorder="1" applyAlignment="1" applyProtection="1">
      <alignment horizontal="center" vertical="center"/>
      <protection locked="0"/>
    </xf>
    <xf numFmtId="49" fontId="2" fillId="0" borderId="8" xfId="0" applyNumberFormat="1" applyFont="1" applyBorder="1" applyAlignment="1" applyProtection="1">
      <alignment horizontal="center" vertical="center"/>
      <protection locked="0"/>
    </xf>
    <xf numFmtId="49" fontId="15" fillId="3" borderId="7" xfId="0" applyNumberFormat="1" applyFont="1" applyFill="1" applyBorder="1" applyAlignment="1" applyProtection="1">
      <alignment horizontal="center" vertical="center"/>
    </xf>
    <xf numFmtId="49" fontId="15" fillId="4" borderId="8" xfId="0" applyNumberFormat="1" applyFont="1" applyFill="1" applyBorder="1" applyAlignment="1" applyProtection="1">
      <alignment horizontal="center" vertical="center"/>
    </xf>
    <xf numFmtId="49" fontId="15" fillId="5" borderId="8" xfId="0" applyNumberFormat="1" applyFont="1" applyFill="1" applyBorder="1" applyAlignment="1" applyProtection="1">
      <alignment horizontal="center" vertical="center"/>
    </xf>
    <xf numFmtId="49" fontId="12" fillId="6" borderId="7" xfId="0" applyNumberFormat="1" applyFont="1" applyFill="1" applyBorder="1" applyAlignment="1" applyProtection="1">
      <alignment horizontal="center" vertical="center"/>
    </xf>
    <xf numFmtId="0" fontId="2" fillId="7" borderId="2" xfId="0" applyNumberFormat="1" applyFont="1" applyFill="1" applyBorder="1" applyAlignment="1" applyProtection="1">
      <alignment horizontal="center" vertical="center"/>
      <protection locked="0" hidden="1"/>
    </xf>
    <xf numFmtId="0" fontId="2" fillId="7" borderId="5" xfId="0" applyNumberFormat="1" applyFont="1" applyFill="1" applyBorder="1" applyAlignment="1" applyProtection="1">
      <alignment horizontal="center" vertical="center"/>
      <protection locked="0" hidden="1"/>
    </xf>
    <xf numFmtId="0" fontId="2" fillId="9" borderId="2" xfId="0" applyNumberFormat="1" applyFont="1" applyFill="1" applyBorder="1" applyAlignment="1" applyProtection="1">
      <alignment horizontal="center" vertical="center"/>
      <protection locked="0" hidden="1"/>
    </xf>
    <xf numFmtId="0" fontId="2" fillId="9" borderId="5" xfId="0" applyNumberFormat="1" applyFont="1" applyFill="1" applyBorder="1" applyAlignment="1" applyProtection="1">
      <alignment horizontal="center" vertical="center"/>
      <protection locked="0" hidden="1"/>
    </xf>
    <xf numFmtId="49" fontId="13" fillId="9" borderId="8" xfId="0" applyNumberFormat="1" applyFont="1" applyFill="1" applyBorder="1" applyAlignment="1" applyProtection="1">
      <alignment horizontal="center" vertical="center"/>
    </xf>
    <xf numFmtId="49" fontId="14" fillId="9" borderId="8" xfId="0" applyNumberFormat="1" applyFont="1" applyFill="1" applyBorder="1" applyAlignment="1" applyProtection="1">
      <alignment horizontal="center" vertical="center"/>
    </xf>
    <xf numFmtId="49" fontId="2" fillId="10" borderId="9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>
      <alignment wrapText="1"/>
    </xf>
    <xf numFmtId="0" fontId="4" fillId="0" borderId="0" xfId="0" applyFont="1" applyAlignment="1" applyProtection="1">
      <alignment wrapText="1"/>
    </xf>
    <xf numFmtId="0" fontId="17" fillId="0" borderId="12" xfId="0" applyNumberFormat="1" applyFont="1" applyBorder="1" applyAlignment="1" applyProtection="1">
      <alignment horizontal="center" vertical="center"/>
      <protection locked="0" hidden="1"/>
    </xf>
    <xf numFmtId="0" fontId="2" fillId="6" borderId="20" xfId="0" applyNumberFormat="1" applyFont="1" applyFill="1" applyBorder="1" applyAlignment="1" applyProtection="1">
      <alignment horizontal="center" vertical="center"/>
      <protection locked="0" hidden="1"/>
    </xf>
    <xf numFmtId="0" fontId="2" fillId="10" borderId="3" xfId="0" applyNumberFormat="1" applyFont="1" applyFill="1" applyBorder="1" applyAlignment="1" applyProtection="1">
      <alignment horizontal="center" vertical="center"/>
      <protection locked="0" hidden="1"/>
    </xf>
    <xf numFmtId="0" fontId="2" fillId="6" borderId="14" xfId="0" applyNumberFormat="1" applyFont="1" applyFill="1" applyBorder="1" applyAlignment="1" applyProtection="1">
      <alignment horizontal="center" vertical="center"/>
      <protection locked="0" hidden="1"/>
    </xf>
    <xf numFmtId="0" fontId="2" fillId="10" borderId="6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1" applyFont="1" applyAlignment="1" applyProtection="1">
      <alignment vertical="center"/>
    </xf>
    <xf numFmtId="0" fontId="11" fillId="0" borderId="0" xfId="1" applyFont="1" applyAlignment="1" applyProtection="1">
      <alignment vertical="center"/>
    </xf>
    <xf numFmtId="0" fontId="18" fillId="0" borderId="0" xfId="0" applyNumberFormat="1" applyFont="1" applyFill="1" applyBorder="1" applyAlignment="1" applyProtection="1">
      <alignment vertical="center"/>
      <protection locked="0" hidden="1"/>
    </xf>
    <xf numFmtId="0" fontId="18" fillId="0" borderId="0" xfId="0" applyFont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8" fillId="0" borderId="0" xfId="0" applyFont="1" applyAlignment="1" applyProtection="1"/>
    <xf numFmtId="0" fontId="16" fillId="0" borderId="0" xfId="0" applyFont="1" applyProtection="1"/>
    <xf numFmtId="0" fontId="11" fillId="0" borderId="0" xfId="0" applyFont="1" applyAlignment="1" applyProtection="1">
      <alignment horizontal="center" vertical="center"/>
    </xf>
    <xf numFmtId="49" fontId="11" fillId="0" borderId="0" xfId="0" applyNumberFormat="1" applyFont="1" applyAlignment="1" applyProtection="1">
      <alignment horizontal="center" vertical="center"/>
    </xf>
    <xf numFmtId="0" fontId="19" fillId="0" borderId="0" xfId="1" applyNumberFormat="1" applyFont="1" applyFill="1" applyBorder="1" applyAlignment="1" applyProtection="1">
      <alignment vertical="center" wrapText="1"/>
    </xf>
    <xf numFmtId="0" fontId="11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Protection="1"/>
    <xf numFmtId="0" fontId="11" fillId="0" borderId="0" xfId="0" applyFont="1" applyProtection="1"/>
    <xf numFmtId="0" fontId="2" fillId="0" borderId="22" xfId="0" applyNumberFormat="1" applyFont="1" applyFill="1" applyBorder="1" applyAlignment="1" applyProtection="1">
      <alignment horizontal="center" vertical="center"/>
      <protection locked="0" hidden="1"/>
    </xf>
    <xf numFmtId="0" fontId="2" fillId="0" borderId="23" xfId="0" applyNumberFormat="1" applyFont="1" applyFill="1" applyBorder="1" applyAlignment="1" applyProtection="1">
      <alignment horizontal="center" vertical="center"/>
      <protection locked="0" hidden="1"/>
    </xf>
    <xf numFmtId="0" fontId="2" fillId="0" borderId="24" xfId="0" applyNumberFormat="1" applyFont="1" applyFill="1" applyBorder="1" applyAlignment="1" applyProtection="1">
      <alignment horizontal="center" vertical="center"/>
      <protection locked="0" hidden="1"/>
    </xf>
    <xf numFmtId="0" fontId="2" fillId="6" borderId="22" xfId="0" applyNumberFormat="1" applyFont="1" applyFill="1" applyBorder="1" applyAlignment="1" applyProtection="1">
      <alignment horizontal="center" vertical="center"/>
      <protection locked="0" hidden="1"/>
    </xf>
    <xf numFmtId="0" fontId="2" fillId="7" borderId="23" xfId="0" applyNumberFormat="1" applyFont="1" applyFill="1" applyBorder="1" applyAlignment="1" applyProtection="1">
      <alignment horizontal="center" vertical="center"/>
      <protection locked="0" hidden="1"/>
    </xf>
    <xf numFmtId="0" fontId="2" fillId="9" borderId="23" xfId="0" applyNumberFormat="1" applyFont="1" applyFill="1" applyBorder="1" applyAlignment="1" applyProtection="1">
      <alignment horizontal="center" vertical="center"/>
      <protection locked="0" hidden="1"/>
    </xf>
    <xf numFmtId="0" fontId="2" fillId="10" borderId="24" xfId="0" applyNumberFormat="1" applyFont="1" applyFill="1" applyBorder="1" applyAlignment="1" applyProtection="1">
      <alignment horizontal="center" vertical="center"/>
      <protection locked="0" hidden="1"/>
    </xf>
    <xf numFmtId="0" fontId="2" fillId="2" borderId="7" xfId="0" applyNumberFormat="1" applyFont="1" applyFill="1" applyBorder="1" applyAlignment="1" applyProtection="1">
      <alignment horizontal="center" vertical="center"/>
      <protection locked="0" hidden="1"/>
    </xf>
    <xf numFmtId="0" fontId="2" fillId="2" borderId="8" xfId="0" applyNumberFormat="1" applyFont="1" applyFill="1" applyBorder="1" applyAlignment="1" applyProtection="1">
      <alignment horizontal="center" vertical="center"/>
      <protection locked="0" hidden="1"/>
    </xf>
    <xf numFmtId="0" fontId="2" fillId="2" borderId="9" xfId="0" applyNumberFormat="1" applyFont="1" applyFill="1" applyBorder="1" applyAlignment="1" applyProtection="1">
      <alignment horizontal="center" vertical="center"/>
      <protection locked="0" hidden="1"/>
    </xf>
    <xf numFmtId="0" fontId="2" fillId="0" borderId="13" xfId="0" applyNumberFormat="1" applyFont="1" applyFill="1" applyBorder="1" applyAlignment="1" applyProtection="1">
      <alignment horizontal="center" vertical="center"/>
      <protection locked="0" hidden="1"/>
    </xf>
    <xf numFmtId="0" fontId="2" fillId="0" borderId="26" xfId="0" applyNumberFormat="1" applyFont="1" applyFill="1" applyBorder="1" applyAlignment="1" applyProtection="1">
      <alignment horizontal="center" vertical="center"/>
      <protection locked="0" hidden="1"/>
    </xf>
    <xf numFmtId="0" fontId="2" fillId="0" borderId="25" xfId="0" applyNumberFormat="1" applyFont="1" applyFill="1" applyBorder="1" applyAlignment="1" applyProtection="1">
      <alignment horizontal="center" vertical="center"/>
      <protection locked="0" hidden="1"/>
    </xf>
    <xf numFmtId="0" fontId="2" fillId="2" borderId="16" xfId="0" applyNumberFormat="1" applyFont="1" applyFill="1" applyBorder="1" applyAlignment="1" applyProtection="1">
      <alignment horizontal="center" vertical="center"/>
      <protection locked="0" hidden="1"/>
    </xf>
    <xf numFmtId="0" fontId="11" fillId="8" borderId="21" xfId="0" applyNumberFormat="1" applyFont="1" applyFill="1" applyBorder="1" applyAlignment="1" applyProtection="1">
      <alignment horizontal="center" vertical="center"/>
      <protection locked="0" hidden="1"/>
    </xf>
    <xf numFmtId="0" fontId="17" fillId="0" borderId="11" xfId="0" applyNumberFormat="1" applyFont="1" applyBorder="1" applyAlignment="1" applyProtection="1">
      <alignment horizontal="center" vertical="center"/>
      <protection locked="0" hidden="1"/>
    </xf>
    <xf numFmtId="0" fontId="11" fillId="8" borderId="14" xfId="0" applyNumberFormat="1" applyFont="1" applyFill="1" applyBorder="1" applyAlignment="1" applyProtection="1">
      <alignment horizontal="center" vertical="center"/>
      <protection locked="0" hidden="1"/>
    </xf>
    <xf numFmtId="0" fontId="11" fillId="8" borderId="15" xfId="0" applyNumberFormat="1" applyFont="1" applyFill="1" applyBorder="1" applyAlignment="1" applyProtection="1">
      <alignment horizontal="center" vertical="center"/>
      <protection locked="0" hidden="1"/>
    </xf>
    <xf numFmtId="0" fontId="17" fillId="0" borderId="28" xfId="0" applyNumberFormat="1" applyFont="1" applyBorder="1" applyAlignment="1" applyProtection="1">
      <alignment horizontal="center" vertical="center"/>
      <protection locked="0" hidden="1"/>
    </xf>
    <xf numFmtId="49" fontId="2" fillId="11" borderId="9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Protection="1"/>
    <xf numFmtId="0" fontId="7" fillId="0" borderId="0" xfId="0" applyFont="1" applyAlignment="1" applyProtection="1">
      <alignment horizontal="center" vertical="center"/>
    </xf>
    <xf numFmtId="0" fontId="4" fillId="0" borderId="0" xfId="0" applyFont="1" applyFill="1" applyBorder="1" applyProtection="1"/>
    <xf numFmtId="49" fontId="2" fillId="0" borderId="0" xfId="0" applyNumberFormat="1" applyFont="1" applyFill="1" applyProtection="1"/>
    <xf numFmtId="49" fontId="2" fillId="0" borderId="0" xfId="0" applyNumberFormat="1" applyFont="1" applyProtection="1"/>
    <xf numFmtId="49" fontId="22" fillId="0" borderId="0" xfId="0" applyNumberFormat="1" applyFont="1" applyProtection="1"/>
    <xf numFmtId="49" fontId="2" fillId="0" borderId="37" xfId="0" applyNumberFormat="1" applyFont="1" applyFill="1" applyBorder="1" applyAlignment="1" applyProtection="1">
      <alignment horizontal="center" vertical="center"/>
      <protection locked="0"/>
    </xf>
    <xf numFmtId="0" fontId="2" fillId="0" borderId="39" xfId="0" applyFont="1" applyBorder="1" applyAlignment="1" applyProtection="1">
      <alignment horizontal="center" vertical="center"/>
      <protection locked="0" hidden="1"/>
    </xf>
    <xf numFmtId="0" fontId="2" fillId="0" borderId="40" xfId="0" applyFont="1" applyBorder="1" applyAlignment="1" applyProtection="1">
      <alignment horizontal="center" vertical="center"/>
      <protection locked="0" hidden="1"/>
    </xf>
    <xf numFmtId="0" fontId="11" fillId="0" borderId="1" xfId="1" applyNumberFormat="1" applyFont="1" applyFill="1" applyBorder="1" applyAlignment="1" applyProtection="1">
      <alignment horizontal="left" vertical="center" wrapText="1"/>
    </xf>
    <xf numFmtId="0" fontId="11" fillId="0" borderId="4" xfId="1" applyNumberFormat="1" applyFont="1" applyFill="1" applyBorder="1" applyAlignment="1" applyProtection="1">
      <alignment horizontal="left" vertical="center" wrapText="1"/>
    </xf>
    <xf numFmtId="0" fontId="11" fillId="0" borderId="10" xfId="1" applyNumberFormat="1" applyFont="1" applyFill="1" applyBorder="1" applyAlignment="1" applyProtection="1">
      <alignment horizontal="left" vertical="center" wrapText="1"/>
    </xf>
    <xf numFmtId="0" fontId="2" fillId="0" borderId="42" xfId="0" applyFont="1" applyBorder="1" applyAlignment="1" applyProtection="1">
      <alignment horizontal="center" vertical="center"/>
      <protection locked="0" hidden="1"/>
    </xf>
    <xf numFmtId="0" fontId="11" fillId="0" borderId="32" xfId="1" applyNumberFormat="1" applyFont="1" applyFill="1" applyBorder="1" applyAlignment="1" applyProtection="1">
      <alignment horizontal="left" vertical="center" wrapText="1"/>
    </xf>
    <xf numFmtId="0" fontId="2" fillId="12" borderId="8" xfId="0" applyNumberFormat="1" applyFont="1" applyFill="1" applyBorder="1" applyAlignment="1" applyProtection="1">
      <alignment horizontal="center" vertical="center"/>
      <protection locked="0" hidden="1"/>
    </xf>
    <xf numFmtId="0" fontId="2" fillId="12" borderId="18" xfId="0" applyFont="1" applyFill="1" applyBorder="1" applyAlignment="1" applyProtection="1">
      <alignment horizontal="center" vertical="center"/>
    </xf>
    <xf numFmtId="0" fontId="2" fillId="12" borderId="33" xfId="0" applyFont="1" applyFill="1" applyBorder="1" applyAlignment="1">
      <alignment wrapText="1"/>
    </xf>
    <xf numFmtId="0" fontId="2" fillId="12" borderId="41" xfId="0" applyNumberFormat="1" applyFont="1" applyFill="1" applyBorder="1" applyAlignment="1" applyProtection="1">
      <alignment horizontal="center"/>
      <protection locked="0" hidden="1"/>
    </xf>
    <xf numFmtId="0" fontId="11" fillId="0" borderId="1" xfId="0" applyFont="1" applyBorder="1" applyAlignment="1" applyProtection="1">
      <alignment horizontal="center" vertical="center"/>
      <protection locked="0" hidden="1"/>
    </xf>
    <xf numFmtId="0" fontId="11" fillId="0" borderId="4" xfId="0" applyFont="1" applyBorder="1" applyAlignment="1" applyProtection="1">
      <alignment horizontal="center" vertical="center"/>
      <protection locked="0" hidden="1"/>
    </xf>
    <xf numFmtId="0" fontId="11" fillId="0" borderId="10" xfId="0" applyFont="1" applyBorder="1" applyAlignment="1" applyProtection="1">
      <alignment horizontal="center" vertical="center"/>
      <protection locked="0" hidden="1"/>
    </xf>
    <xf numFmtId="0" fontId="11" fillId="0" borderId="11" xfId="0" applyNumberFormat="1" applyFont="1" applyBorder="1" applyAlignment="1" applyProtection="1">
      <alignment horizontal="center" vertical="center"/>
      <protection locked="0" hidden="1"/>
    </xf>
    <xf numFmtId="0" fontId="11" fillId="0" borderId="13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5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6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14" xfId="0" applyNumberFormat="1" applyFont="1" applyFill="1" applyBorder="1" applyAlignment="1" applyProtection="1">
      <alignment horizontal="center" vertical="center"/>
      <protection locked="0" hidden="1"/>
    </xf>
    <xf numFmtId="0" fontId="11" fillId="6" borderId="14" xfId="0" applyNumberFormat="1" applyFont="1" applyFill="1" applyBorder="1" applyAlignment="1" applyProtection="1">
      <alignment horizontal="center" vertical="center"/>
      <protection locked="0" hidden="1"/>
    </xf>
    <xf numFmtId="0" fontId="11" fillId="7" borderId="5" xfId="0" applyNumberFormat="1" applyFont="1" applyFill="1" applyBorder="1" applyAlignment="1" applyProtection="1">
      <alignment horizontal="center" vertical="center"/>
      <protection locked="0" hidden="1"/>
    </xf>
    <xf numFmtId="0" fontId="11" fillId="9" borderId="5" xfId="0" applyNumberFormat="1" applyFont="1" applyFill="1" applyBorder="1" applyAlignment="1" applyProtection="1">
      <alignment horizontal="center" vertical="center"/>
      <protection locked="0" hidden="1"/>
    </xf>
    <xf numFmtId="0" fontId="11" fillId="10" borderId="6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12" xfId="0" applyNumberFormat="1" applyFont="1" applyBorder="1" applyAlignment="1" applyProtection="1">
      <alignment horizontal="center" vertical="center"/>
      <protection locked="0" hidden="1"/>
    </xf>
    <xf numFmtId="0" fontId="2" fillId="0" borderId="44" xfId="0" applyNumberFormat="1" applyFont="1" applyFill="1" applyBorder="1" applyAlignment="1" applyProtection="1">
      <alignment horizontal="center" vertical="center"/>
      <protection locked="0" hidden="1"/>
    </xf>
    <xf numFmtId="0" fontId="2" fillId="0" borderId="30" xfId="0" applyNumberFormat="1" applyFont="1" applyFill="1" applyBorder="1" applyAlignment="1" applyProtection="1">
      <alignment horizontal="center" vertical="center"/>
      <protection locked="0" hidden="1"/>
    </xf>
    <xf numFmtId="0" fontId="2" fillId="0" borderId="31" xfId="0" applyNumberFormat="1" applyFont="1" applyFill="1" applyBorder="1" applyAlignment="1" applyProtection="1">
      <alignment horizontal="center" vertical="center"/>
      <protection locked="0" hidden="1"/>
    </xf>
    <xf numFmtId="0" fontId="2" fillId="0" borderId="29" xfId="0" applyNumberFormat="1" applyFont="1" applyFill="1" applyBorder="1" applyAlignment="1" applyProtection="1">
      <alignment horizontal="center" vertical="center"/>
      <protection locked="0" hidden="1"/>
    </xf>
    <xf numFmtId="0" fontId="11" fillId="8" borderId="20" xfId="0" applyNumberFormat="1" applyFont="1" applyFill="1" applyBorder="1" applyAlignment="1" applyProtection="1">
      <alignment horizontal="center" vertical="center"/>
      <protection locked="0" hidden="1"/>
    </xf>
    <xf numFmtId="0" fontId="17" fillId="0" borderId="36" xfId="0" applyNumberFormat="1" applyFont="1" applyBorder="1" applyAlignment="1" applyProtection="1">
      <alignment horizontal="center" vertical="center"/>
      <protection locked="0" hidden="1"/>
    </xf>
    <xf numFmtId="0" fontId="11" fillId="0" borderId="45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46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47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21" xfId="0" applyNumberFormat="1" applyFont="1" applyFill="1" applyBorder="1" applyAlignment="1" applyProtection="1">
      <alignment horizontal="center" vertical="center"/>
      <protection locked="0" hidden="1"/>
    </xf>
    <xf numFmtId="0" fontId="11" fillId="6" borderId="21" xfId="0" applyNumberFormat="1" applyFont="1" applyFill="1" applyBorder="1" applyAlignment="1" applyProtection="1">
      <alignment horizontal="center" vertical="center"/>
      <protection locked="0" hidden="1"/>
    </xf>
    <xf numFmtId="0" fontId="11" fillId="7" borderId="46" xfId="0" applyNumberFormat="1" applyFont="1" applyFill="1" applyBorder="1" applyAlignment="1" applyProtection="1">
      <alignment horizontal="center" vertical="center"/>
      <protection locked="0" hidden="1"/>
    </xf>
    <xf numFmtId="0" fontId="11" fillId="9" borderId="46" xfId="0" applyNumberFormat="1" applyFont="1" applyFill="1" applyBorder="1" applyAlignment="1" applyProtection="1">
      <alignment horizontal="center" vertical="center"/>
      <protection locked="0" hidden="1"/>
    </xf>
    <xf numFmtId="0" fontId="11" fillId="10" borderId="47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48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34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35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15" xfId="0" applyNumberFormat="1" applyFont="1" applyFill="1" applyBorder="1" applyAlignment="1" applyProtection="1">
      <alignment horizontal="center" vertical="center"/>
      <protection locked="0" hidden="1"/>
    </xf>
    <xf numFmtId="0" fontId="11" fillId="6" borderId="15" xfId="0" applyNumberFormat="1" applyFont="1" applyFill="1" applyBorder="1" applyAlignment="1" applyProtection="1">
      <alignment horizontal="center" vertical="center"/>
      <protection locked="0" hidden="1"/>
    </xf>
    <xf numFmtId="0" fontId="11" fillId="7" borderId="34" xfId="0" applyNumberFormat="1" applyFont="1" applyFill="1" applyBorder="1" applyAlignment="1" applyProtection="1">
      <alignment horizontal="center" vertical="center"/>
      <protection locked="0" hidden="1"/>
    </xf>
    <xf numFmtId="0" fontId="11" fillId="9" borderId="34" xfId="0" applyNumberFormat="1" applyFont="1" applyFill="1" applyBorder="1" applyAlignment="1" applyProtection="1">
      <alignment horizontal="center" vertical="center"/>
      <protection locked="0" hidden="1"/>
    </xf>
    <xf numFmtId="0" fontId="11" fillId="10" borderId="35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28" xfId="0" applyNumberFormat="1" applyFont="1" applyBorder="1" applyAlignment="1" applyProtection="1">
      <alignment horizontal="center" vertical="center"/>
      <protection locked="0" hidden="1"/>
    </xf>
    <xf numFmtId="49" fontId="23" fillId="13" borderId="8" xfId="0" applyNumberFormat="1" applyFont="1" applyFill="1" applyBorder="1" applyAlignment="1" applyProtection="1">
      <alignment horizontal="center" vertical="center"/>
    </xf>
    <xf numFmtId="49" fontId="23" fillId="14" borderId="7" xfId="0" applyNumberFormat="1" applyFont="1" applyFill="1" applyBorder="1" applyAlignment="1" applyProtection="1">
      <alignment horizontal="center" vertical="center"/>
    </xf>
    <xf numFmtId="0" fontId="2" fillId="2" borderId="41" xfId="0" applyNumberFormat="1" applyFont="1" applyFill="1" applyBorder="1" applyAlignment="1" applyProtection="1">
      <alignment horizontal="center" vertical="center"/>
      <protection locked="0" hidden="1"/>
    </xf>
    <xf numFmtId="0" fontId="25" fillId="0" borderId="11" xfId="0" applyNumberFormat="1" applyFont="1" applyBorder="1" applyAlignment="1" applyProtection="1">
      <alignment horizontal="center" vertical="center"/>
      <protection locked="0" hidden="1"/>
    </xf>
    <xf numFmtId="0" fontId="25" fillId="0" borderId="12" xfId="0" applyNumberFormat="1" applyFont="1" applyBorder="1" applyAlignment="1" applyProtection="1">
      <alignment horizontal="center" vertical="center"/>
      <protection locked="0" hidden="1"/>
    </xf>
    <xf numFmtId="0" fontId="11" fillId="0" borderId="0" xfId="0" applyFont="1" applyBorder="1" applyAlignment="1">
      <alignment horizontal="left" vertical="center"/>
    </xf>
    <xf numFmtId="49" fontId="21" fillId="0" borderId="0" xfId="0" applyNumberFormat="1" applyFont="1" applyFill="1" applyBorder="1" applyAlignment="1" applyProtection="1">
      <alignment horizontal="center" vertical="center" wrapText="1"/>
    </xf>
    <xf numFmtId="0" fontId="17" fillId="0" borderId="7" xfId="1" applyNumberFormat="1" applyFont="1" applyFill="1" applyBorder="1" applyAlignment="1" applyProtection="1">
      <alignment horizontal="center" vertical="center" wrapText="1"/>
    </xf>
    <xf numFmtId="0" fontId="17" fillId="0" borderId="8" xfId="1" applyNumberFormat="1" applyFont="1" applyFill="1" applyBorder="1" applyAlignment="1" applyProtection="1">
      <alignment horizontal="center" vertical="center" wrapText="1"/>
    </xf>
    <xf numFmtId="0" fontId="17" fillId="0" borderId="9" xfId="1" applyNumberFormat="1" applyFont="1" applyFill="1" applyBorder="1" applyAlignment="1" applyProtection="1">
      <alignment horizontal="center" vertical="center" wrapText="1"/>
    </xf>
    <xf numFmtId="0" fontId="11" fillId="0" borderId="18" xfId="1" applyNumberFormat="1" applyFont="1" applyFill="1" applyBorder="1" applyAlignment="1" applyProtection="1">
      <alignment horizontal="center" vertical="center" wrapText="1"/>
    </xf>
    <xf numFmtId="0" fontId="11" fillId="0" borderId="38" xfId="1" applyNumberFormat="1" applyFont="1" applyFill="1" applyBorder="1" applyAlignment="1" applyProtection="1">
      <alignment horizontal="center" vertical="center" wrapText="1"/>
    </xf>
    <xf numFmtId="0" fontId="11" fillId="0" borderId="19" xfId="1" applyNumberFormat="1" applyFont="1" applyFill="1" applyBorder="1" applyAlignment="1" applyProtection="1">
      <alignment horizontal="center" vertical="center" wrapText="1"/>
    </xf>
    <xf numFmtId="0" fontId="11" fillId="0" borderId="33" xfId="1" applyNumberFormat="1" applyFont="1" applyFill="1" applyBorder="1" applyAlignment="1" applyProtection="1">
      <alignment horizontal="center" vertical="center" wrapText="1"/>
    </xf>
    <xf numFmtId="0" fontId="4" fillId="0" borderId="29" xfId="0" applyFont="1" applyFill="1" applyBorder="1" applyAlignment="1" applyProtection="1">
      <alignment horizontal="center" vertical="center"/>
    </xf>
    <xf numFmtId="0" fontId="4" fillId="0" borderId="30" xfId="0" applyFont="1" applyFill="1" applyBorder="1" applyAlignment="1" applyProtection="1">
      <alignment horizontal="center" vertical="center"/>
    </xf>
    <xf numFmtId="0" fontId="4" fillId="0" borderId="31" xfId="0" applyFont="1" applyFill="1" applyBorder="1" applyAlignment="1" applyProtection="1">
      <alignment horizontal="center" vertical="center"/>
    </xf>
    <xf numFmtId="49" fontId="4" fillId="0" borderId="32" xfId="0" applyNumberFormat="1" applyFont="1" applyBorder="1" applyAlignment="1" applyProtection="1">
      <alignment horizontal="center" vertical="center" textRotation="90"/>
    </xf>
    <xf numFmtId="49" fontId="4" fillId="0" borderId="10" xfId="0" applyNumberFormat="1" applyFont="1" applyBorder="1" applyAlignment="1" applyProtection="1">
      <alignment horizontal="center" vertical="center" textRotation="90"/>
    </xf>
    <xf numFmtId="49" fontId="4" fillId="8" borderId="17" xfId="0" applyNumberFormat="1" applyFont="1" applyFill="1" applyBorder="1" applyAlignment="1" applyProtection="1">
      <alignment horizontal="center" vertical="center" textRotation="90"/>
    </xf>
    <xf numFmtId="49" fontId="4" fillId="8" borderId="27" xfId="0" applyNumberFormat="1" applyFont="1" applyFill="1" applyBorder="1" applyAlignment="1" applyProtection="1">
      <alignment horizontal="center" vertical="center" textRotation="90"/>
    </xf>
    <xf numFmtId="0" fontId="4" fillId="0" borderId="43" xfId="0" applyFont="1" applyBorder="1" applyAlignment="1" applyProtection="1">
      <alignment horizontal="center" vertical="center" textRotation="90" wrapText="1"/>
    </xf>
    <xf numFmtId="0" fontId="4" fillId="0" borderId="17" xfId="0" applyFont="1" applyBorder="1" applyAlignment="1" applyProtection="1">
      <alignment horizontal="center" vertical="center" textRotation="90" wrapText="1"/>
    </xf>
    <xf numFmtId="0" fontId="11" fillId="0" borderId="1" xfId="0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49" fontId="24" fillId="0" borderId="0" xfId="0" applyNumberFormat="1" applyFont="1" applyFill="1" applyBorder="1" applyAlignment="1" applyProtection="1">
      <alignment horizontal="center" vertical="center" wrapText="1"/>
    </xf>
    <xf numFmtId="0" fontId="21" fillId="0" borderId="7" xfId="1" applyNumberFormat="1" applyFont="1" applyFill="1" applyBorder="1" applyAlignment="1" applyProtection="1">
      <alignment horizontal="center" vertical="center" wrapText="1"/>
    </xf>
    <xf numFmtId="0" fontId="21" fillId="0" borderId="8" xfId="1" applyNumberFormat="1" applyFont="1" applyFill="1" applyBorder="1" applyAlignment="1" applyProtection="1">
      <alignment horizontal="center" vertical="center" wrapText="1"/>
    </xf>
    <xf numFmtId="0" fontId="21" fillId="0" borderId="9" xfId="1" applyNumberFormat="1" applyFont="1" applyFill="1" applyBorder="1" applyAlignment="1" applyProtection="1">
      <alignment horizontal="center" vertical="center" wrapText="1"/>
    </xf>
    <xf numFmtId="0" fontId="11" fillId="0" borderId="29" xfId="0" applyFont="1" applyFill="1" applyBorder="1" applyAlignment="1" applyProtection="1">
      <alignment horizontal="center" vertical="center"/>
    </xf>
    <xf numFmtId="0" fontId="11" fillId="0" borderId="30" xfId="0" applyFont="1" applyFill="1" applyBorder="1" applyAlignment="1" applyProtection="1">
      <alignment horizontal="center" vertical="center"/>
    </xf>
    <xf numFmtId="49" fontId="11" fillId="8" borderId="17" xfId="0" applyNumberFormat="1" applyFont="1" applyFill="1" applyBorder="1" applyAlignment="1" applyProtection="1">
      <alignment horizontal="center" vertical="center"/>
    </xf>
    <xf numFmtId="49" fontId="11" fillId="8" borderId="27" xfId="0" applyNumberFormat="1" applyFont="1" applyFill="1" applyBorder="1" applyAlignment="1" applyProtection="1">
      <alignment horizontal="center" vertical="center"/>
    </xf>
    <xf numFmtId="49" fontId="11" fillId="0" borderId="32" xfId="0" applyNumberFormat="1" applyFont="1" applyBorder="1" applyAlignment="1" applyProtection="1">
      <alignment horizontal="center" vertical="center"/>
    </xf>
    <xf numFmtId="49" fontId="11" fillId="0" borderId="10" xfId="0" applyNumberFormat="1" applyFont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4" fillId="0" borderId="33" xfId="0" applyFont="1" applyFill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 xr:uid="{00000000-0005-0000-0000-000002000000}"/>
    <cellStyle name="Обычный 3" xfId="3" xr:uid="{00000000-0005-0000-0000-000003000000}"/>
  </cellStyles>
  <dxfs count="12"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CCFF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40820</xdr:colOff>
      <xdr:row>37</xdr:row>
      <xdr:rowOff>68036</xdr:rowOff>
    </xdr:from>
    <xdr:to>
      <xdr:col>28</xdr:col>
      <xdr:colOff>73889</xdr:colOff>
      <xdr:row>39</xdr:row>
      <xdr:rowOff>15594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B3844AC-1C52-47C2-B06F-5CF6F8677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5499" y="4435929"/>
          <a:ext cx="2237426" cy="156680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0</xdr:colOff>
      <xdr:row>37</xdr:row>
      <xdr:rowOff>0</xdr:rowOff>
    </xdr:from>
    <xdr:to>
      <xdr:col>29</xdr:col>
      <xdr:colOff>33069</xdr:colOff>
      <xdr:row>38</xdr:row>
      <xdr:rowOff>736772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EAACB16-A50E-474C-B8A4-F8F67B995B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50429" y="4367893"/>
          <a:ext cx="2237426" cy="156680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2000250</xdr:colOff>
      <xdr:row>36</xdr:row>
      <xdr:rowOff>27214</xdr:rowOff>
    </xdr:from>
    <xdr:to>
      <xdr:col>46</xdr:col>
      <xdr:colOff>1380176</xdr:colOff>
      <xdr:row>37</xdr:row>
      <xdr:rowOff>763986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5DBCC5C1-C5AD-43A6-B0D3-0B9AFC8F29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90107" y="5102678"/>
          <a:ext cx="2237426" cy="15668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47;&#1060;&#1054;.%20&#1070;&#1085;&#1086;&#1096;&#1080;%202009-11&#1075;.&#1088;/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квизиты"/>
      <sheetName val="рег.раб"/>
      <sheetName val="Регистрация"/>
      <sheetName val="Лист1"/>
      <sheetName val="Сводная"/>
      <sheetName val="Мандатка"/>
      <sheetName val="Регламент"/>
      <sheetName val="Регламент2"/>
      <sheetName val="раб.рег"/>
      <sheetName val="Правила"/>
      <sheetName val="Таблица"/>
    </sheetNames>
    <sheetDataSet>
      <sheetData sheetId="0">
        <row r="2">
          <cell r="A2" t="str">
            <v>Первенство Северо-Западного федерального округа по самбо среди юношей 12-14 лет (2009-2011 г.р.)</v>
          </cell>
        </row>
        <row r="4">
          <cell r="E4" t="str">
            <v>07-10 апреля 2023г.                     г. Кандалакша</v>
          </cell>
        </row>
        <row r="6">
          <cell r="F6" t="str">
            <v>Семиколенных А.Е. / г. Мурманск /</v>
          </cell>
          <cell r="I6" t="str">
            <v>Гл. судья,  судья  ВК</v>
          </cell>
        </row>
        <row r="7">
          <cell r="F7" t="str">
            <v>Батанов В.В. / г. Череповец /</v>
          </cell>
          <cell r="I7" t="str">
            <v>Гл. секретарь,  судья ВК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4">
          <cell r="C4">
            <v>35</v>
          </cell>
          <cell r="D4">
            <v>38</v>
          </cell>
          <cell r="E4">
            <v>42</v>
          </cell>
          <cell r="F4">
            <v>46</v>
          </cell>
          <cell r="G4">
            <v>50</v>
          </cell>
          <cell r="H4">
            <v>54</v>
          </cell>
          <cell r="I4">
            <v>59</v>
          </cell>
          <cell r="J4">
            <v>65</v>
          </cell>
          <cell r="K4">
            <v>71</v>
          </cell>
          <cell r="L4" t="str">
            <v>71+</v>
          </cell>
        </row>
        <row r="5">
          <cell r="B5" t="str">
            <v>Архангельская</v>
          </cell>
        </row>
        <row r="6">
          <cell r="B6" t="str">
            <v>Вологодская</v>
          </cell>
        </row>
        <row r="7">
          <cell r="B7" t="str">
            <v>Калининградская</v>
          </cell>
        </row>
        <row r="8">
          <cell r="B8" t="str">
            <v xml:space="preserve">Ленинградская </v>
          </cell>
        </row>
        <row r="9">
          <cell r="B9" t="str">
            <v>Мурманская</v>
          </cell>
        </row>
        <row r="10">
          <cell r="B10" t="str">
            <v>Новгородская</v>
          </cell>
        </row>
        <row r="11">
          <cell r="B11" t="str">
            <v>Псковская</v>
          </cell>
        </row>
        <row r="12">
          <cell r="B12" t="str">
            <v>Р.Карелия</v>
          </cell>
        </row>
        <row r="13">
          <cell r="B13" t="str">
            <v xml:space="preserve">Р.Коми 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4">
    <tabColor rgb="FF0070C0"/>
    <pageSetUpPr fitToPage="1"/>
  </sheetPr>
  <dimension ref="A1:CC39"/>
  <sheetViews>
    <sheetView topLeftCell="A4" zoomScale="70" zoomScaleNormal="70" workbookViewId="0">
      <selection activeCell="L39" sqref="L39"/>
    </sheetView>
  </sheetViews>
  <sheetFormatPr defaultColWidth="9.140625" defaultRowHeight="12.75"/>
  <cols>
    <col min="1" max="1" width="4" style="11" customWidth="1"/>
    <col min="2" max="2" width="20.42578125" style="40" customWidth="1"/>
    <col min="3" max="7" width="3.7109375" style="15" customWidth="1"/>
    <col min="8" max="8" width="3.7109375" style="15" customWidth="1" collapsed="1"/>
    <col min="9" max="9" width="3.7109375" style="15" customWidth="1"/>
    <col min="10" max="10" width="4.7109375" style="15" customWidth="1"/>
    <col min="11" max="15" width="3.7109375" style="15" customWidth="1"/>
    <col min="16" max="19" width="3.7109375" style="16" customWidth="1"/>
    <col min="20" max="20" width="3.7109375" style="16" customWidth="1" collapsed="1"/>
    <col min="21" max="31" width="3.7109375" style="16" customWidth="1"/>
    <col min="32" max="32" width="3.7109375" style="15" customWidth="1" collapsed="1"/>
    <col min="33" max="38" width="3.7109375" style="15" customWidth="1"/>
    <col min="39" max="39" width="3.7109375" style="16" customWidth="1"/>
    <col min="40" max="45" width="3.7109375" style="11" customWidth="1"/>
    <col min="46" max="46" width="3.85546875" style="11" customWidth="1"/>
    <col min="47" max="47" width="3.7109375" style="11" customWidth="1"/>
    <col min="48" max="48" width="3.7109375" style="12" customWidth="1"/>
    <col min="49" max="49" width="3.7109375" style="13" customWidth="1"/>
    <col min="50" max="50" width="3.5703125" style="14" customWidth="1"/>
    <col min="51" max="51" width="5" style="14" customWidth="1"/>
    <col min="52" max="52" width="7.5703125" style="18" customWidth="1"/>
    <col min="53" max="53" width="0.140625" style="18" customWidth="1"/>
    <col min="54" max="55" width="9.140625" style="18" hidden="1" customWidth="1"/>
    <col min="56" max="57" width="9.140625" style="18"/>
    <col min="58" max="16384" width="9.140625" style="2"/>
  </cols>
  <sheetData>
    <row r="1" spans="1:81" s="1" customFormat="1" ht="27" customHeight="1" thickBot="1">
      <c r="A1" s="144" t="s">
        <v>9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6"/>
      <c r="BB1" s="6"/>
      <c r="BC1" s="6"/>
      <c r="BD1" s="6"/>
      <c r="BE1" s="6"/>
    </row>
    <row r="2" spans="1:81" s="1" customFormat="1" ht="27" customHeight="1" thickBot="1">
      <c r="A2" s="145" t="str">
        <f>[1]реквизиты!$A$2</f>
        <v>Первенство Северо-Западного федерального округа по самбо среди юношей 12-14 лет (2009-2011 г.р.)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46"/>
      <c r="AU2" s="146"/>
      <c r="AV2" s="146"/>
      <c r="AW2" s="146"/>
      <c r="AX2" s="146"/>
      <c r="AY2" s="146"/>
      <c r="AZ2" s="147"/>
      <c r="BA2" s="61"/>
      <c r="BB2" s="58"/>
      <c r="BC2" s="58"/>
      <c r="BD2" s="58"/>
      <c r="BE2" s="58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</row>
    <row r="3" spans="1:81" s="1" customFormat="1" ht="27" customHeight="1" thickBot="1">
      <c r="A3" s="148" t="str">
        <f>[1]реквизиты!$E$4</f>
        <v>07-10 апреля 2023г.                     г. Кандалакша</v>
      </c>
      <c r="B3" s="149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  <c r="AO3" s="150"/>
      <c r="AP3" s="150"/>
      <c r="AQ3" s="150"/>
      <c r="AR3" s="150"/>
      <c r="AS3" s="150"/>
      <c r="AT3" s="150"/>
      <c r="AU3" s="150"/>
      <c r="AV3" s="150"/>
      <c r="AW3" s="150"/>
      <c r="AX3" s="150"/>
      <c r="AY3" s="150"/>
      <c r="AZ3" s="151"/>
      <c r="BA3" s="61"/>
      <c r="BB3" s="58"/>
      <c r="BC3" s="58"/>
      <c r="BD3" s="58"/>
      <c r="BE3" s="58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</row>
    <row r="4" spans="1:81" s="84" customFormat="1" ht="19.5" customHeight="1" thickBot="1">
      <c r="A4" s="159" t="s">
        <v>2</v>
      </c>
      <c r="B4" s="161" t="s">
        <v>10</v>
      </c>
      <c r="C4" s="148">
        <f>[1]Мандатка!$C$4</f>
        <v>35</v>
      </c>
      <c r="D4" s="150"/>
      <c r="E4" s="150"/>
      <c r="F4" s="151"/>
      <c r="G4" s="148">
        <f>[1]Мандатка!$D$4</f>
        <v>38</v>
      </c>
      <c r="H4" s="150"/>
      <c r="I4" s="150"/>
      <c r="J4" s="151"/>
      <c r="K4" s="148">
        <f>[1]Мандатка!$E$4</f>
        <v>42</v>
      </c>
      <c r="L4" s="150"/>
      <c r="M4" s="150"/>
      <c r="N4" s="151"/>
      <c r="O4" s="148">
        <f>[1]Мандатка!$F$4</f>
        <v>46</v>
      </c>
      <c r="P4" s="150"/>
      <c r="Q4" s="150"/>
      <c r="R4" s="151"/>
      <c r="S4" s="148">
        <f>[1]Мандатка!$G$4</f>
        <v>50</v>
      </c>
      <c r="T4" s="150"/>
      <c r="U4" s="150"/>
      <c r="V4" s="151"/>
      <c r="W4" s="148">
        <f>[1]Мандатка!$H$4</f>
        <v>54</v>
      </c>
      <c r="X4" s="150"/>
      <c r="Y4" s="150"/>
      <c r="Z4" s="151"/>
      <c r="AA4" s="148">
        <f>[1]Мандатка!$I$4</f>
        <v>59</v>
      </c>
      <c r="AB4" s="150"/>
      <c r="AC4" s="150"/>
      <c r="AD4" s="151"/>
      <c r="AE4" s="148">
        <f>[1]Мандатка!$J$4</f>
        <v>65</v>
      </c>
      <c r="AF4" s="150"/>
      <c r="AG4" s="150"/>
      <c r="AH4" s="151"/>
      <c r="AI4" s="148">
        <f>[1]Мандатка!$K$4</f>
        <v>71</v>
      </c>
      <c r="AJ4" s="150"/>
      <c r="AK4" s="150"/>
      <c r="AL4" s="151"/>
      <c r="AM4" s="148" t="str">
        <f>[1]Мандатка!$L$4</f>
        <v>71+</v>
      </c>
      <c r="AN4" s="150"/>
      <c r="AO4" s="150"/>
      <c r="AP4" s="151"/>
      <c r="AQ4" s="152" t="s">
        <v>8</v>
      </c>
      <c r="AR4" s="153"/>
      <c r="AS4" s="153"/>
      <c r="AT4" s="154"/>
      <c r="AU4" s="152" t="s">
        <v>0</v>
      </c>
      <c r="AV4" s="153"/>
      <c r="AW4" s="153"/>
      <c r="AX4" s="154"/>
      <c r="AY4" s="157" t="s">
        <v>1</v>
      </c>
      <c r="AZ4" s="155" t="s">
        <v>7</v>
      </c>
      <c r="BA4" s="86"/>
      <c r="BB4" s="62"/>
      <c r="BC4" s="62"/>
      <c r="BD4" s="62"/>
      <c r="BE4" s="62"/>
    </row>
    <row r="5" spans="1:81" s="89" customFormat="1" ht="16.5" customHeight="1" thickBot="1">
      <c r="A5" s="160"/>
      <c r="B5" s="162"/>
      <c r="C5" s="90">
        <v>1</v>
      </c>
      <c r="D5" s="24">
        <v>2</v>
      </c>
      <c r="E5" s="24">
        <v>3</v>
      </c>
      <c r="F5" s="25" t="s">
        <v>12</v>
      </c>
      <c r="G5" s="23">
        <v>1</v>
      </c>
      <c r="H5" s="24">
        <v>2</v>
      </c>
      <c r="I5" s="24">
        <v>3</v>
      </c>
      <c r="J5" s="25" t="s">
        <v>12</v>
      </c>
      <c r="K5" s="23">
        <v>1</v>
      </c>
      <c r="L5" s="24">
        <v>2</v>
      </c>
      <c r="M5" s="24">
        <v>3</v>
      </c>
      <c r="N5" s="25" t="s">
        <v>12</v>
      </c>
      <c r="O5" s="23">
        <v>1</v>
      </c>
      <c r="P5" s="24">
        <v>2</v>
      </c>
      <c r="Q5" s="24">
        <v>3</v>
      </c>
      <c r="R5" s="25" t="s">
        <v>12</v>
      </c>
      <c r="S5" s="26">
        <v>1</v>
      </c>
      <c r="T5" s="27">
        <v>2</v>
      </c>
      <c r="U5" s="27">
        <v>3</v>
      </c>
      <c r="V5" s="25" t="s">
        <v>12</v>
      </c>
      <c r="W5" s="23">
        <v>1</v>
      </c>
      <c r="X5" s="24">
        <v>2</v>
      </c>
      <c r="Y5" s="24">
        <v>3</v>
      </c>
      <c r="Z5" s="25" t="s">
        <v>12</v>
      </c>
      <c r="AA5" s="26">
        <v>1</v>
      </c>
      <c r="AB5" s="27">
        <v>2</v>
      </c>
      <c r="AC5" s="27">
        <v>3</v>
      </c>
      <c r="AD5" s="25" t="s">
        <v>12</v>
      </c>
      <c r="AE5" s="23">
        <v>1</v>
      </c>
      <c r="AF5" s="24">
        <v>2</v>
      </c>
      <c r="AG5" s="24">
        <v>3</v>
      </c>
      <c r="AH5" s="25" t="s">
        <v>12</v>
      </c>
      <c r="AI5" s="23">
        <v>1</v>
      </c>
      <c r="AJ5" s="24">
        <v>2</v>
      </c>
      <c r="AK5" s="24">
        <v>3</v>
      </c>
      <c r="AL5" s="25" t="s">
        <v>11</v>
      </c>
      <c r="AM5" s="23">
        <v>1</v>
      </c>
      <c r="AN5" s="24">
        <v>2</v>
      </c>
      <c r="AO5" s="24">
        <v>3</v>
      </c>
      <c r="AP5" s="25" t="s">
        <v>12</v>
      </c>
      <c r="AQ5" s="31">
        <v>1</v>
      </c>
      <c r="AR5" s="36">
        <v>2</v>
      </c>
      <c r="AS5" s="37">
        <v>3</v>
      </c>
      <c r="AT5" s="38">
        <v>5</v>
      </c>
      <c r="AU5" s="28" t="s">
        <v>3</v>
      </c>
      <c r="AV5" s="29" t="s">
        <v>4</v>
      </c>
      <c r="AW5" s="30" t="s">
        <v>5</v>
      </c>
      <c r="AX5" s="83" t="s">
        <v>6</v>
      </c>
      <c r="AY5" s="158"/>
      <c r="AZ5" s="156"/>
      <c r="BA5" s="87"/>
      <c r="BB5" s="88"/>
      <c r="BC5" s="88"/>
      <c r="BD5" s="88"/>
      <c r="BE5" s="88"/>
    </row>
    <row r="6" spans="1:81" ht="21" customHeight="1">
      <c r="A6" s="102">
        <v>1</v>
      </c>
      <c r="B6" s="93" t="str">
        <f>[1]Мандатка!$B$5</f>
        <v>Архангельская</v>
      </c>
      <c r="C6" s="75">
        <v>1</v>
      </c>
      <c r="D6" s="21"/>
      <c r="E6" s="21"/>
      <c r="F6" s="22"/>
      <c r="G6" s="20">
        <v>1</v>
      </c>
      <c r="H6" s="21"/>
      <c r="I6" s="21">
        <v>1</v>
      </c>
      <c r="J6" s="22"/>
      <c r="K6" s="20"/>
      <c r="L6" s="21">
        <v>1</v>
      </c>
      <c r="M6" s="21"/>
      <c r="N6" s="22"/>
      <c r="O6" s="20"/>
      <c r="P6" s="21"/>
      <c r="Q6" s="21"/>
      <c r="R6" s="22"/>
      <c r="S6" s="20">
        <v>1</v>
      </c>
      <c r="T6" s="21"/>
      <c r="U6" s="21"/>
      <c r="V6" s="22"/>
      <c r="W6" s="20"/>
      <c r="X6" s="21"/>
      <c r="Y6" s="21"/>
      <c r="Z6" s="22"/>
      <c r="AA6" s="20"/>
      <c r="AB6" s="21"/>
      <c r="AC6" s="21"/>
      <c r="AD6" s="22">
        <v>1</v>
      </c>
      <c r="AE6" s="20"/>
      <c r="AF6" s="21"/>
      <c r="AG6" s="21"/>
      <c r="AH6" s="22"/>
      <c r="AI6" s="20"/>
      <c r="AJ6" s="21"/>
      <c r="AK6" s="21"/>
      <c r="AL6" s="22"/>
      <c r="AM6" s="20"/>
      <c r="AN6" s="21"/>
      <c r="AO6" s="21"/>
      <c r="AP6" s="22"/>
      <c r="AQ6" s="42">
        <f t="shared" ref="AQ6:AT13" si="0">SUM(C6,G6,K6,O6,S6,W6,AA6,AE6,AI6,AM6)</f>
        <v>3</v>
      </c>
      <c r="AR6" s="32">
        <f t="shared" si="0"/>
        <v>1</v>
      </c>
      <c r="AS6" s="34">
        <f t="shared" si="0"/>
        <v>1</v>
      </c>
      <c r="AT6" s="43">
        <f t="shared" si="0"/>
        <v>1</v>
      </c>
      <c r="AU6" s="20">
        <f t="shared" ref="AU6:AU13" si="1">PRODUCT(AQ6*7)</f>
        <v>21</v>
      </c>
      <c r="AV6" s="21">
        <f t="shared" ref="AV6:AV13" si="2">PRODUCT(AR6*5)</f>
        <v>5</v>
      </c>
      <c r="AW6" s="21">
        <f t="shared" ref="AW6:AW13" si="3">PRODUCT(AS6*3)</f>
        <v>3</v>
      </c>
      <c r="AX6" s="22">
        <f t="shared" ref="AX6:AX13" si="4">PRODUCT(AT6*1)</f>
        <v>1</v>
      </c>
      <c r="AY6" s="78">
        <f t="shared" ref="AY6:AY12" si="5">SUM(AU6:AX6)</f>
        <v>30</v>
      </c>
      <c r="AZ6" s="141">
        <f t="shared" ref="AZ6:AZ29" si="6">RANK(AY6,AY$6:AY$35,0)</f>
        <v>2</v>
      </c>
      <c r="BA6" s="62"/>
      <c r="BC6" s="18" t="str">
        <f t="shared" ref="BC6:BC13" si="7">COUNTIF(AY$6:AY$35,"&gt;"&amp;AY$6:AY$35)+1&amp;REPT("-"&amp;COUNTIF(AY$6:AY$35,"&gt;="&amp;AY$6:AY$35),COUNTIF(AY$6:AY$35,AY6)&gt;1)</f>
        <v>2</v>
      </c>
    </row>
    <row r="7" spans="1:81" ht="21" customHeight="1">
      <c r="A7" s="103">
        <v>2</v>
      </c>
      <c r="B7" s="94" t="str">
        <f>[1]Мандатка!$B$6</f>
        <v>Вологодская</v>
      </c>
      <c r="C7" s="74"/>
      <c r="D7" s="8">
        <v>1</v>
      </c>
      <c r="E7" s="8">
        <v>1</v>
      </c>
      <c r="F7" s="9"/>
      <c r="G7" s="7"/>
      <c r="H7" s="8"/>
      <c r="I7" s="8"/>
      <c r="J7" s="9">
        <v>1</v>
      </c>
      <c r="K7" s="7"/>
      <c r="L7" s="8"/>
      <c r="M7" s="8">
        <v>1</v>
      </c>
      <c r="N7" s="9"/>
      <c r="O7" s="7"/>
      <c r="P7" s="8">
        <v>1</v>
      </c>
      <c r="Q7" s="8">
        <v>1</v>
      </c>
      <c r="R7" s="9"/>
      <c r="S7" s="7"/>
      <c r="T7" s="8">
        <v>1</v>
      </c>
      <c r="U7" s="8">
        <v>1</v>
      </c>
      <c r="V7" s="9"/>
      <c r="W7" s="7"/>
      <c r="X7" s="8">
        <v>1</v>
      </c>
      <c r="Y7" s="8">
        <v>1</v>
      </c>
      <c r="Z7" s="9"/>
      <c r="AA7" s="7"/>
      <c r="AB7" s="8"/>
      <c r="AC7" s="8"/>
      <c r="AD7" s="9"/>
      <c r="AE7" s="7"/>
      <c r="AF7" s="8"/>
      <c r="AG7" s="8">
        <v>1</v>
      </c>
      <c r="AH7" s="9"/>
      <c r="AI7" s="7"/>
      <c r="AJ7" s="8">
        <v>1</v>
      </c>
      <c r="AK7" s="8"/>
      <c r="AL7" s="9">
        <v>1</v>
      </c>
      <c r="AM7" s="7"/>
      <c r="AN7" s="8"/>
      <c r="AO7" s="8"/>
      <c r="AP7" s="9">
        <v>1</v>
      </c>
      <c r="AQ7" s="44">
        <f t="shared" si="0"/>
        <v>0</v>
      </c>
      <c r="AR7" s="33">
        <f t="shared" si="0"/>
        <v>5</v>
      </c>
      <c r="AS7" s="35">
        <f t="shared" si="0"/>
        <v>6</v>
      </c>
      <c r="AT7" s="45">
        <f t="shared" si="0"/>
        <v>3</v>
      </c>
      <c r="AU7" s="7">
        <f t="shared" si="1"/>
        <v>0</v>
      </c>
      <c r="AV7" s="8">
        <f t="shared" si="2"/>
        <v>25</v>
      </c>
      <c r="AW7" s="8">
        <f t="shared" si="3"/>
        <v>18</v>
      </c>
      <c r="AX7" s="9">
        <f t="shared" si="4"/>
        <v>3</v>
      </c>
      <c r="AY7" s="80">
        <f t="shared" si="5"/>
        <v>46</v>
      </c>
      <c r="AZ7" s="142">
        <f t="shared" si="6"/>
        <v>1</v>
      </c>
      <c r="BA7" s="62"/>
      <c r="BB7" s="18">
        <f>RANK(AY7,AY$6:AY$35,0)</f>
        <v>1</v>
      </c>
      <c r="BC7" s="18" t="str">
        <f t="shared" si="7"/>
        <v>1</v>
      </c>
    </row>
    <row r="8" spans="1:81" ht="21" customHeight="1">
      <c r="A8" s="103">
        <v>3</v>
      </c>
      <c r="B8" s="94" t="str">
        <f>[1]Мандатка!$B$7</f>
        <v>Калининградская</v>
      </c>
      <c r="C8" s="74"/>
      <c r="D8" s="8"/>
      <c r="E8" s="8">
        <v>1</v>
      </c>
      <c r="F8" s="9">
        <v>1</v>
      </c>
      <c r="G8" s="7"/>
      <c r="H8" s="8"/>
      <c r="I8" s="8"/>
      <c r="J8" s="9"/>
      <c r="K8" s="7">
        <v>1</v>
      </c>
      <c r="L8" s="8"/>
      <c r="M8" s="8"/>
      <c r="N8" s="9">
        <v>1</v>
      </c>
      <c r="O8" s="7"/>
      <c r="P8" s="8"/>
      <c r="Q8" s="8"/>
      <c r="R8" s="9"/>
      <c r="S8" s="7"/>
      <c r="T8" s="8"/>
      <c r="U8" s="8"/>
      <c r="V8" s="9"/>
      <c r="W8" s="7"/>
      <c r="X8" s="8"/>
      <c r="Y8" s="8"/>
      <c r="Z8" s="9"/>
      <c r="AA8" s="7"/>
      <c r="AB8" s="8"/>
      <c r="AC8" s="8">
        <v>1</v>
      </c>
      <c r="AD8" s="9"/>
      <c r="AE8" s="7"/>
      <c r="AF8" s="8"/>
      <c r="AG8" s="8"/>
      <c r="AH8" s="9">
        <v>2</v>
      </c>
      <c r="AI8" s="7">
        <v>1</v>
      </c>
      <c r="AJ8" s="8"/>
      <c r="AK8" s="8"/>
      <c r="AL8" s="9">
        <v>1</v>
      </c>
      <c r="AM8" s="7"/>
      <c r="AN8" s="8"/>
      <c r="AO8" s="8">
        <v>1</v>
      </c>
      <c r="AP8" s="9"/>
      <c r="AQ8" s="44">
        <f t="shared" si="0"/>
        <v>2</v>
      </c>
      <c r="AR8" s="33">
        <f t="shared" si="0"/>
        <v>0</v>
      </c>
      <c r="AS8" s="35">
        <f t="shared" si="0"/>
        <v>3</v>
      </c>
      <c r="AT8" s="45">
        <f t="shared" si="0"/>
        <v>5</v>
      </c>
      <c r="AU8" s="7">
        <f t="shared" si="1"/>
        <v>14</v>
      </c>
      <c r="AV8" s="8">
        <f t="shared" si="2"/>
        <v>0</v>
      </c>
      <c r="AW8" s="8">
        <f t="shared" si="3"/>
        <v>9</v>
      </c>
      <c r="AX8" s="9">
        <f t="shared" si="4"/>
        <v>5</v>
      </c>
      <c r="AY8" s="80">
        <f t="shared" si="5"/>
        <v>28</v>
      </c>
      <c r="AZ8" s="41">
        <f t="shared" si="6"/>
        <v>3</v>
      </c>
      <c r="BA8" s="62"/>
      <c r="BC8" s="18" t="str">
        <f t="shared" si="7"/>
        <v>3-4</v>
      </c>
    </row>
    <row r="9" spans="1:81" ht="21" customHeight="1">
      <c r="A9" s="103">
        <v>4</v>
      </c>
      <c r="B9" s="94" t="str">
        <f>[1]Мандатка!$B$8</f>
        <v xml:space="preserve">Ленинградская </v>
      </c>
      <c r="C9" s="74"/>
      <c r="D9" s="8"/>
      <c r="E9" s="8"/>
      <c r="F9" s="9"/>
      <c r="G9" s="7"/>
      <c r="H9" s="8"/>
      <c r="I9" s="8"/>
      <c r="J9" s="9"/>
      <c r="K9" s="7"/>
      <c r="L9" s="8"/>
      <c r="M9" s="8"/>
      <c r="N9" s="9">
        <v>1</v>
      </c>
      <c r="O9" s="7"/>
      <c r="P9" s="8"/>
      <c r="Q9" s="8"/>
      <c r="R9" s="9"/>
      <c r="S9" s="7"/>
      <c r="T9" s="8"/>
      <c r="U9" s="8"/>
      <c r="V9" s="9">
        <v>1</v>
      </c>
      <c r="W9" s="7"/>
      <c r="X9" s="8"/>
      <c r="Y9" s="8"/>
      <c r="Z9" s="9"/>
      <c r="AA9" s="7"/>
      <c r="AB9" s="8"/>
      <c r="AC9" s="8"/>
      <c r="AD9" s="9"/>
      <c r="AE9" s="7"/>
      <c r="AF9" s="8"/>
      <c r="AG9" s="8">
        <v>1</v>
      </c>
      <c r="AH9" s="9"/>
      <c r="AI9" s="7"/>
      <c r="AJ9" s="8"/>
      <c r="AK9" s="8"/>
      <c r="AL9" s="9"/>
      <c r="AM9" s="7"/>
      <c r="AN9" s="8"/>
      <c r="AO9" s="8"/>
      <c r="AP9" s="9">
        <v>1</v>
      </c>
      <c r="AQ9" s="44">
        <f t="shared" si="0"/>
        <v>0</v>
      </c>
      <c r="AR9" s="33">
        <f t="shared" si="0"/>
        <v>0</v>
      </c>
      <c r="AS9" s="35">
        <f t="shared" si="0"/>
        <v>1</v>
      </c>
      <c r="AT9" s="45">
        <f t="shared" si="0"/>
        <v>3</v>
      </c>
      <c r="AU9" s="7">
        <f t="shared" si="1"/>
        <v>0</v>
      </c>
      <c r="AV9" s="8">
        <f t="shared" si="2"/>
        <v>0</v>
      </c>
      <c r="AW9" s="8">
        <f t="shared" si="3"/>
        <v>3</v>
      </c>
      <c r="AX9" s="9">
        <f t="shared" si="4"/>
        <v>3</v>
      </c>
      <c r="AY9" s="80">
        <f t="shared" si="5"/>
        <v>6</v>
      </c>
      <c r="AZ9" s="41">
        <f t="shared" si="6"/>
        <v>8</v>
      </c>
      <c r="BA9" s="62"/>
      <c r="BC9" s="18" t="str">
        <f t="shared" si="7"/>
        <v>8</v>
      </c>
      <c r="BD9" s="17"/>
    </row>
    <row r="10" spans="1:81" customFormat="1" ht="21" customHeight="1">
      <c r="A10" s="103">
        <v>5</v>
      </c>
      <c r="B10" s="94" t="str">
        <f>[1]Мандатка!$B$9</f>
        <v>Мурманская</v>
      </c>
      <c r="C10" s="74"/>
      <c r="D10" s="8"/>
      <c r="E10" s="8"/>
      <c r="F10" s="9">
        <v>1</v>
      </c>
      <c r="G10" s="7"/>
      <c r="H10" s="8"/>
      <c r="I10" s="8">
        <v>1</v>
      </c>
      <c r="J10" s="9"/>
      <c r="K10" s="7"/>
      <c r="L10" s="8"/>
      <c r="M10" s="8"/>
      <c r="N10" s="9"/>
      <c r="O10" s="7">
        <v>1</v>
      </c>
      <c r="P10" s="8"/>
      <c r="Q10" s="8"/>
      <c r="R10" s="9">
        <v>1</v>
      </c>
      <c r="S10" s="7"/>
      <c r="T10" s="8"/>
      <c r="U10" s="8"/>
      <c r="V10" s="9">
        <v>1</v>
      </c>
      <c r="W10" s="7"/>
      <c r="X10" s="8"/>
      <c r="Y10" s="8"/>
      <c r="Z10" s="9">
        <v>2</v>
      </c>
      <c r="AA10" s="7"/>
      <c r="AB10" s="8">
        <v>1</v>
      </c>
      <c r="AC10" s="8"/>
      <c r="AD10" s="9"/>
      <c r="AE10" s="7"/>
      <c r="AF10" s="8"/>
      <c r="AG10" s="8"/>
      <c r="AH10" s="9"/>
      <c r="AI10" s="7"/>
      <c r="AJ10" s="8"/>
      <c r="AK10" s="8">
        <v>1</v>
      </c>
      <c r="AL10" s="9"/>
      <c r="AM10" s="7"/>
      <c r="AN10" s="8">
        <v>1</v>
      </c>
      <c r="AO10" s="8"/>
      <c r="AP10" s="9"/>
      <c r="AQ10" s="44">
        <f t="shared" si="0"/>
        <v>1</v>
      </c>
      <c r="AR10" s="33">
        <f t="shared" si="0"/>
        <v>2</v>
      </c>
      <c r="AS10" s="35">
        <f t="shared" si="0"/>
        <v>2</v>
      </c>
      <c r="AT10" s="45">
        <f t="shared" si="0"/>
        <v>5</v>
      </c>
      <c r="AU10" s="7">
        <f t="shared" si="1"/>
        <v>7</v>
      </c>
      <c r="AV10" s="8">
        <f t="shared" si="2"/>
        <v>10</v>
      </c>
      <c r="AW10" s="8">
        <f t="shared" si="3"/>
        <v>6</v>
      </c>
      <c r="AX10" s="9">
        <f t="shared" si="4"/>
        <v>5</v>
      </c>
      <c r="AY10" s="80">
        <f t="shared" si="5"/>
        <v>28</v>
      </c>
      <c r="AZ10" s="41">
        <f t="shared" si="6"/>
        <v>3</v>
      </c>
      <c r="BA10" s="62"/>
      <c r="BB10" s="18"/>
      <c r="BC10" s="18" t="str">
        <f t="shared" si="7"/>
        <v>3-4</v>
      </c>
      <c r="BD10" s="61"/>
      <c r="BE10" s="61"/>
    </row>
    <row r="11" spans="1:81" customFormat="1" ht="21" customHeight="1">
      <c r="A11" s="103">
        <v>6</v>
      </c>
      <c r="B11" s="94" t="str">
        <f>[1]Мандатка!$B$10</f>
        <v>Новгородская</v>
      </c>
      <c r="C11" s="74"/>
      <c r="D11" s="8"/>
      <c r="E11" s="8"/>
      <c r="F11" s="9"/>
      <c r="G11" s="7"/>
      <c r="H11" s="8"/>
      <c r="I11" s="8"/>
      <c r="J11" s="9"/>
      <c r="K11" s="7"/>
      <c r="L11" s="8"/>
      <c r="M11" s="8"/>
      <c r="N11" s="9"/>
      <c r="O11" s="7"/>
      <c r="P11" s="8"/>
      <c r="Q11" s="8"/>
      <c r="R11" s="9">
        <v>1</v>
      </c>
      <c r="S11" s="7"/>
      <c r="T11" s="8"/>
      <c r="U11" s="8"/>
      <c r="V11" s="9"/>
      <c r="W11" s="7"/>
      <c r="X11" s="8"/>
      <c r="Y11" s="8">
        <v>1</v>
      </c>
      <c r="Z11" s="9"/>
      <c r="AA11" s="7"/>
      <c r="AB11" s="8"/>
      <c r="AC11" s="8"/>
      <c r="AD11" s="9"/>
      <c r="AE11" s="7"/>
      <c r="AF11" s="8"/>
      <c r="AG11" s="8"/>
      <c r="AH11" s="9"/>
      <c r="AI11" s="7"/>
      <c r="AJ11" s="8"/>
      <c r="AK11" s="8"/>
      <c r="AL11" s="9"/>
      <c r="AM11" s="7"/>
      <c r="AN11" s="8"/>
      <c r="AO11" s="8"/>
      <c r="AP11" s="9"/>
      <c r="AQ11" s="44">
        <f t="shared" si="0"/>
        <v>0</v>
      </c>
      <c r="AR11" s="33">
        <f t="shared" si="0"/>
        <v>0</v>
      </c>
      <c r="AS11" s="35">
        <f t="shared" si="0"/>
        <v>1</v>
      </c>
      <c r="AT11" s="45">
        <f t="shared" si="0"/>
        <v>1</v>
      </c>
      <c r="AU11" s="7">
        <f t="shared" si="1"/>
        <v>0</v>
      </c>
      <c r="AV11" s="8">
        <f t="shared" si="2"/>
        <v>0</v>
      </c>
      <c r="AW11" s="8">
        <f t="shared" si="3"/>
        <v>3</v>
      </c>
      <c r="AX11" s="9">
        <f t="shared" si="4"/>
        <v>1</v>
      </c>
      <c r="AY11" s="80">
        <f t="shared" si="5"/>
        <v>4</v>
      </c>
      <c r="AZ11" s="41">
        <f t="shared" si="6"/>
        <v>9</v>
      </c>
      <c r="BA11" s="62"/>
      <c r="BB11" s="18"/>
      <c r="BC11" s="18" t="str">
        <f t="shared" si="7"/>
        <v>9</v>
      </c>
      <c r="BD11" s="61"/>
      <c r="BE11" s="61"/>
    </row>
    <row r="12" spans="1:81" customFormat="1" ht="21" customHeight="1">
      <c r="A12" s="103">
        <v>7</v>
      </c>
      <c r="B12" s="94" t="str">
        <f>[1]Мандатка!$B$11</f>
        <v>Псковская</v>
      </c>
      <c r="C12" s="74"/>
      <c r="D12" s="8"/>
      <c r="E12" s="8"/>
      <c r="F12" s="9"/>
      <c r="G12" s="7"/>
      <c r="H12" s="8"/>
      <c r="I12" s="8"/>
      <c r="J12" s="9"/>
      <c r="K12" s="7"/>
      <c r="L12" s="8"/>
      <c r="M12" s="8"/>
      <c r="N12" s="9"/>
      <c r="O12" s="7"/>
      <c r="P12" s="8"/>
      <c r="Q12" s="8"/>
      <c r="R12" s="9"/>
      <c r="S12" s="7"/>
      <c r="T12" s="8"/>
      <c r="U12" s="8">
        <v>1</v>
      </c>
      <c r="V12" s="9"/>
      <c r="W12" s="7">
        <v>1</v>
      </c>
      <c r="X12" s="8"/>
      <c r="Y12" s="8"/>
      <c r="Z12" s="9"/>
      <c r="AA12" s="7">
        <v>1</v>
      </c>
      <c r="AB12" s="8"/>
      <c r="AC12" s="8"/>
      <c r="AD12" s="9">
        <v>1</v>
      </c>
      <c r="AE12" s="7"/>
      <c r="AF12" s="8"/>
      <c r="AG12" s="8"/>
      <c r="AH12" s="9"/>
      <c r="AI12" s="7"/>
      <c r="AJ12" s="8"/>
      <c r="AK12" s="8">
        <v>1</v>
      </c>
      <c r="AL12" s="9"/>
      <c r="AM12" s="7"/>
      <c r="AN12" s="8"/>
      <c r="AO12" s="8">
        <v>1</v>
      </c>
      <c r="AP12" s="9"/>
      <c r="AQ12" s="44">
        <f t="shared" si="0"/>
        <v>2</v>
      </c>
      <c r="AR12" s="33">
        <f t="shared" si="0"/>
        <v>0</v>
      </c>
      <c r="AS12" s="35">
        <f t="shared" si="0"/>
        <v>3</v>
      </c>
      <c r="AT12" s="45">
        <f t="shared" si="0"/>
        <v>1</v>
      </c>
      <c r="AU12" s="7">
        <f t="shared" si="1"/>
        <v>14</v>
      </c>
      <c r="AV12" s="8">
        <f t="shared" si="2"/>
        <v>0</v>
      </c>
      <c r="AW12" s="8">
        <f t="shared" si="3"/>
        <v>9</v>
      </c>
      <c r="AX12" s="9">
        <f t="shared" si="4"/>
        <v>1</v>
      </c>
      <c r="AY12" s="80">
        <f t="shared" si="5"/>
        <v>24</v>
      </c>
      <c r="AZ12" s="41">
        <f t="shared" si="6"/>
        <v>6</v>
      </c>
      <c r="BA12" s="62"/>
      <c r="BB12" s="18"/>
      <c r="BC12" s="18" t="str">
        <f t="shared" si="7"/>
        <v>6</v>
      </c>
      <c r="BD12" s="61"/>
      <c r="BE12" s="61"/>
    </row>
    <row r="13" spans="1:81" customFormat="1" ht="21" customHeight="1">
      <c r="A13" s="103">
        <v>8</v>
      </c>
      <c r="B13" s="94" t="str">
        <f>[1]Мандатка!$B$12</f>
        <v>Р.Карелия</v>
      </c>
      <c r="C13" s="74"/>
      <c r="D13" s="8"/>
      <c r="E13" s="8"/>
      <c r="F13" s="9"/>
      <c r="G13" s="7"/>
      <c r="H13" s="8"/>
      <c r="I13" s="8"/>
      <c r="J13" s="9"/>
      <c r="K13" s="7"/>
      <c r="L13" s="8"/>
      <c r="M13" s="8"/>
      <c r="N13" s="9"/>
      <c r="O13" s="7"/>
      <c r="P13" s="8"/>
      <c r="Q13" s="8">
        <v>1</v>
      </c>
      <c r="R13" s="9"/>
      <c r="S13" s="7"/>
      <c r="T13" s="8"/>
      <c r="U13" s="8"/>
      <c r="V13" s="9"/>
      <c r="W13" s="7"/>
      <c r="X13" s="8"/>
      <c r="Y13" s="8"/>
      <c r="Z13" s="9"/>
      <c r="AA13" s="7"/>
      <c r="AB13" s="8"/>
      <c r="AC13" s="8"/>
      <c r="AD13" s="9"/>
      <c r="AE13" s="7"/>
      <c r="AF13" s="8">
        <v>1</v>
      </c>
      <c r="AG13" s="8"/>
      <c r="AH13" s="9"/>
      <c r="AI13" s="7"/>
      <c r="AJ13" s="8"/>
      <c r="AK13" s="8"/>
      <c r="AL13" s="9"/>
      <c r="AM13" s="7"/>
      <c r="AN13" s="8"/>
      <c r="AO13" s="8"/>
      <c r="AP13" s="9"/>
      <c r="AQ13" s="44">
        <f t="shared" si="0"/>
        <v>0</v>
      </c>
      <c r="AR13" s="33">
        <f t="shared" si="0"/>
        <v>1</v>
      </c>
      <c r="AS13" s="35">
        <f t="shared" si="0"/>
        <v>1</v>
      </c>
      <c r="AT13" s="45">
        <f t="shared" si="0"/>
        <v>0</v>
      </c>
      <c r="AU13" s="7">
        <f t="shared" si="1"/>
        <v>0</v>
      </c>
      <c r="AV13" s="8">
        <f t="shared" si="2"/>
        <v>5</v>
      </c>
      <c r="AW13" s="8">
        <f t="shared" si="3"/>
        <v>3</v>
      </c>
      <c r="AX13" s="9">
        <f t="shared" si="4"/>
        <v>0</v>
      </c>
      <c r="AY13" s="80">
        <f t="shared" ref="AY13:AY29" si="8">SUM(AU13:AX13)</f>
        <v>8</v>
      </c>
      <c r="AZ13" s="41">
        <f t="shared" si="6"/>
        <v>7</v>
      </c>
      <c r="BA13" s="18"/>
      <c r="BB13" s="18"/>
      <c r="BC13" s="18" t="str">
        <f t="shared" si="7"/>
        <v>7</v>
      </c>
      <c r="BD13" s="61"/>
      <c r="BE13" s="61"/>
    </row>
    <row r="14" spans="1:81" customFormat="1" ht="21" customHeight="1" thickBot="1">
      <c r="A14" s="104">
        <v>9</v>
      </c>
      <c r="B14" s="95" t="str">
        <f>[1]Мандатка!$B$13</f>
        <v xml:space="preserve">Р.Коми </v>
      </c>
      <c r="C14" s="76"/>
      <c r="D14" s="65"/>
      <c r="E14" s="65"/>
      <c r="F14" s="66"/>
      <c r="G14" s="64"/>
      <c r="H14" s="65">
        <v>1</v>
      </c>
      <c r="I14" s="65"/>
      <c r="J14" s="66">
        <v>1</v>
      </c>
      <c r="K14" s="64"/>
      <c r="L14" s="65"/>
      <c r="M14" s="65">
        <v>1</v>
      </c>
      <c r="N14" s="66"/>
      <c r="O14" s="64"/>
      <c r="P14" s="65"/>
      <c r="Q14" s="65"/>
      <c r="R14" s="66"/>
      <c r="S14" s="64"/>
      <c r="T14" s="65"/>
      <c r="U14" s="65"/>
      <c r="V14" s="66"/>
      <c r="W14" s="64"/>
      <c r="X14" s="65"/>
      <c r="Y14" s="65"/>
      <c r="Z14" s="66"/>
      <c r="AA14" s="64"/>
      <c r="AB14" s="65"/>
      <c r="AC14" s="65">
        <v>1</v>
      </c>
      <c r="AD14" s="66"/>
      <c r="AE14" s="64">
        <v>1</v>
      </c>
      <c r="AF14" s="65"/>
      <c r="AG14" s="65"/>
      <c r="AH14" s="66"/>
      <c r="AI14" s="64"/>
      <c r="AJ14" s="65"/>
      <c r="AK14" s="65"/>
      <c r="AL14" s="66"/>
      <c r="AM14" s="64">
        <v>1</v>
      </c>
      <c r="AN14" s="65"/>
      <c r="AO14" s="65"/>
      <c r="AP14" s="66"/>
      <c r="AQ14" s="44">
        <f t="shared" ref="AQ14:AQ29" si="9">SUM(C14,G14,K14,O14,S14,W14,AA14,AE14,AI14,AM14)</f>
        <v>2</v>
      </c>
      <c r="AR14" s="33">
        <f t="shared" ref="AR14:AR29" si="10">SUM(D14,H14,L14,P14,T14,X14,AB14,AF14,AJ14,AN14)</f>
        <v>1</v>
      </c>
      <c r="AS14" s="35">
        <f t="shared" ref="AS14:AS29" si="11">SUM(E14,I14,M14,Q14,U14,Y14,AC14,AG14,AK14,AO14)</f>
        <v>2</v>
      </c>
      <c r="AT14" s="45">
        <f t="shared" ref="AT14:AT29" si="12">SUM(F14,J14,N14,R14,V14,Z14,AD14,AH14,AL14,AP14)</f>
        <v>1</v>
      </c>
      <c r="AU14" s="7">
        <f t="shared" ref="AU14:AU29" si="13">PRODUCT(AQ14*7)</f>
        <v>14</v>
      </c>
      <c r="AV14" s="8">
        <f t="shared" ref="AV14:AV29" si="14">PRODUCT(AR14*5)</f>
        <v>5</v>
      </c>
      <c r="AW14" s="8">
        <f t="shared" ref="AW14:AW29" si="15">PRODUCT(AS14*3)</f>
        <v>6</v>
      </c>
      <c r="AX14" s="9">
        <f t="shared" ref="AX14:AX29" si="16">PRODUCT(AT14*1)</f>
        <v>1</v>
      </c>
      <c r="AY14" s="80">
        <f t="shared" si="8"/>
        <v>26</v>
      </c>
      <c r="AZ14" s="41">
        <f t="shared" si="6"/>
        <v>5</v>
      </c>
      <c r="BA14" s="18"/>
      <c r="BB14" s="18"/>
      <c r="BC14" s="18"/>
      <c r="BD14" s="61"/>
      <c r="BE14" s="61"/>
    </row>
    <row r="15" spans="1:81" customFormat="1" ht="21" hidden="1" customHeight="1">
      <c r="A15" s="96">
        <v>10</v>
      </c>
      <c r="B15" s="97">
        <f>[1]Мандатка!$B$14</f>
        <v>0</v>
      </c>
      <c r="C15" s="76"/>
      <c r="D15" s="65"/>
      <c r="E15" s="65"/>
      <c r="F15" s="66"/>
      <c r="G15" s="64"/>
      <c r="H15" s="65"/>
      <c r="I15" s="65"/>
      <c r="J15" s="66"/>
      <c r="K15" s="64"/>
      <c r="L15" s="65"/>
      <c r="M15" s="65"/>
      <c r="N15" s="66"/>
      <c r="O15" s="64"/>
      <c r="P15" s="65"/>
      <c r="Q15" s="65"/>
      <c r="R15" s="66"/>
      <c r="S15" s="64"/>
      <c r="T15" s="65"/>
      <c r="U15" s="65"/>
      <c r="V15" s="66"/>
      <c r="W15" s="64"/>
      <c r="X15" s="65"/>
      <c r="Y15" s="65"/>
      <c r="Z15" s="66"/>
      <c r="AA15" s="64"/>
      <c r="AB15" s="65"/>
      <c r="AC15" s="65"/>
      <c r="AD15" s="66"/>
      <c r="AE15" s="64"/>
      <c r="AF15" s="65"/>
      <c r="AG15" s="65"/>
      <c r="AH15" s="66"/>
      <c r="AI15" s="64"/>
      <c r="AJ15" s="65"/>
      <c r="AK15" s="65"/>
      <c r="AL15" s="66"/>
      <c r="AM15" s="64"/>
      <c r="AN15" s="65"/>
      <c r="AO15" s="65"/>
      <c r="AP15" s="66"/>
      <c r="AQ15" s="44">
        <f t="shared" si="9"/>
        <v>0</v>
      </c>
      <c r="AR15" s="33">
        <f t="shared" si="10"/>
        <v>0</v>
      </c>
      <c r="AS15" s="35">
        <f t="shared" si="11"/>
        <v>0</v>
      </c>
      <c r="AT15" s="45">
        <f t="shared" si="12"/>
        <v>0</v>
      </c>
      <c r="AU15" s="7">
        <f t="shared" si="13"/>
        <v>0</v>
      </c>
      <c r="AV15" s="8">
        <f t="shared" si="14"/>
        <v>0</v>
      </c>
      <c r="AW15" s="8">
        <f t="shared" si="15"/>
        <v>0</v>
      </c>
      <c r="AX15" s="9">
        <f t="shared" si="16"/>
        <v>0</v>
      </c>
      <c r="AY15" s="80">
        <f t="shared" si="8"/>
        <v>0</v>
      </c>
      <c r="AZ15" s="41">
        <f t="shared" si="6"/>
        <v>10</v>
      </c>
      <c r="BA15" s="18"/>
      <c r="BB15" s="18"/>
      <c r="BC15" s="18"/>
      <c r="BD15" s="61"/>
      <c r="BE15" s="61"/>
    </row>
    <row r="16" spans="1:81" customFormat="1" ht="21" hidden="1" customHeight="1">
      <c r="A16" s="91">
        <v>11</v>
      </c>
      <c r="B16" s="94">
        <f>[1]Мандатка!$B$15</f>
        <v>0</v>
      </c>
      <c r="C16" s="76"/>
      <c r="D16" s="65"/>
      <c r="E16" s="65"/>
      <c r="F16" s="66"/>
      <c r="G16" s="64"/>
      <c r="H16" s="65"/>
      <c r="I16" s="65"/>
      <c r="J16" s="66"/>
      <c r="K16" s="64"/>
      <c r="L16" s="65"/>
      <c r="M16" s="65"/>
      <c r="N16" s="66"/>
      <c r="O16" s="64"/>
      <c r="P16" s="65"/>
      <c r="Q16" s="65"/>
      <c r="R16" s="66"/>
      <c r="S16" s="64"/>
      <c r="T16" s="65"/>
      <c r="U16" s="65"/>
      <c r="V16" s="66"/>
      <c r="W16" s="64"/>
      <c r="X16" s="65"/>
      <c r="Y16" s="65"/>
      <c r="Z16" s="66"/>
      <c r="AA16" s="64"/>
      <c r="AB16" s="65"/>
      <c r="AC16" s="65"/>
      <c r="AD16" s="66"/>
      <c r="AE16" s="64"/>
      <c r="AF16" s="65"/>
      <c r="AG16" s="65"/>
      <c r="AH16" s="66"/>
      <c r="AI16" s="64"/>
      <c r="AJ16" s="65"/>
      <c r="AK16" s="65"/>
      <c r="AL16" s="66"/>
      <c r="AM16" s="64"/>
      <c r="AN16" s="65"/>
      <c r="AO16" s="65"/>
      <c r="AP16" s="66"/>
      <c r="AQ16" s="44">
        <f t="shared" si="9"/>
        <v>0</v>
      </c>
      <c r="AR16" s="33">
        <f t="shared" si="10"/>
        <v>0</v>
      </c>
      <c r="AS16" s="35">
        <f t="shared" si="11"/>
        <v>0</v>
      </c>
      <c r="AT16" s="45">
        <f t="shared" si="12"/>
        <v>0</v>
      </c>
      <c r="AU16" s="7">
        <f t="shared" si="13"/>
        <v>0</v>
      </c>
      <c r="AV16" s="8">
        <f t="shared" si="14"/>
        <v>0</v>
      </c>
      <c r="AW16" s="8">
        <f t="shared" si="15"/>
        <v>0</v>
      </c>
      <c r="AX16" s="9">
        <f t="shared" si="16"/>
        <v>0</v>
      </c>
      <c r="AY16" s="80">
        <f t="shared" si="8"/>
        <v>0</v>
      </c>
      <c r="AZ16" s="41">
        <f t="shared" si="6"/>
        <v>10</v>
      </c>
      <c r="BA16" s="18"/>
      <c r="BB16" s="18"/>
      <c r="BC16" s="18"/>
      <c r="BD16" s="61"/>
      <c r="BE16" s="61"/>
    </row>
    <row r="17" spans="1:57" customFormat="1" ht="21" hidden="1" customHeight="1">
      <c r="A17" s="91">
        <v>12</v>
      </c>
      <c r="B17" s="94">
        <f>[1]Мандатка!$B$16</f>
        <v>0</v>
      </c>
      <c r="C17" s="76"/>
      <c r="D17" s="65"/>
      <c r="E17" s="65"/>
      <c r="F17" s="66"/>
      <c r="G17" s="64"/>
      <c r="H17" s="65"/>
      <c r="I17" s="65"/>
      <c r="J17" s="66"/>
      <c r="K17" s="64"/>
      <c r="L17" s="65"/>
      <c r="M17" s="65"/>
      <c r="N17" s="66"/>
      <c r="O17" s="64"/>
      <c r="P17" s="65"/>
      <c r="Q17" s="65"/>
      <c r="R17" s="66"/>
      <c r="S17" s="64"/>
      <c r="T17" s="65"/>
      <c r="U17" s="65"/>
      <c r="V17" s="66"/>
      <c r="W17" s="64"/>
      <c r="X17" s="65"/>
      <c r="Y17" s="65"/>
      <c r="Z17" s="66"/>
      <c r="AA17" s="64"/>
      <c r="AB17" s="65"/>
      <c r="AC17" s="65"/>
      <c r="AD17" s="66"/>
      <c r="AE17" s="64"/>
      <c r="AF17" s="65"/>
      <c r="AG17" s="65"/>
      <c r="AH17" s="66"/>
      <c r="AI17" s="64"/>
      <c r="AJ17" s="65"/>
      <c r="AK17" s="65"/>
      <c r="AL17" s="66"/>
      <c r="AM17" s="64"/>
      <c r="AN17" s="65"/>
      <c r="AO17" s="65"/>
      <c r="AP17" s="66"/>
      <c r="AQ17" s="44">
        <f t="shared" si="9"/>
        <v>0</v>
      </c>
      <c r="AR17" s="33">
        <f t="shared" si="10"/>
        <v>0</v>
      </c>
      <c r="AS17" s="35">
        <f t="shared" si="11"/>
        <v>0</v>
      </c>
      <c r="AT17" s="45">
        <f t="shared" si="12"/>
        <v>0</v>
      </c>
      <c r="AU17" s="7">
        <f t="shared" si="13"/>
        <v>0</v>
      </c>
      <c r="AV17" s="8">
        <f t="shared" si="14"/>
        <v>0</v>
      </c>
      <c r="AW17" s="8">
        <f t="shared" si="15"/>
        <v>0</v>
      </c>
      <c r="AX17" s="9">
        <f t="shared" si="16"/>
        <v>0</v>
      </c>
      <c r="AY17" s="80">
        <f t="shared" si="8"/>
        <v>0</v>
      </c>
      <c r="AZ17" s="41">
        <f t="shared" si="6"/>
        <v>10</v>
      </c>
      <c r="BA17" s="18"/>
      <c r="BB17" s="18"/>
      <c r="BC17" s="18"/>
      <c r="BD17" s="61"/>
      <c r="BE17" s="61"/>
    </row>
    <row r="18" spans="1:57" customFormat="1" ht="21" hidden="1" customHeight="1">
      <c r="A18" s="91">
        <v>13</v>
      </c>
      <c r="B18" s="94">
        <f>[1]Мандатка!$B$17</f>
        <v>0</v>
      </c>
      <c r="C18" s="76"/>
      <c r="D18" s="65"/>
      <c r="E18" s="65"/>
      <c r="F18" s="66"/>
      <c r="G18" s="64"/>
      <c r="H18" s="65"/>
      <c r="I18" s="65"/>
      <c r="J18" s="66"/>
      <c r="K18" s="64"/>
      <c r="L18" s="65"/>
      <c r="M18" s="65"/>
      <c r="N18" s="66"/>
      <c r="O18" s="64"/>
      <c r="P18" s="65"/>
      <c r="Q18" s="65"/>
      <c r="R18" s="66"/>
      <c r="S18" s="64"/>
      <c r="T18" s="65"/>
      <c r="U18" s="65"/>
      <c r="V18" s="66"/>
      <c r="W18" s="64"/>
      <c r="X18" s="65"/>
      <c r="Y18" s="65"/>
      <c r="Z18" s="66"/>
      <c r="AA18" s="64"/>
      <c r="AB18" s="65"/>
      <c r="AC18" s="65"/>
      <c r="AD18" s="66"/>
      <c r="AE18" s="64"/>
      <c r="AF18" s="65"/>
      <c r="AG18" s="65"/>
      <c r="AH18" s="66"/>
      <c r="AI18" s="64"/>
      <c r="AJ18" s="65"/>
      <c r="AK18" s="65"/>
      <c r="AL18" s="66"/>
      <c r="AM18" s="64"/>
      <c r="AN18" s="65"/>
      <c r="AO18" s="65"/>
      <c r="AP18" s="66"/>
      <c r="AQ18" s="44">
        <f t="shared" si="9"/>
        <v>0</v>
      </c>
      <c r="AR18" s="33">
        <f t="shared" si="10"/>
        <v>0</v>
      </c>
      <c r="AS18" s="35">
        <f t="shared" si="11"/>
        <v>0</v>
      </c>
      <c r="AT18" s="45">
        <f t="shared" si="12"/>
        <v>0</v>
      </c>
      <c r="AU18" s="7">
        <f t="shared" si="13"/>
        <v>0</v>
      </c>
      <c r="AV18" s="8">
        <f t="shared" si="14"/>
        <v>0</v>
      </c>
      <c r="AW18" s="8">
        <f t="shared" si="15"/>
        <v>0</v>
      </c>
      <c r="AX18" s="9">
        <f t="shared" si="16"/>
        <v>0</v>
      </c>
      <c r="AY18" s="80">
        <f t="shared" si="8"/>
        <v>0</v>
      </c>
      <c r="AZ18" s="41">
        <f t="shared" si="6"/>
        <v>10</v>
      </c>
      <c r="BA18" s="18"/>
      <c r="BB18" s="18"/>
      <c r="BC18" s="18"/>
      <c r="BD18" s="61"/>
      <c r="BE18" s="61"/>
    </row>
    <row r="19" spans="1:57" customFormat="1" ht="21" hidden="1" customHeight="1">
      <c r="A19" s="91">
        <v>14</v>
      </c>
      <c r="B19" s="94">
        <f>[1]Мандатка!$B$18</f>
        <v>0</v>
      </c>
      <c r="C19" s="76"/>
      <c r="D19" s="65"/>
      <c r="E19" s="65"/>
      <c r="F19" s="66"/>
      <c r="G19" s="64"/>
      <c r="H19" s="65"/>
      <c r="I19" s="65"/>
      <c r="J19" s="66"/>
      <c r="K19" s="64"/>
      <c r="L19" s="65"/>
      <c r="M19" s="65"/>
      <c r="N19" s="66"/>
      <c r="O19" s="64"/>
      <c r="P19" s="65"/>
      <c r="Q19" s="65"/>
      <c r="R19" s="66"/>
      <c r="S19" s="64"/>
      <c r="T19" s="65"/>
      <c r="U19" s="65"/>
      <c r="V19" s="66"/>
      <c r="W19" s="64"/>
      <c r="X19" s="65"/>
      <c r="Y19" s="65"/>
      <c r="Z19" s="66"/>
      <c r="AA19" s="64"/>
      <c r="AB19" s="65"/>
      <c r="AC19" s="65"/>
      <c r="AD19" s="66"/>
      <c r="AE19" s="64"/>
      <c r="AF19" s="65"/>
      <c r="AG19" s="65"/>
      <c r="AH19" s="66"/>
      <c r="AI19" s="64"/>
      <c r="AJ19" s="65"/>
      <c r="AK19" s="65"/>
      <c r="AL19" s="66"/>
      <c r="AM19" s="64"/>
      <c r="AN19" s="65"/>
      <c r="AO19" s="65"/>
      <c r="AP19" s="66"/>
      <c r="AQ19" s="44">
        <f t="shared" si="9"/>
        <v>0</v>
      </c>
      <c r="AR19" s="33">
        <f t="shared" si="10"/>
        <v>0</v>
      </c>
      <c r="AS19" s="35">
        <f t="shared" si="11"/>
        <v>0</v>
      </c>
      <c r="AT19" s="45">
        <f t="shared" si="12"/>
        <v>0</v>
      </c>
      <c r="AU19" s="7">
        <f t="shared" si="13"/>
        <v>0</v>
      </c>
      <c r="AV19" s="8">
        <f t="shared" si="14"/>
        <v>0</v>
      </c>
      <c r="AW19" s="8">
        <f t="shared" si="15"/>
        <v>0</v>
      </c>
      <c r="AX19" s="9">
        <f t="shared" si="16"/>
        <v>0</v>
      </c>
      <c r="AY19" s="80">
        <f t="shared" si="8"/>
        <v>0</v>
      </c>
      <c r="AZ19" s="41">
        <f t="shared" si="6"/>
        <v>10</v>
      </c>
      <c r="BA19" s="18"/>
      <c r="BB19" s="18"/>
      <c r="BC19" s="18"/>
      <c r="BD19" s="61"/>
      <c r="BE19" s="61"/>
    </row>
    <row r="20" spans="1:57" customFormat="1" ht="21" hidden="1" customHeight="1">
      <c r="A20" s="91">
        <v>15</v>
      </c>
      <c r="B20" s="94">
        <f>[1]Мандатка!$B$19</f>
        <v>0</v>
      </c>
      <c r="C20" s="76"/>
      <c r="D20" s="65"/>
      <c r="E20" s="65"/>
      <c r="F20" s="66"/>
      <c r="G20" s="64"/>
      <c r="H20" s="65"/>
      <c r="I20" s="65"/>
      <c r="J20" s="66"/>
      <c r="K20" s="64"/>
      <c r="L20" s="65"/>
      <c r="M20" s="65"/>
      <c r="N20" s="66"/>
      <c r="O20" s="64"/>
      <c r="P20" s="65"/>
      <c r="Q20" s="65"/>
      <c r="R20" s="66"/>
      <c r="S20" s="64"/>
      <c r="T20" s="65"/>
      <c r="U20" s="65"/>
      <c r="V20" s="66"/>
      <c r="W20" s="64"/>
      <c r="X20" s="65"/>
      <c r="Y20" s="65"/>
      <c r="Z20" s="66"/>
      <c r="AA20" s="64"/>
      <c r="AB20" s="65"/>
      <c r="AC20" s="65"/>
      <c r="AD20" s="66"/>
      <c r="AE20" s="64"/>
      <c r="AF20" s="65"/>
      <c r="AG20" s="65"/>
      <c r="AH20" s="66"/>
      <c r="AI20" s="64"/>
      <c r="AJ20" s="65"/>
      <c r="AK20" s="65"/>
      <c r="AL20" s="66"/>
      <c r="AM20" s="64"/>
      <c r="AN20" s="65"/>
      <c r="AO20" s="65"/>
      <c r="AP20" s="66"/>
      <c r="AQ20" s="44">
        <f t="shared" si="9"/>
        <v>0</v>
      </c>
      <c r="AR20" s="33">
        <f t="shared" si="10"/>
        <v>0</v>
      </c>
      <c r="AS20" s="35">
        <f t="shared" si="11"/>
        <v>0</v>
      </c>
      <c r="AT20" s="45">
        <f t="shared" si="12"/>
        <v>0</v>
      </c>
      <c r="AU20" s="7">
        <f t="shared" si="13"/>
        <v>0</v>
      </c>
      <c r="AV20" s="8">
        <f t="shared" si="14"/>
        <v>0</v>
      </c>
      <c r="AW20" s="8">
        <f t="shared" si="15"/>
        <v>0</v>
      </c>
      <c r="AX20" s="9">
        <f t="shared" si="16"/>
        <v>0</v>
      </c>
      <c r="AY20" s="80">
        <f t="shared" si="8"/>
        <v>0</v>
      </c>
      <c r="AZ20" s="41">
        <f t="shared" si="6"/>
        <v>10</v>
      </c>
      <c r="BA20" s="18"/>
      <c r="BB20" s="18"/>
      <c r="BC20" s="18"/>
      <c r="BD20" s="61"/>
      <c r="BE20" s="61"/>
    </row>
    <row r="21" spans="1:57" customFormat="1" ht="21" hidden="1" customHeight="1">
      <c r="A21" s="91">
        <v>16</v>
      </c>
      <c r="B21" s="94">
        <f>[1]Мандатка!$B$20</f>
        <v>0</v>
      </c>
      <c r="C21" s="76"/>
      <c r="D21" s="65"/>
      <c r="E21" s="65"/>
      <c r="F21" s="66"/>
      <c r="G21" s="64"/>
      <c r="H21" s="65"/>
      <c r="I21" s="65"/>
      <c r="J21" s="66"/>
      <c r="K21" s="64"/>
      <c r="L21" s="65"/>
      <c r="M21" s="65"/>
      <c r="N21" s="66"/>
      <c r="O21" s="64"/>
      <c r="P21" s="65"/>
      <c r="Q21" s="65"/>
      <c r="R21" s="66"/>
      <c r="S21" s="64"/>
      <c r="T21" s="65"/>
      <c r="U21" s="65"/>
      <c r="V21" s="66"/>
      <c r="W21" s="64"/>
      <c r="X21" s="65"/>
      <c r="Y21" s="65"/>
      <c r="Z21" s="66"/>
      <c r="AA21" s="64"/>
      <c r="AB21" s="65"/>
      <c r="AC21" s="65"/>
      <c r="AD21" s="66"/>
      <c r="AE21" s="64"/>
      <c r="AF21" s="65"/>
      <c r="AG21" s="65"/>
      <c r="AH21" s="66"/>
      <c r="AI21" s="64"/>
      <c r="AJ21" s="65"/>
      <c r="AK21" s="65"/>
      <c r="AL21" s="66"/>
      <c r="AM21" s="64"/>
      <c r="AN21" s="65"/>
      <c r="AO21" s="65"/>
      <c r="AP21" s="66"/>
      <c r="AQ21" s="44">
        <f t="shared" si="9"/>
        <v>0</v>
      </c>
      <c r="AR21" s="33">
        <f t="shared" si="10"/>
        <v>0</v>
      </c>
      <c r="AS21" s="35">
        <f t="shared" si="11"/>
        <v>0</v>
      </c>
      <c r="AT21" s="45">
        <f t="shared" si="12"/>
        <v>0</v>
      </c>
      <c r="AU21" s="7">
        <f t="shared" si="13"/>
        <v>0</v>
      </c>
      <c r="AV21" s="8">
        <f t="shared" si="14"/>
        <v>0</v>
      </c>
      <c r="AW21" s="8">
        <f t="shared" si="15"/>
        <v>0</v>
      </c>
      <c r="AX21" s="9">
        <f t="shared" si="16"/>
        <v>0</v>
      </c>
      <c r="AY21" s="80">
        <f t="shared" si="8"/>
        <v>0</v>
      </c>
      <c r="AZ21" s="41">
        <f t="shared" si="6"/>
        <v>10</v>
      </c>
      <c r="BA21" s="18"/>
      <c r="BB21" s="18"/>
      <c r="BC21" s="18"/>
      <c r="BD21" s="61"/>
      <c r="BE21" s="61"/>
    </row>
    <row r="22" spans="1:57" customFormat="1" ht="21" hidden="1" customHeight="1">
      <c r="A22" s="91">
        <v>17</v>
      </c>
      <c r="B22" s="94">
        <f>[1]Мандатка!$B$21</f>
        <v>0</v>
      </c>
      <c r="C22" s="76"/>
      <c r="D22" s="65"/>
      <c r="E22" s="65"/>
      <c r="F22" s="66"/>
      <c r="G22" s="64"/>
      <c r="H22" s="65"/>
      <c r="I22" s="65"/>
      <c r="J22" s="66"/>
      <c r="K22" s="64"/>
      <c r="L22" s="65"/>
      <c r="M22" s="65"/>
      <c r="N22" s="66"/>
      <c r="O22" s="64"/>
      <c r="P22" s="65"/>
      <c r="Q22" s="65"/>
      <c r="R22" s="66"/>
      <c r="S22" s="64"/>
      <c r="T22" s="65"/>
      <c r="U22" s="65"/>
      <c r="V22" s="66"/>
      <c r="W22" s="64"/>
      <c r="X22" s="65"/>
      <c r="Y22" s="65"/>
      <c r="Z22" s="66"/>
      <c r="AA22" s="64"/>
      <c r="AB22" s="65"/>
      <c r="AC22" s="65"/>
      <c r="AD22" s="66"/>
      <c r="AE22" s="64"/>
      <c r="AF22" s="65"/>
      <c r="AG22" s="65"/>
      <c r="AH22" s="66"/>
      <c r="AI22" s="64"/>
      <c r="AJ22" s="65"/>
      <c r="AK22" s="65"/>
      <c r="AL22" s="66"/>
      <c r="AM22" s="64"/>
      <c r="AN22" s="65"/>
      <c r="AO22" s="65"/>
      <c r="AP22" s="66"/>
      <c r="AQ22" s="44">
        <f t="shared" si="9"/>
        <v>0</v>
      </c>
      <c r="AR22" s="33">
        <f t="shared" si="10"/>
        <v>0</v>
      </c>
      <c r="AS22" s="35">
        <f t="shared" si="11"/>
        <v>0</v>
      </c>
      <c r="AT22" s="45">
        <f t="shared" si="12"/>
        <v>0</v>
      </c>
      <c r="AU22" s="7">
        <f t="shared" si="13"/>
        <v>0</v>
      </c>
      <c r="AV22" s="8">
        <f t="shared" si="14"/>
        <v>0</v>
      </c>
      <c r="AW22" s="8">
        <f t="shared" si="15"/>
        <v>0</v>
      </c>
      <c r="AX22" s="9">
        <f t="shared" si="16"/>
        <v>0</v>
      </c>
      <c r="AY22" s="80">
        <f t="shared" si="8"/>
        <v>0</v>
      </c>
      <c r="AZ22" s="41">
        <f t="shared" si="6"/>
        <v>10</v>
      </c>
      <c r="BA22" s="18"/>
      <c r="BB22" s="18"/>
      <c r="BC22" s="18"/>
      <c r="BD22" s="61"/>
      <c r="BE22" s="61"/>
    </row>
    <row r="23" spans="1:57" customFormat="1" ht="21" hidden="1" customHeight="1">
      <c r="A23" s="91">
        <v>18</v>
      </c>
      <c r="B23" s="94">
        <f>[1]Мандатка!$B$22</f>
        <v>0</v>
      </c>
      <c r="C23" s="76"/>
      <c r="D23" s="65"/>
      <c r="E23" s="65"/>
      <c r="F23" s="66"/>
      <c r="G23" s="64"/>
      <c r="H23" s="65"/>
      <c r="I23" s="65"/>
      <c r="J23" s="66"/>
      <c r="K23" s="64"/>
      <c r="L23" s="65"/>
      <c r="M23" s="65"/>
      <c r="N23" s="66"/>
      <c r="O23" s="64"/>
      <c r="P23" s="65"/>
      <c r="Q23" s="65"/>
      <c r="R23" s="66"/>
      <c r="S23" s="64"/>
      <c r="T23" s="65"/>
      <c r="U23" s="65"/>
      <c r="V23" s="66"/>
      <c r="W23" s="64"/>
      <c r="X23" s="65"/>
      <c r="Y23" s="65"/>
      <c r="Z23" s="66"/>
      <c r="AA23" s="64"/>
      <c r="AB23" s="65"/>
      <c r="AC23" s="65"/>
      <c r="AD23" s="66"/>
      <c r="AE23" s="64"/>
      <c r="AF23" s="65"/>
      <c r="AG23" s="65"/>
      <c r="AH23" s="66"/>
      <c r="AI23" s="64"/>
      <c r="AJ23" s="65"/>
      <c r="AK23" s="65"/>
      <c r="AL23" s="66"/>
      <c r="AM23" s="64"/>
      <c r="AN23" s="65"/>
      <c r="AO23" s="65"/>
      <c r="AP23" s="66"/>
      <c r="AQ23" s="44">
        <f t="shared" si="9"/>
        <v>0</v>
      </c>
      <c r="AR23" s="33">
        <f t="shared" si="10"/>
        <v>0</v>
      </c>
      <c r="AS23" s="35">
        <f t="shared" si="11"/>
        <v>0</v>
      </c>
      <c r="AT23" s="45">
        <f t="shared" si="12"/>
        <v>0</v>
      </c>
      <c r="AU23" s="7">
        <f t="shared" si="13"/>
        <v>0</v>
      </c>
      <c r="AV23" s="8">
        <f t="shared" si="14"/>
        <v>0</v>
      </c>
      <c r="AW23" s="8">
        <f t="shared" si="15"/>
        <v>0</v>
      </c>
      <c r="AX23" s="9">
        <f t="shared" si="16"/>
        <v>0</v>
      </c>
      <c r="AY23" s="80">
        <f t="shared" si="8"/>
        <v>0</v>
      </c>
      <c r="AZ23" s="41">
        <f t="shared" si="6"/>
        <v>10</v>
      </c>
      <c r="BA23" s="18"/>
      <c r="BB23" s="18"/>
      <c r="BC23" s="18"/>
      <c r="BD23" s="61"/>
      <c r="BE23" s="61"/>
    </row>
    <row r="24" spans="1:57" customFormat="1" ht="21" hidden="1" customHeight="1">
      <c r="A24" s="91">
        <v>19</v>
      </c>
      <c r="B24" s="94">
        <f>[1]Мандатка!$B$23</f>
        <v>0</v>
      </c>
      <c r="C24" s="76"/>
      <c r="D24" s="65"/>
      <c r="E24" s="65"/>
      <c r="F24" s="66"/>
      <c r="G24" s="64"/>
      <c r="H24" s="65"/>
      <c r="I24" s="65"/>
      <c r="J24" s="66"/>
      <c r="K24" s="64"/>
      <c r="L24" s="65"/>
      <c r="M24" s="65"/>
      <c r="N24" s="66"/>
      <c r="O24" s="64"/>
      <c r="P24" s="65"/>
      <c r="Q24" s="65"/>
      <c r="R24" s="66"/>
      <c r="S24" s="64"/>
      <c r="T24" s="65"/>
      <c r="U24" s="65"/>
      <c r="V24" s="66"/>
      <c r="W24" s="64"/>
      <c r="X24" s="65"/>
      <c r="Y24" s="65"/>
      <c r="Z24" s="66"/>
      <c r="AA24" s="64"/>
      <c r="AB24" s="65"/>
      <c r="AC24" s="65"/>
      <c r="AD24" s="66"/>
      <c r="AE24" s="64"/>
      <c r="AF24" s="65"/>
      <c r="AG24" s="65"/>
      <c r="AH24" s="66"/>
      <c r="AI24" s="64"/>
      <c r="AJ24" s="65"/>
      <c r="AK24" s="65"/>
      <c r="AL24" s="66"/>
      <c r="AM24" s="64"/>
      <c r="AN24" s="65"/>
      <c r="AO24" s="65"/>
      <c r="AP24" s="66"/>
      <c r="AQ24" s="44">
        <f t="shared" si="9"/>
        <v>0</v>
      </c>
      <c r="AR24" s="33">
        <f t="shared" si="10"/>
        <v>0</v>
      </c>
      <c r="AS24" s="35">
        <f t="shared" si="11"/>
        <v>0</v>
      </c>
      <c r="AT24" s="45">
        <f t="shared" si="12"/>
        <v>0</v>
      </c>
      <c r="AU24" s="7">
        <f t="shared" si="13"/>
        <v>0</v>
      </c>
      <c r="AV24" s="8">
        <f t="shared" si="14"/>
        <v>0</v>
      </c>
      <c r="AW24" s="8">
        <f t="shared" si="15"/>
        <v>0</v>
      </c>
      <c r="AX24" s="9">
        <f t="shared" si="16"/>
        <v>0</v>
      </c>
      <c r="AY24" s="80">
        <f t="shared" si="8"/>
        <v>0</v>
      </c>
      <c r="AZ24" s="41">
        <f t="shared" si="6"/>
        <v>10</v>
      </c>
      <c r="BA24" s="18"/>
      <c r="BB24" s="18"/>
      <c r="BC24" s="18"/>
      <c r="BD24" s="61"/>
      <c r="BE24" s="61"/>
    </row>
    <row r="25" spans="1:57" customFormat="1" ht="21" hidden="1" customHeight="1">
      <c r="A25" s="91">
        <v>20</v>
      </c>
      <c r="B25" s="94">
        <f>[1]Мандатка!$B$24</f>
        <v>0</v>
      </c>
      <c r="C25" s="76"/>
      <c r="D25" s="65"/>
      <c r="E25" s="65"/>
      <c r="F25" s="66"/>
      <c r="G25" s="64"/>
      <c r="H25" s="65"/>
      <c r="I25" s="65"/>
      <c r="J25" s="66"/>
      <c r="K25" s="64"/>
      <c r="L25" s="65"/>
      <c r="M25" s="65"/>
      <c r="N25" s="66"/>
      <c r="O25" s="64"/>
      <c r="P25" s="65"/>
      <c r="Q25" s="65"/>
      <c r="R25" s="66"/>
      <c r="S25" s="64"/>
      <c r="T25" s="65"/>
      <c r="U25" s="65"/>
      <c r="V25" s="66"/>
      <c r="W25" s="64"/>
      <c r="X25" s="65"/>
      <c r="Y25" s="65"/>
      <c r="Z25" s="66"/>
      <c r="AA25" s="64"/>
      <c r="AB25" s="65"/>
      <c r="AC25" s="65"/>
      <c r="AD25" s="66"/>
      <c r="AE25" s="64"/>
      <c r="AF25" s="65"/>
      <c r="AG25" s="65"/>
      <c r="AH25" s="66"/>
      <c r="AI25" s="64"/>
      <c r="AJ25" s="65"/>
      <c r="AK25" s="65"/>
      <c r="AL25" s="66"/>
      <c r="AM25" s="64"/>
      <c r="AN25" s="65"/>
      <c r="AO25" s="65"/>
      <c r="AP25" s="66"/>
      <c r="AQ25" s="44">
        <f t="shared" si="9"/>
        <v>0</v>
      </c>
      <c r="AR25" s="33">
        <f t="shared" si="10"/>
        <v>0</v>
      </c>
      <c r="AS25" s="35">
        <f t="shared" si="11"/>
        <v>0</v>
      </c>
      <c r="AT25" s="45">
        <f t="shared" si="12"/>
        <v>0</v>
      </c>
      <c r="AU25" s="7">
        <f t="shared" si="13"/>
        <v>0</v>
      </c>
      <c r="AV25" s="8">
        <f t="shared" si="14"/>
        <v>0</v>
      </c>
      <c r="AW25" s="8">
        <f t="shared" si="15"/>
        <v>0</v>
      </c>
      <c r="AX25" s="9">
        <f t="shared" si="16"/>
        <v>0</v>
      </c>
      <c r="AY25" s="80">
        <f t="shared" si="8"/>
        <v>0</v>
      </c>
      <c r="AZ25" s="41">
        <f t="shared" si="6"/>
        <v>10</v>
      </c>
      <c r="BA25" s="18"/>
      <c r="BB25" s="18"/>
      <c r="BC25" s="18"/>
      <c r="BD25" s="61"/>
      <c r="BE25" s="61"/>
    </row>
    <row r="26" spans="1:57" customFormat="1" ht="21" hidden="1" customHeight="1">
      <c r="A26" s="91">
        <v>21</v>
      </c>
      <c r="B26" s="94">
        <f>[1]Мандатка!$B$25</f>
        <v>0</v>
      </c>
      <c r="C26" s="76"/>
      <c r="D26" s="65"/>
      <c r="E26" s="65"/>
      <c r="F26" s="66"/>
      <c r="G26" s="64"/>
      <c r="H26" s="65"/>
      <c r="I26" s="65"/>
      <c r="J26" s="66"/>
      <c r="K26" s="64"/>
      <c r="L26" s="65"/>
      <c r="M26" s="65"/>
      <c r="N26" s="66"/>
      <c r="O26" s="64"/>
      <c r="P26" s="65"/>
      <c r="Q26" s="65"/>
      <c r="R26" s="66"/>
      <c r="S26" s="64"/>
      <c r="T26" s="65"/>
      <c r="U26" s="65"/>
      <c r="V26" s="66"/>
      <c r="W26" s="64"/>
      <c r="X26" s="65"/>
      <c r="Y26" s="65"/>
      <c r="Z26" s="66"/>
      <c r="AA26" s="64"/>
      <c r="AB26" s="65"/>
      <c r="AC26" s="65"/>
      <c r="AD26" s="66"/>
      <c r="AE26" s="64"/>
      <c r="AF26" s="65"/>
      <c r="AG26" s="65"/>
      <c r="AH26" s="66"/>
      <c r="AI26" s="64"/>
      <c r="AJ26" s="65"/>
      <c r="AK26" s="65"/>
      <c r="AL26" s="66"/>
      <c r="AM26" s="64"/>
      <c r="AN26" s="65"/>
      <c r="AO26" s="65"/>
      <c r="AP26" s="66"/>
      <c r="AQ26" s="44">
        <f t="shared" si="9"/>
        <v>0</v>
      </c>
      <c r="AR26" s="33">
        <f t="shared" si="10"/>
        <v>0</v>
      </c>
      <c r="AS26" s="35">
        <f t="shared" si="11"/>
        <v>0</v>
      </c>
      <c r="AT26" s="45">
        <f t="shared" si="12"/>
        <v>0</v>
      </c>
      <c r="AU26" s="7">
        <f t="shared" si="13"/>
        <v>0</v>
      </c>
      <c r="AV26" s="8">
        <f t="shared" si="14"/>
        <v>0</v>
      </c>
      <c r="AW26" s="8">
        <f t="shared" si="15"/>
        <v>0</v>
      </c>
      <c r="AX26" s="9">
        <f t="shared" si="16"/>
        <v>0</v>
      </c>
      <c r="AY26" s="80">
        <f t="shared" si="8"/>
        <v>0</v>
      </c>
      <c r="AZ26" s="41">
        <f t="shared" si="6"/>
        <v>10</v>
      </c>
      <c r="BA26" s="18"/>
      <c r="BB26" s="18"/>
      <c r="BC26" s="18"/>
      <c r="BD26" s="61"/>
      <c r="BE26" s="61"/>
    </row>
    <row r="27" spans="1:57" customFormat="1" ht="21" hidden="1" customHeight="1">
      <c r="A27" s="91">
        <v>22</v>
      </c>
      <c r="B27" s="94">
        <f>[1]Мандатка!$B$26</f>
        <v>0</v>
      </c>
      <c r="C27" s="76"/>
      <c r="D27" s="65"/>
      <c r="E27" s="65"/>
      <c r="F27" s="66"/>
      <c r="G27" s="64"/>
      <c r="H27" s="65"/>
      <c r="I27" s="65"/>
      <c r="J27" s="66"/>
      <c r="K27" s="64"/>
      <c r="L27" s="65"/>
      <c r="M27" s="65"/>
      <c r="N27" s="66"/>
      <c r="O27" s="64"/>
      <c r="P27" s="65"/>
      <c r="Q27" s="65"/>
      <c r="R27" s="66"/>
      <c r="S27" s="64"/>
      <c r="T27" s="65"/>
      <c r="U27" s="65"/>
      <c r="V27" s="66"/>
      <c r="W27" s="64"/>
      <c r="X27" s="65"/>
      <c r="Y27" s="65"/>
      <c r="Z27" s="66"/>
      <c r="AA27" s="64"/>
      <c r="AB27" s="65"/>
      <c r="AC27" s="65"/>
      <c r="AD27" s="66"/>
      <c r="AE27" s="64"/>
      <c r="AF27" s="65"/>
      <c r="AG27" s="65"/>
      <c r="AH27" s="66"/>
      <c r="AI27" s="64"/>
      <c r="AJ27" s="65"/>
      <c r="AK27" s="65"/>
      <c r="AL27" s="66"/>
      <c r="AM27" s="64"/>
      <c r="AN27" s="65"/>
      <c r="AO27" s="65"/>
      <c r="AP27" s="66"/>
      <c r="AQ27" s="44">
        <f t="shared" si="9"/>
        <v>0</v>
      </c>
      <c r="AR27" s="33">
        <f t="shared" si="10"/>
        <v>0</v>
      </c>
      <c r="AS27" s="35">
        <f t="shared" si="11"/>
        <v>0</v>
      </c>
      <c r="AT27" s="45">
        <f t="shared" si="12"/>
        <v>0</v>
      </c>
      <c r="AU27" s="7">
        <f t="shared" si="13"/>
        <v>0</v>
      </c>
      <c r="AV27" s="8">
        <f t="shared" si="14"/>
        <v>0</v>
      </c>
      <c r="AW27" s="8">
        <f t="shared" si="15"/>
        <v>0</v>
      </c>
      <c r="AX27" s="9">
        <f t="shared" si="16"/>
        <v>0</v>
      </c>
      <c r="AY27" s="80">
        <f t="shared" si="8"/>
        <v>0</v>
      </c>
      <c r="AZ27" s="41">
        <f t="shared" si="6"/>
        <v>10</v>
      </c>
      <c r="BA27" s="18"/>
      <c r="BB27" s="18"/>
      <c r="BC27" s="18"/>
      <c r="BD27" s="61"/>
      <c r="BE27" s="61"/>
    </row>
    <row r="28" spans="1:57" customFormat="1" ht="21" hidden="1" customHeight="1">
      <c r="A28" s="91">
        <v>23</v>
      </c>
      <c r="B28" s="94">
        <f>[1]Мандатка!$B$27</f>
        <v>0</v>
      </c>
      <c r="C28" s="76"/>
      <c r="D28" s="65"/>
      <c r="E28" s="65"/>
      <c r="F28" s="66"/>
      <c r="G28" s="64"/>
      <c r="H28" s="65"/>
      <c r="I28" s="65"/>
      <c r="J28" s="66"/>
      <c r="K28" s="64"/>
      <c r="L28" s="65"/>
      <c r="M28" s="65"/>
      <c r="N28" s="66"/>
      <c r="O28" s="64"/>
      <c r="P28" s="65"/>
      <c r="Q28" s="65"/>
      <c r="R28" s="66"/>
      <c r="S28" s="64"/>
      <c r="T28" s="65"/>
      <c r="U28" s="65"/>
      <c r="V28" s="66"/>
      <c r="W28" s="64"/>
      <c r="X28" s="65"/>
      <c r="Y28" s="65"/>
      <c r="Z28" s="66"/>
      <c r="AA28" s="64"/>
      <c r="AB28" s="65"/>
      <c r="AC28" s="65"/>
      <c r="AD28" s="66"/>
      <c r="AE28" s="64"/>
      <c r="AF28" s="65"/>
      <c r="AG28" s="65"/>
      <c r="AH28" s="66"/>
      <c r="AI28" s="64"/>
      <c r="AJ28" s="65"/>
      <c r="AK28" s="65"/>
      <c r="AL28" s="66"/>
      <c r="AM28" s="64"/>
      <c r="AN28" s="65"/>
      <c r="AO28" s="65"/>
      <c r="AP28" s="66"/>
      <c r="AQ28" s="44">
        <f t="shared" si="9"/>
        <v>0</v>
      </c>
      <c r="AR28" s="33">
        <f t="shared" si="10"/>
        <v>0</v>
      </c>
      <c r="AS28" s="35">
        <f t="shared" si="11"/>
        <v>0</v>
      </c>
      <c r="AT28" s="45">
        <f t="shared" si="12"/>
        <v>0</v>
      </c>
      <c r="AU28" s="7">
        <f t="shared" si="13"/>
        <v>0</v>
      </c>
      <c r="AV28" s="8">
        <f t="shared" si="14"/>
        <v>0</v>
      </c>
      <c r="AW28" s="8">
        <f t="shared" si="15"/>
        <v>0</v>
      </c>
      <c r="AX28" s="9">
        <f t="shared" si="16"/>
        <v>0</v>
      </c>
      <c r="AY28" s="80">
        <f t="shared" si="8"/>
        <v>0</v>
      </c>
      <c r="AZ28" s="41">
        <f t="shared" si="6"/>
        <v>10</v>
      </c>
      <c r="BA28" s="18"/>
      <c r="BB28" s="18"/>
      <c r="BC28" s="18"/>
      <c r="BD28" s="61"/>
      <c r="BE28" s="61"/>
    </row>
    <row r="29" spans="1:57" customFormat="1" ht="21" hidden="1" customHeight="1">
      <c r="A29" s="91">
        <v>24</v>
      </c>
      <c r="B29" s="94">
        <f>[1]Мандатка!$B$28</f>
        <v>0</v>
      </c>
      <c r="C29" s="76"/>
      <c r="D29" s="65"/>
      <c r="E29" s="65"/>
      <c r="F29" s="66"/>
      <c r="G29" s="64"/>
      <c r="H29" s="65"/>
      <c r="I29" s="65"/>
      <c r="J29" s="66"/>
      <c r="K29" s="64"/>
      <c r="L29" s="65"/>
      <c r="M29" s="65"/>
      <c r="N29" s="66"/>
      <c r="O29" s="64"/>
      <c r="P29" s="65"/>
      <c r="Q29" s="65"/>
      <c r="R29" s="66"/>
      <c r="S29" s="64"/>
      <c r="T29" s="65"/>
      <c r="U29" s="65"/>
      <c r="V29" s="66"/>
      <c r="W29" s="64"/>
      <c r="X29" s="65"/>
      <c r="Y29" s="65"/>
      <c r="Z29" s="66"/>
      <c r="AA29" s="64"/>
      <c r="AB29" s="65"/>
      <c r="AC29" s="65"/>
      <c r="AD29" s="66"/>
      <c r="AE29" s="64"/>
      <c r="AF29" s="65"/>
      <c r="AG29" s="65"/>
      <c r="AH29" s="66"/>
      <c r="AI29" s="64"/>
      <c r="AJ29" s="65"/>
      <c r="AK29" s="65"/>
      <c r="AL29" s="66"/>
      <c r="AM29" s="64"/>
      <c r="AN29" s="65"/>
      <c r="AO29" s="65"/>
      <c r="AP29" s="66"/>
      <c r="AQ29" s="44">
        <f t="shared" si="9"/>
        <v>0</v>
      </c>
      <c r="AR29" s="33">
        <f t="shared" si="10"/>
        <v>0</v>
      </c>
      <c r="AS29" s="35">
        <f t="shared" si="11"/>
        <v>0</v>
      </c>
      <c r="AT29" s="45">
        <f t="shared" si="12"/>
        <v>0</v>
      </c>
      <c r="AU29" s="7">
        <f t="shared" si="13"/>
        <v>0</v>
      </c>
      <c r="AV29" s="8">
        <f t="shared" si="14"/>
        <v>0</v>
      </c>
      <c r="AW29" s="8">
        <f t="shared" si="15"/>
        <v>0</v>
      </c>
      <c r="AX29" s="9">
        <f t="shared" si="16"/>
        <v>0</v>
      </c>
      <c r="AY29" s="80">
        <f t="shared" si="8"/>
        <v>0</v>
      </c>
      <c r="AZ29" s="41">
        <f t="shared" si="6"/>
        <v>10</v>
      </c>
      <c r="BA29" s="18"/>
      <c r="BB29" s="18"/>
      <c r="BC29" s="18"/>
      <c r="BD29" s="61"/>
      <c r="BE29" s="61"/>
    </row>
    <row r="30" spans="1:57" customFormat="1" ht="21" hidden="1" customHeight="1">
      <c r="A30" s="91">
        <v>25</v>
      </c>
      <c r="B30" s="94">
        <f>[1]Мандатка!$B$29</f>
        <v>0</v>
      </c>
      <c r="C30" s="76"/>
      <c r="D30" s="65"/>
      <c r="E30" s="65"/>
      <c r="F30" s="66"/>
      <c r="G30" s="64"/>
      <c r="H30" s="65"/>
      <c r="I30" s="65"/>
      <c r="J30" s="66"/>
      <c r="K30" s="64"/>
      <c r="L30" s="65"/>
      <c r="M30" s="65"/>
      <c r="N30" s="66"/>
      <c r="O30" s="64"/>
      <c r="P30" s="65"/>
      <c r="Q30" s="65"/>
      <c r="R30" s="66"/>
      <c r="S30" s="64"/>
      <c r="T30" s="65"/>
      <c r="U30" s="65"/>
      <c r="V30" s="66"/>
      <c r="W30" s="64"/>
      <c r="X30" s="65"/>
      <c r="Y30" s="65"/>
      <c r="Z30" s="66"/>
      <c r="AA30" s="64"/>
      <c r="AB30" s="65"/>
      <c r="AC30" s="65"/>
      <c r="AD30" s="66"/>
      <c r="AE30" s="64"/>
      <c r="AF30" s="65"/>
      <c r="AG30" s="65"/>
      <c r="AH30" s="66"/>
      <c r="AI30" s="64"/>
      <c r="AJ30" s="65"/>
      <c r="AK30" s="65"/>
      <c r="AL30" s="66"/>
      <c r="AM30" s="64"/>
      <c r="AN30" s="65"/>
      <c r="AO30" s="65"/>
      <c r="AP30" s="66"/>
      <c r="AQ30" s="44">
        <f t="shared" ref="AQ30:AT35" si="17">SUM(C30,G30,K30,O30,S30,W30,AA30,AE30,AI30,AM30)</f>
        <v>0</v>
      </c>
      <c r="AR30" s="33">
        <f t="shared" si="17"/>
        <v>0</v>
      </c>
      <c r="AS30" s="35">
        <f t="shared" si="17"/>
        <v>0</v>
      </c>
      <c r="AT30" s="45">
        <f t="shared" si="17"/>
        <v>0</v>
      </c>
      <c r="AU30" s="7">
        <f t="shared" ref="AU30:AU35" si="18">PRODUCT(AQ30*7)</f>
        <v>0</v>
      </c>
      <c r="AV30" s="8">
        <f t="shared" ref="AV30:AV35" si="19">PRODUCT(AR30*5)</f>
        <v>0</v>
      </c>
      <c r="AW30" s="8">
        <f t="shared" ref="AW30:AW35" si="20">PRODUCT(AS30*3)</f>
        <v>0</v>
      </c>
      <c r="AX30" s="9">
        <f t="shared" ref="AX30:AX35" si="21">PRODUCT(AT30*1)</f>
        <v>0</v>
      </c>
      <c r="AY30" s="80">
        <f t="shared" ref="AY30:AY35" si="22">SUM(AU30:AX30)</f>
        <v>0</v>
      </c>
      <c r="AZ30" s="41">
        <f t="shared" ref="AZ30:AZ35" si="23">RANK(AY30,AY$6:AY$35,0)</f>
        <v>10</v>
      </c>
      <c r="BA30" s="18"/>
      <c r="BB30" s="18"/>
      <c r="BC30" s="18"/>
      <c r="BD30" s="61"/>
      <c r="BE30" s="61"/>
    </row>
    <row r="31" spans="1:57" customFormat="1" ht="21" hidden="1" customHeight="1">
      <c r="A31" s="91">
        <v>26</v>
      </c>
      <c r="B31" s="94">
        <f>[1]Мандатка!$B$30</f>
        <v>0</v>
      </c>
      <c r="C31" s="76"/>
      <c r="D31" s="65"/>
      <c r="E31" s="65"/>
      <c r="F31" s="66"/>
      <c r="G31" s="64"/>
      <c r="H31" s="65"/>
      <c r="I31" s="65"/>
      <c r="J31" s="66"/>
      <c r="K31" s="64"/>
      <c r="L31" s="65"/>
      <c r="M31" s="65"/>
      <c r="N31" s="66"/>
      <c r="O31" s="64"/>
      <c r="P31" s="65"/>
      <c r="Q31" s="65"/>
      <c r="R31" s="66"/>
      <c r="S31" s="64"/>
      <c r="T31" s="65"/>
      <c r="U31" s="65"/>
      <c r="V31" s="66"/>
      <c r="W31" s="64"/>
      <c r="X31" s="65"/>
      <c r="Y31" s="65"/>
      <c r="Z31" s="66"/>
      <c r="AA31" s="64"/>
      <c r="AB31" s="65"/>
      <c r="AC31" s="65"/>
      <c r="AD31" s="66"/>
      <c r="AE31" s="64"/>
      <c r="AF31" s="65"/>
      <c r="AG31" s="65"/>
      <c r="AH31" s="66"/>
      <c r="AI31" s="64"/>
      <c r="AJ31" s="65"/>
      <c r="AK31" s="65"/>
      <c r="AL31" s="66"/>
      <c r="AM31" s="64"/>
      <c r="AN31" s="65"/>
      <c r="AO31" s="65"/>
      <c r="AP31" s="66"/>
      <c r="AQ31" s="44">
        <f t="shared" si="17"/>
        <v>0</v>
      </c>
      <c r="AR31" s="33">
        <f t="shared" si="17"/>
        <v>0</v>
      </c>
      <c r="AS31" s="35">
        <f t="shared" si="17"/>
        <v>0</v>
      </c>
      <c r="AT31" s="45">
        <f t="shared" si="17"/>
        <v>0</v>
      </c>
      <c r="AU31" s="7">
        <f t="shared" si="18"/>
        <v>0</v>
      </c>
      <c r="AV31" s="8">
        <f t="shared" si="19"/>
        <v>0</v>
      </c>
      <c r="AW31" s="8">
        <f t="shared" si="20"/>
        <v>0</v>
      </c>
      <c r="AX31" s="9">
        <f t="shared" si="21"/>
        <v>0</v>
      </c>
      <c r="AY31" s="80">
        <f t="shared" si="22"/>
        <v>0</v>
      </c>
      <c r="AZ31" s="41">
        <f t="shared" si="23"/>
        <v>10</v>
      </c>
      <c r="BA31" s="18"/>
      <c r="BB31" s="18"/>
      <c r="BC31" s="18"/>
      <c r="BD31" s="61"/>
      <c r="BE31" s="61"/>
    </row>
    <row r="32" spans="1:57" customFormat="1" ht="21" hidden="1" customHeight="1">
      <c r="A32" s="91">
        <v>27</v>
      </c>
      <c r="B32" s="94">
        <f>[1]Мандатка!$B$31</f>
        <v>0</v>
      </c>
      <c r="C32" s="76"/>
      <c r="D32" s="65"/>
      <c r="E32" s="65"/>
      <c r="F32" s="66"/>
      <c r="G32" s="64"/>
      <c r="H32" s="65"/>
      <c r="I32" s="65"/>
      <c r="J32" s="66"/>
      <c r="K32" s="64"/>
      <c r="L32" s="65"/>
      <c r="M32" s="65"/>
      <c r="N32" s="66"/>
      <c r="O32" s="64"/>
      <c r="P32" s="65"/>
      <c r="Q32" s="65"/>
      <c r="R32" s="66"/>
      <c r="S32" s="64"/>
      <c r="T32" s="65"/>
      <c r="U32" s="65"/>
      <c r="V32" s="66"/>
      <c r="W32" s="64"/>
      <c r="X32" s="65"/>
      <c r="Y32" s="65"/>
      <c r="Z32" s="66"/>
      <c r="AA32" s="64"/>
      <c r="AB32" s="65"/>
      <c r="AC32" s="65"/>
      <c r="AD32" s="66"/>
      <c r="AE32" s="64"/>
      <c r="AF32" s="65"/>
      <c r="AG32" s="65"/>
      <c r="AH32" s="66"/>
      <c r="AI32" s="64"/>
      <c r="AJ32" s="65"/>
      <c r="AK32" s="65"/>
      <c r="AL32" s="66"/>
      <c r="AM32" s="64"/>
      <c r="AN32" s="65"/>
      <c r="AO32" s="65"/>
      <c r="AP32" s="66"/>
      <c r="AQ32" s="44">
        <f t="shared" si="17"/>
        <v>0</v>
      </c>
      <c r="AR32" s="33">
        <f t="shared" si="17"/>
        <v>0</v>
      </c>
      <c r="AS32" s="35">
        <f t="shared" si="17"/>
        <v>0</v>
      </c>
      <c r="AT32" s="45">
        <f t="shared" si="17"/>
        <v>0</v>
      </c>
      <c r="AU32" s="7">
        <f t="shared" si="18"/>
        <v>0</v>
      </c>
      <c r="AV32" s="8">
        <f t="shared" si="19"/>
        <v>0</v>
      </c>
      <c r="AW32" s="8">
        <f t="shared" si="20"/>
        <v>0</v>
      </c>
      <c r="AX32" s="9">
        <f t="shared" si="21"/>
        <v>0</v>
      </c>
      <c r="AY32" s="80">
        <f t="shared" si="22"/>
        <v>0</v>
      </c>
      <c r="AZ32" s="41">
        <f t="shared" si="23"/>
        <v>10</v>
      </c>
      <c r="BA32" s="18"/>
      <c r="BB32" s="18"/>
      <c r="BC32" s="18"/>
      <c r="BD32" s="61"/>
      <c r="BE32" s="61"/>
    </row>
    <row r="33" spans="1:57" customFormat="1" ht="21" hidden="1" customHeight="1">
      <c r="A33" s="91">
        <v>28</v>
      </c>
      <c r="B33" s="94">
        <f>[1]Мандатка!$B$32</f>
        <v>0</v>
      </c>
      <c r="C33" s="76"/>
      <c r="D33" s="65"/>
      <c r="E33" s="65"/>
      <c r="F33" s="66"/>
      <c r="G33" s="64"/>
      <c r="H33" s="65"/>
      <c r="I33" s="65"/>
      <c r="J33" s="66"/>
      <c r="K33" s="64"/>
      <c r="L33" s="65"/>
      <c r="M33" s="65"/>
      <c r="N33" s="66"/>
      <c r="O33" s="64"/>
      <c r="P33" s="65"/>
      <c r="Q33" s="65"/>
      <c r="R33" s="66"/>
      <c r="S33" s="64"/>
      <c r="T33" s="65"/>
      <c r="U33" s="65"/>
      <c r="V33" s="66"/>
      <c r="W33" s="64"/>
      <c r="X33" s="65"/>
      <c r="Y33" s="65"/>
      <c r="Z33" s="66"/>
      <c r="AA33" s="64"/>
      <c r="AB33" s="65"/>
      <c r="AC33" s="65"/>
      <c r="AD33" s="66"/>
      <c r="AE33" s="64"/>
      <c r="AF33" s="65"/>
      <c r="AG33" s="65"/>
      <c r="AH33" s="66"/>
      <c r="AI33" s="64"/>
      <c r="AJ33" s="65"/>
      <c r="AK33" s="65"/>
      <c r="AL33" s="66"/>
      <c r="AM33" s="64"/>
      <c r="AN33" s="65"/>
      <c r="AO33" s="65"/>
      <c r="AP33" s="66"/>
      <c r="AQ33" s="44">
        <f t="shared" si="17"/>
        <v>0</v>
      </c>
      <c r="AR33" s="33">
        <f t="shared" si="17"/>
        <v>0</v>
      </c>
      <c r="AS33" s="35">
        <f t="shared" si="17"/>
        <v>0</v>
      </c>
      <c r="AT33" s="45">
        <f t="shared" si="17"/>
        <v>0</v>
      </c>
      <c r="AU33" s="7">
        <f t="shared" si="18"/>
        <v>0</v>
      </c>
      <c r="AV33" s="8">
        <f t="shared" si="19"/>
        <v>0</v>
      </c>
      <c r="AW33" s="8">
        <f t="shared" si="20"/>
        <v>0</v>
      </c>
      <c r="AX33" s="9">
        <f t="shared" si="21"/>
        <v>0</v>
      </c>
      <c r="AY33" s="80">
        <f t="shared" si="22"/>
        <v>0</v>
      </c>
      <c r="AZ33" s="41">
        <f t="shared" si="23"/>
        <v>10</v>
      </c>
      <c r="BA33" s="18"/>
      <c r="BB33" s="18"/>
      <c r="BC33" s="18"/>
      <c r="BD33" s="61"/>
      <c r="BE33" s="61"/>
    </row>
    <row r="34" spans="1:57" customFormat="1" ht="21" hidden="1" customHeight="1">
      <c r="A34" s="91">
        <v>29</v>
      </c>
      <c r="B34" s="94">
        <f>[1]Мандатка!$B$33</f>
        <v>0</v>
      </c>
      <c r="C34" s="76"/>
      <c r="D34" s="65"/>
      <c r="E34" s="65"/>
      <c r="F34" s="66"/>
      <c r="G34" s="64"/>
      <c r="H34" s="65"/>
      <c r="I34" s="65"/>
      <c r="J34" s="66"/>
      <c r="K34" s="64"/>
      <c r="L34" s="65"/>
      <c r="M34" s="65"/>
      <c r="N34" s="66"/>
      <c r="O34" s="64"/>
      <c r="P34" s="65"/>
      <c r="Q34" s="65"/>
      <c r="R34" s="66"/>
      <c r="S34" s="64"/>
      <c r="T34" s="65"/>
      <c r="U34" s="65"/>
      <c r="V34" s="66"/>
      <c r="W34" s="64"/>
      <c r="X34" s="65"/>
      <c r="Y34" s="65"/>
      <c r="Z34" s="66"/>
      <c r="AA34" s="64"/>
      <c r="AB34" s="65"/>
      <c r="AC34" s="65"/>
      <c r="AD34" s="66"/>
      <c r="AE34" s="64"/>
      <c r="AF34" s="65"/>
      <c r="AG34" s="65"/>
      <c r="AH34" s="66"/>
      <c r="AI34" s="64"/>
      <c r="AJ34" s="65"/>
      <c r="AK34" s="65"/>
      <c r="AL34" s="66"/>
      <c r="AM34" s="64"/>
      <c r="AN34" s="65"/>
      <c r="AO34" s="65"/>
      <c r="AP34" s="66"/>
      <c r="AQ34" s="44">
        <f t="shared" si="17"/>
        <v>0</v>
      </c>
      <c r="AR34" s="33">
        <f t="shared" si="17"/>
        <v>0</v>
      </c>
      <c r="AS34" s="35">
        <f t="shared" si="17"/>
        <v>0</v>
      </c>
      <c r="AT34" s="45">
        <f t="shared" si="17"/>
        <v>0</v>
      </c>
      <c r="AU34" s="7">
        <f t="shared" si="18"/>
        <v>0</v>
      </c>
      <c r="AV34" s="8">
        <f t="shared" si="19"/>
        <v>0</v>
      </c>
      <c r="AW34" s="8">
        <f t="shared" si="20"/>
        <v>0</v>
      </c>
      <c r="AX34" s="9">
        <f t="shared" si="21"/>
        <v>0</v>
      </c>
      <c r="AY34" s="80">
        <f t="shared" si="22"/>
        <v>0</v>
      </c>
      <c r="AZ34" s="41">
        <f t="shared" si="23"/>
        <v>10</v>
      </c>
      <c r="BA34" s="18"/>
      <c r="BB34" s="18"/>
      <c r="BC34" s="18"/>
      <c r="BD34" s="61"/>
      <c r="BE34" s="61"/>
    </row>
    <row r="35" spans="1:57" customFormat="1" ht="21" hidden="1" customHeight="1" thickBot="1">
      <c r="A35" s="92">
        <v>30</v>
      </c>
      <c r="B35" s="95">
        <f>[1]Мандатка!$B$34</f>
        <v>0</v>
      </c>
      <c r="C35" s="76"/>
      <c r="D35" s="65"/>
      <c r="E35" s="65"/>
      <c r="F35" s="66"/>
      <c r="G35" s="64"/>
      <c r="H35" s="65"/>
      <c r="I35" s="65"/>
      <c r="J35" s="66"/>
      <c r="K35" s="64"/>
      <c r="L35" s="65"/>
      <c r="M35" s="65"/>
      <c r="N35" s="66"/>
      <c r="O35" s="64"/>
      <c r="P35" s="65"/>
      <c r="Q35" s="65"/>
      <c r="R35" s="66"/>
      <c r="S35" s="64"/>
      <c r="T35" s="65"/>
      <c r="U35" s="65"/>
      <c r="V35" s="66"/>
      <c r="W35" s="64"/>
      <c r="X35" s="65"/>
      <c r="Y35" s="65"/>
      <c r="Z35" s="66"/>
      <c r="AA35" s="64"/>
      <c r="AB35" s="65"/>
      <c r="AC35" s="65"/>
      <c r="AD35" s="66"/>
      <c r="AE35" s="64"/>
      <c r="AF35" s="65"/>
      <c r="AG35" s="65"/>
      <c r="AH35" s="66"/>
      <c r="AI35" s="64"/>
      <c r="AJ35" s="65"/>
      <c r="AK35" s="65"/>
      <c r="AL35" s="66"/>
      <c r="AM35" s="64"/>
      <c r="AN35" s="65"/>
      <c r="AO35" s="65"/>
      <c r="AP35" s="66"/>
      <c r="AQ35" s="67">
        <f t="shared" si="17"/>
        <v>0</v>
      </c>
      <c r="AR35" s="68">
        <f t="shared" si="17"/>
        <v>0</v>
      </c>
      <c r="AS35" s="69">
        <f t="shared" si="17"/>
        <v>0</v>
      </c>
      <c r="AT35" s="70">
        <f t="shared" si="17"/>
        <v>0</v>
      </c>
      <c r="AU35" s="64">
        <f t="shared" si="18"/>
        <v>0</v>
      </c>
      <c r="AV35" s="65">
        <f t="shared" si="19"/>
        <v>0</v>
      </c>
      <c r="AW35" s="65">
        <f t="shared" si="20"/>
        <v>0</v>
      </c>
      <c r="AX35" s="66">
        <f t="shared" si="21"/>
        <v>0</v>
      </c>
      <c r="AY35" s="81">
        <f t="shared" si="22"/>
        <v>0</v>
      </c>
      <c r="AZ35" s="82">
        <f t="shared" si="23"/>
        <v>10</v>
      </c>
      <c r="BA35" s="62"/>
      <c r="BB35" s="18"/>
      <c r="BC35" s="18" t="str">
        <f>COUNTIF(AY$6:AY$35,"&gt;"&amp;AY$6:AY$35)+1&amp;REPT("-"&amp;COUNTIF(AY$6:AY$35,"&gt;="&amp;AY$6:AY$35),COUNTIF(AY$6:AY$35,AY35)&gt;1)</f>
        <v>10-30</v>
      </c>
      <c r="BD35" s="61"/>
      <c r="BE35" s="61"/>
    </row>
    <row r="36" spans="1:57" ht="21" customHeight="1" thickBot="1">
      <c r="A36" s="99"/>
      <c r="B36" s="100"/>
      <c r="C36" s="71">
        <f t="shared" ref="C36:AH36" si="24">SUM(C6:C35)</f>
        <v>1</v>
      </c>
      <c r="D36" s="98">
        <f t="shared" si="24"/>
        <v>1</v>
      </c>
      <c r="E36" s="72">
        <f t="shared" si="24"/>
        <v>2</v>
      </c>
      <c r="F36" s="73">
        <f t="shared" si="24"/>
        <v>2</v>
      </c>
      <c r="G36" s="71">
        <f t="shared" si="24"/>
        <v>1</v>
      </c>
      <c r="H36" s="72">
        <f t="shared" si="24"/>
        <v>1</v>
      </c>
      <c r="I36" s="72">
        <f t="shared" si="24"/>
        <v>2</v>
      </c>
      <c r="J36" s="73">
        <f t="shared" si="24"/>
        <v>2</v>
      </c>
      <c r="K36" s="71">
        <f t="shared" si="24"/>
        <v>1</v>
      </c>
      <c r="L36" s="72">
        <f t="shared" si="24"/>
        <v>1</v>
      </c>
      <c r="M36" s="72">
        <f t="shared" si="24"/>
        <v>2</v>
      </c>
      <c r="N36" s="73">
        <f t="shared" si="24"/>
        <v>2</v>
      </c>
      <c r="O36" s="71">
        <f t="shared" si="24"/>
        <v>1</v>
      </c>
      <c r="P36" s="72">
        <f t="shared" si="24"/>
        <v>1</v>
      </c>
      <c r="Q36" s="72">
        <f t="shared" si="24"/>
        <v>2</v>
      </c>
      <c r="R36" s="73">
        <f t="shared" si="24"/>
        <v>2</v>
      </c>
      <c r="S36" s="71">
        <f t="shared" si="24"/>
        <v>1</v>
      </c>
      <c r="T36" s="72">
        <f t="shared" si="24"/>
        <v>1</v>
      </c>
      <c r="U36" s="72">
        <f t="shared" si="24"/>
        <v>2</v>
      </c>
      <c r="V36" s="73">
        <f t="shared" si="24"/>
        <v>2</v>
      </c>
      <c r="W36" s="71">
        <f t="shared" si="24"/>
        <v>1</v>
      </c>
      <c r="X36" s="72">
        <f t="shared" si="24"/>
        <v>1</v>
      </c>
      <c r="Y36" s="72">
        <f t="shared" si="24"/>
        <v>2</v>
      </c>
      <c r="Z36" s="73">
        <f t="shared" si="24"/>
        <v>2</v>
      </c>
      <c r="AA36" s="71">
        <f t="shared" si="24"/>
        <v>1</v>
      </c>
      <c r="AB36" s="72">
        <f t="shared" si="24"/>
        <v>1</v>
      </c>
      <c r="AC36" s="72">
        <f t="shared" si="24"/>
        <v>2</v>
      </c>
      <c r="AD36" s="73">
        <f t="shared" si="24"/>
        <v>2</v>
      </c>
      <c r="AE36" s="71">
        <f t="shared" si="24"/>
        <v>1</v>
      </c>
      <c r="AF36" s="72">
        <f t="shared" si="24"/>
        <v>1</v>
      </c>
      <c r="AG36" s="72">
        <f t="shared" si="24"/>
        <v>2</v>
      </c>
      <c r="AH36" s="73">
        <f t="shared" si="24"/>
        <v>2</v>
      </c>
      <c r="AI36" s="71">
        <f t="shared" ref="AI36:AY36" si="25">SUM(AI6:AI35)</f>
        <v>1</v>
      </c>
      <c r="AJ36" s="72">
        <f t="shared" si="25"/>
        <v>1</v>
      </c>
      <c r="AK36" s="72">
        <f t="shared" si="25"/>
        <v>2</v>
      </c>
      <c r="AL36" s="73">
        <f t="shared" si="25"/>
        <v>2</v>
      </c>
      <c r="AM36" s="71">
        <f t="shared" si="25"/>
        <v>1</v>
      </c>
      <c r="AN36" s="72">
        <f t="shared" si="25"/>
        <v>1</v>
      </c>
      <c r="AO36" s="72">
        <f t="shared" si="25"/>
        <v>2</v>
      </c>
      <c r="AP36" s="73">
        <f t="shared" si="25"/>
        <v>2</v>
      </c>
      <c r="AQ36" s="71">
        <f t="shared" si="25"/>
        <v>10</v>
      </c>
      <c r="AR36" s="72">
        <f t="shared" si="25"/>
        <v>10</v>
      </c>
      <c r="AS36" s="72">
        <f t="shared" si="25"/>
        <v>20</v>
      </c>
      <c r="AT36" s="73">
        <f t="shared" si="25"/>
        <v>20</v>
      </c>
      <c r="AU36" s="71">
        <f t="shared" si="25"/>
        <v>70</v>
      </c>
      <c r="AV36" s="72">
        <f t="shared" si="25"/>
        <v>50</v>
      </c>
      <c r="AW36" s="72">
        <f t="shared" si="25"/>
        <v>60</v>
      </c>
      <c r="AX36" s="73">
        <f t="shared" si="25"/>
        <v>20</v>
      </c>
      <c r="AY36" s="77">
        <f t="shared" si="25"/>
        <v>200</v>
      </c>
      <c r="AZ36" s="101"/>
      <c r="BA36" s="17"/>
      <c r="BB36" s="17"/>
      <c r="BC36" s="17"/>
    </row>
    <row r="37" spans="1:57" ht="13.5">
      <c r="A37" s="19"/>
      <c r="B37" s="39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5"/>
      <c r="AW37" s="4"/>
      <c r="AX37" s="10"/>
      <c r="AY37" s="10"/>
      <c r="AZ37" s="17"/>
      <c r="BA37" s="17"/>
    </row>
    <row r="38" spans="1:57" s="55" customFormat="1" ht="65.25" customHeight="1">
      <c r="A38" s="46"/>
      <c r="B38" s="143" t="str">
        <f>[1]реквизиты!$I$6</f>
        <v>Гл. судья,  судья  ВК</v>
      </c>
      <c r="C38" s="143"/>
      <c r="D38" s="143"/>
      <c r="E38" s="47"/>
      <c r="F38" s="47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59"/>
      <c r="W38" s="49"/>
      <c r="X38" s="49"/>
      <c r="Y38" s="49"/>
      <c r="Z38" s="49"/>
      <c r="AA38" s="49"/>
      <c r="AB38" s="49"/>
      <c r="AC38" s="49"/>
      <c r="AD38" s="49"/>
      <c r="AE38" s="50" t="str">
        <f>[1]реквизиты!$F$6</f>
        <v>Семиколенных А.Е. / г. Мурманск /</v>
      </c>
      <c r="AF38" s="49"/>
      <c r="AG38" s="49"/>
      <c r="AH38" s="50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2"/>
      <c r="AT38" s="52"/>
      <c r="AU38" s="52"/>
      <c r="AV38" s="52"/>
      <c r="AW38" s="52"/>
      <c r="AX38" s="53"/>
      <c r="AY38" s="52"/>
      <c r="AZ38" s="54"/>
      <c r="BA38" s="63"/>
      <c r="BB38" s="63"/>
      <c r="BC38" s="63"/>
      <c r="BD38" s="63"/>
      <c r="BE38" s="63"/>
    </row>
    <row r="39" spans="1:57" s="55" customFormat="1" ht="62.25" customHeight="1">
      <c r="A39" s="46"/>
      <c r="B39" s="143" t="str">
        <f>[1]реквизиты!$I$7</f>
        <v>Гл. секретарь,  судья ВК</v>
      </c>
      <c r="C39" s="143"/>
      <c r="D39" s="143"/>
      <c r="E39" s="143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60"/>
      <c r="AB39" s="60"/>
      <c r="AC39" s="60"/>
      <c r="AD39" s="60"/>
      <c r="AE39" s="59" t="str">
        <f>[1]реквизиты!$F$7</f>
        <v>Батанов В.В. / г. Череповец /</v>
      </c>
      <c r="AF39" s="60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6"/>
      <c r="AT39" s="56"/>
      <c r="AU39" s="56"/>
      <c r="AV39" s="56"/>
      <c r="AW39" s="57"/>
      <c r="AX39" s="53"/>
      <c r="AY39" s="53"/>
      <c r="AZ39" s="63"/>
      <c r="BA39" s="63"/>
      <c r="BB39" s="63"/>
      <c r="BC39" s="63"/>
      <c r="BD39" s="63"/>
      <c r="BE39" s="63"/>
    </row>
  </sheetData>
  <sheetProtection algorithmName="SHA-512" hashValue="4izmXPwFOiaEERg+wgQXqX7NcOea4FctWyBdkIfS1wfYzzTg5qrei3Cw6IfzrTEKAsaYiZwGuHod1Xevb+7pPw==" saltValue="tndHhA3HBxlMZl18Uo48Vg==" spinCount="100000" sheet="1" objects="1" scenarios="1"/>
  <dataConsolidate/>
  <mergeCells count="21">
    <mergeCell ref="O4:R4"/>
    <mergeCell ref="S4:V4"/>
    <mergeCell ref="W4:Z4"/>
    <mergeCell ref="AA4:AD4"/>
    <mergeCell ref="AE4:AH4"/>
    <mergeCell ref="B39:E39"/>
    <mergeCell ref="B38:D38"/>
    <mergeCell ref="A1:AZ1"/>
    <mergeCell ref="A2:AZ2"/>
    <mergeCell ref="A3:AZ3"/>
    <mergeCell ref="AI4:AL4"/>
    <mergeCell ref="AM4:AP4"/>
    <mergeCell ref="AQ4:AT4"/>
    <mergeCell ref="AZ4:AZ5"/>
    <mergeCell ref="AU4:AX4"/>
    <mergeCell ref="AY4:AY5"/>
    <mergeCell ref="A4:A5"/>
    <mergeCell ref="B4:B5"/>
    <mergeCell ref="C4:F4"/>
    <mergeCell ref="G4:J4"/>
    <mergeCell ref="K4:N4"/>
  </mergeCells>
  <conditionalFormatting sqref="AZ6:AZ35">
    <cfRule type="cellIs" dxfId="11" priority="19" stopIfTrue="1" operator="equal">
      <formula>3</formula>
    </cfRule>
    <cfRule type="cellIs" dxfId="10" priority="20" stopIfTrue="1" operator="equal">
      <formula>2</formula>
    </cfRule>
    <cfRule type="cellIs" dxfId="9" priority="21" stopIfTrue="1" operator="equal">
      <formula>1</formula>
    </cfRule>
  </conditionalFormatting>
  <conditionalFormatting sqref="AQ6:AY35">
    <cfRule type="cellIs" dxfId="8" priority="18" stopIfTrue="1" operator="equal">
      <formula>0</formula>
    </cfRule>
  </conditionalFormatting>
  <printOptions horizontalCentered="1"/>
  <pageMargins left="0" right="0" top="0" bottom="0.15748031496062992" header="0.15748031496062992" footer="0.19685039370078741"/>
  <pageSetup paperSize="9" scale="68" orientation="landscape" r:id="rId1"/>
  <headerFooter alignWithMargins="0"/>
  <ignoredErrors>
    <ignoredError sqref="AQ36:AY36 AQ7:AY12 AQ6:AY6 C36:AK36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FA5C4-F64F-4BEE-9FD7-2AAA59656238}">
  <sheetPr codeName="Лист5">
    <tabColor rgb="FFFF0000"/>
    <pageSetUpPr fitToPage="1"/>
  </sheetPr>
  <dimension ref="A1:CC39"/>
  <sheetViews>
    <sheetView zoomScale="70" zoomScaleNormal="70" workbookViewId="0">
      <selection sqref="A1:AZ1"/>
    </sheetView>
  </sheetViews>
  <sheetFormatPr defaultColWidth="9.140625" defaultRowHeight="12.75"/>
  <cols>
    <col min="1" max="1" width="4" style="85" customWidth="1"/>
    <col min="2" max="2" width="21" style="40" customWidth="1"/>
    <col min="3" max="7" width="3.7109375" style="15" customWidth="1"/>
    <col min="8" max="8" width="3.7109375" style="15" customWidth="1" collapsed="1"/>
    <col min="9" max="9" width="3.7109375" style="15" customWidth="1"/>
    <col min="10" max="10" width="4.7109375" style="15" customWidth="1"/>
    <col min="11" max="15" width="3.7109375" style="15" customWidth="1"/>
    <col min="16" max="19" width="3.7109375" style="16" customWidth="1"/>
    <col min="20" max="20" width="3.7109375" style="16" customWidth="1" collapsed="1"/>
    <col min="21" max="31" width="3.7109375" style="16" customWidth="1"/>
    <col min="32" max="32" width="3.7109375" style="15" customWidth="1" collapsed="1"/>
    <col min="33" max="38" width="3.7109375" style="15" customWidth="1"/>
    <col min="39" max="39" width="3.7109375" style="16" customWidth="1"/>
    <col min="40" max="45" width="3.7109375" style="85" customWidth="1"/>
    <col min="46" max="46" width="3.85546875" style="85" customWidth="1"/>
    <col min="47" max="47" width="3.7109375" style="85" customWidth="1"/>
    <col min="48" max="48" width="3.7109375" style="12" customWidth="1"/>
    <col min="49" max="49" width="3.7109375" style="13" customWidth="1"/>
    <col min="50" max="50" width="3.5703125" style="14" customWidth="1"/>
    <col min="51" max="51" width="5" style="14" customWidth="1"/>
    <col min="52" max="52" width="7.5703125" style="18" customWidth="1"/>
    <col min="53" max="53" width="0.140625" style="18" customWidth="1"/>
    <col min="54" max="55" width="9.140625" style="18" hidden="1" customWidth="1"/>
    <col min="56" max="57" width="9.140625" style="18"/>
    <col min="58" max="16384" width="9.140625" style="2"/>
  </cols>
  <sheetData>
    <row r="1" spans="1:81" s="1" customFormat="1" ht="27" customHeight="1" thickBot="1">
      <c r="A1" s="144" t="s">
        <v>9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6"/>
      <c r="BB1" s="6"/>
      <c r="BC1" s="6"/>
      <c r="BD1" s="6"/>
      <c r="BE1" s="6"/>
    </row>
    <row r="2" spans="1:81" s="1" customFormat="1" ht="27" customHeight="1" thickBot="1">
      <c r="A2" s="145" t="s">
        <v>18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46"/>
      <c r="AU2" s="146"/>
      <c r="AV2" s="146"/>
      <c r="AW2" s="146"/>
      <c r="AX2" s="146"/>
      <c r="AY2" s="146"/>
      <c r="AZ2" s="147"/>
      <c r="BA2" s="61"/>
      <c r="BB2" s="58"/>
      <c r="BC2" s="58"/>
      <c r="BD2" s="58"/>
      <c r="BE2" s="58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</row>
    <row r="3" spans="1:81" s="1" customFormat="1" ht="27" customHeight="1" thickBot="1">
      <c r="A3" s="148" t="s">
        <v>17</v>
      </c>
      <c r="B3" s="149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  <c r="AO3" s="150"/>
      <c r="AP3" s="150"/>
      <c r="AQ3" s="150"/>
      <c r="AR3" s="150"/>
      <c r="AS3" s="150"/>
      <c r="AT3" s="150"/>
      <c r="AU3" s="150"/>
      <c r="AV3" s="150"/>
      <c r="AW3" s="150"/>
      <c r="AX3" s="150"/>
      <c r="AY3" s="150"/>
      <c r="AZ3" s="151"/>
      <c r="BA3" s="61"/>
      <c r="BB3" s="58"/>
      <c r="BC3" s="58"/>
      <c r="BD3" s="58"/>
      <c r="BE3" s="58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</row>
    <row r="4" spans="1:81" s="84" customFormat="1" ht="19.5" customHeight="1" thickBot="1">
      <c r="A4" s="159" t="s">
        <v>2</v>
      </c>
      <c r="B4" s="161" t="s">
        <v>10</v>
      </c>
      <c r="C4" s="148">
        <v>34</v>
      </c>
      <c r="D4" s="150"/>
      <c r="E4" s="150"/>
      <c r="F4" s="151"/>
      <c r="G4" s="148">
        <v>37</v>
      </c>
      <c r="H4" s="150"/>
      <c r="I4" s="150"/>
      <c r="J4" s="151"/>
      <c r="K4" s="148">
        <v>40</v>
      </c>
      <c r="L4" s="150"/>
      <c r="M4" s="150"/>
      <c r="N4" s="151"/>
      <c r="O4" s="148">
        <v>43</v>
      </c>
      <c r="P4" s="150"/>
      <c r="Q4" s="150"/>
      <c r="R4" s="151"/>
      <c r="S4" s="148">
        <v>47</v>
      </c>
      <c r="T4" s="150"/>
      <c r="U4" s="150"/>
      <c r="V4" s="151"/>
      <c r="W4" s="148">
        <v>51</v>
      </c>
      <c r="X4" s="150"/>
      <c r="Y4" s="150"/>
      <c r="Z4" s="151"/>
      <c r="AA4" s="148">
        <v>55</v>
      </c>
      <c r="AB4" s="150"/>
      <c r="AC4" s="150"/>
      <c r="AD4" s="151"/>
      <c r="AE4" s="148">
        <v>59</v>
      </c>
      <c r="AF4" s="150"/>
      <c r="AG4" s="150"/>
      <c r="AH4" s="151"/>
      <c r="AI4" s="148">
        <v>65</v>
      </c>
      <c r="AJ4" s="150"/>
      <c r="AK4" s="150"/>
      <c r="AL4" s="151"/>
      <c r="AM4" s="148" t="s">
        <v>19</v>
      </c>
      <c r="AN4" s="150"/>
      <c r="AO4" s="150"/>
      <c r="AP4" s="151"/>
      <c r="AQ4" s="152" t="s">
        <v>8</v>
      </c>
      <c r="AR4" s="153"/>
      <c r="AS4" s="153"/>
      <c r="AT4" s="154"/>
      <c r="AU4" s="152" t="s">
        <v>0</v>
      </c>
      <c r="AV4" s="153"/>
      <c r="AW4" s="153"/>
      <c r="AX4" s="154"/>
      <c r="AY4" s="157" t="s">
        <v>1</v>
      </c>
      <c r="AZ4" s="155" t="s">
        <v>7</v>
      </c>
      <c r="BA4" s="86"/>
      <c r="BB4" s="62"/>
      <c r="BC4" s="62"/>
      <c r="BD4" s="62"/>
      <c r="BE4" s="62"/>
    </row>
    <row r="5" spans="1:81" s="89" customFormat="1" ht="16.5" customHeight="1" thickBot="1">
      <c r="A5" s="160"/>
      <c r="B5" s="162"/>
      <c r="C5" s="90">
        <v>1</v>
      </c>
      <c r="D5" s="24">
        <v>2</v>
      </c>
      <c r="E5" s="24">
        <v>3</v>
      </c>
      <c r="F5" s="25" t="s">
        <v>12</v>
      </c>
      <c r="G5" s="23">
        <v>1</v>
      </c>
      <c r="H5" s="24">
        <v>2</v>
      </c>
      <c r="I5" s="24">
        <v>3</v>
      </c>
      <c r="J5" s="25" t="s">
        <v>12</v>
      </c>
      <c r="K5" s="23">
        <v>1</v>
      </c>
      <c r="L5" s="24">
        <v>2</v>
      </c>
      <c r="M5" s="24">
        <v>3</v>
      </c>
      <c r="N5" s="25" t="s">
        <v>12</v>
      </c>
      <c r="O5" s="23">
        <v>1</v>
      </c>
      <c r="P5" s="24">
        <v>2</v>
      </c>
      <c r="Q5" s="24">
        <v>3</v>
      </c>
      <c r="R5" s="25" t="s">
        <v>12</v>
      </c>
      <c r="S5" s="26">
        <v>1</v>
      </c>
      <c r="T5" s="27">
        <v>2</v>
      </c>
      <c r="U5" s="27">
        <v>3</v>
      </c>
      <c r="V5" s="25" t="s">
        <v>12</v>
      </c>
      <c r="W5" s="23">
        <v>1</v>
      </c>
      <c r="X5" s="24">
        <v>2</v>
      </c>
      <c r="Y5" s="24">
        <v>3</v>
      </c>
      <c r="Z5" s="25" t="s">
        <v>12</v>
      </c>
      <c r="AA5" s="26">
        <v>1</v>
      </c>
      <c r="AB5" s="27">
        <v>2</v>
      </c>
      <c r="AC5" s="27">
        <v>3</v>
      </c>
      <c r="AD5" s="25" t="s">
        <v>12</v>
      </c>
      <c r="AE5" s="23">
        <v>1</v>
      </c>
      <c r="AF5" s="24">
        <v>2</v>
      </c>
      <c r="AG5" s="24">
        <v>3</v>
      </c>
      <c r="AH5" s="25" t="s">
        <v>12</v>
      </c>
      <c r="AI5" s="23">
        <v>1</v>
      </c>
      <c r="AJ5" s="24">
        <v>2</v>
      </c>
      <c r="AK5" s="24">
        <v>3</v>
      </c>
      <c r="AL5" s="25" t="s">
        <v>11</v>
      </c>
      <c r="AM5" s="23">
        <v>1</v>
      </c>
      <c r="AN5" s="24">
        <v>2</v>
      </c>
      <c r="AO5" s="24">
        <v>3</v>
      </c>
      <c r="AP5" s="25" t="s">
        <v>12</v>
      </c>
      <c r="AQ5" s="31">
        <v>1</v>
      </c>
      <c r="AR5" s="36">
        <v>2</v>
      </c>
      <c r="AS5" s="37">
        <v>3</v>
      </c>
      <c r="AT5" s="38">
        <v>5</v>
      </c>
      <c r="AU5" s="28" t="s">
        <v>3</v>
      </c>
      <c r="AV5" s="29" t="s">
        <v>4</v>
      </c>
      <c r="AW5" s="30" t="s">
        <v>5</v>
      </c>
      <c r="AX5" s="83" t="s">
        <v>6</v>
      </c>
      <c r="AY5" s="158"/>
      <c r="AZ5" s="156"/>
      <c r="BA5" s="87"/>
      <c r="BB5" s="88"/>
      <c r="BC5" s="88"/>
      <c r="BD5" s="88"/>
      <c r="BE5" s="88"/>
    </row>
    <row r="6" spans="1:81" ht="21" customHeight="1">
      <c r="A6" s="102">
        <v>1</v>
      </c>
      <c r="B6" s="93" t="str">
        <f>[1]Мандатка!$B$5</f>
        <v>Архангельская</v>
      </c>
      <c r="C6" s="75"/>
      <c r="D6" s="21"/>
      <c r="E6" s="21"/>
      <c r="F6" s="22"/>
      <c r="G6" s="20"/>
      <c r="H6" s="21"/>
      <c r="I6" s="21"/>
      <c r="J6" s="22"/>
      <c r="K6" s="20"/>
      <c r="L6" s="21"/>
      <c r="M6" s="21"/>
      <c r="N6" s="22"/>
      <c r="O6" s="20"/>
      <c r="P6" s="21">
        <v>1</v>
      </c>
      <c r="Q6" s="21"/>
      <c r="R6" s="22"/>
      <c r="S6" s="20"/>
      <c r="T6" s="21">
        <v>1</v>
      </c>
      <c r="U6" s="21">
        <v>1</v>
      </c>
      <c r="V6" s="22"/>
      <c r="W6" s="20"/>
      <c r="X6" s="21"/>
      <c r="Y6" s="21"/>
      <c r="Z6" s="22"/>
      <c r="AA6" s="20"/>
      <c r="AB6" s="21"/>
      <c r="AC6" s="21"/>
      <c r="AD6" s="22"/>
      <c r="AE6" s="20"/>
      <c r="AF6" s="21"/>
      <c r="AG6" s="21"/>
      <c r="AH6" s="22"/>
      <c r="AI6" s="20"/>
      <c r="AJ6" s="21"/>
      <c r="AK6" s="21"/>
      <c r="AL6" s="22"/>
      <c r="AM6" s="20"/>
      <c r="AN6" s="21"/>
      <c r="AO6" s="21"/>
      <c r="AP6" s="22"/>
      <c r="AQ6" s="42">
        <f t="shared" ref="AQ6:AT35" si="0">SUM(C6,G6,K6,O6,S6,W6,AA6,AE6,AI6,AM6)</f>
        <v>0</v>
      </c>
      <c r="AR6" s="32">
        <f t="shared" si="0"/>
        <v>2</v>
      </c>
      <c r="AS6" s="34">
        <f t="shared" si="0"/>
        <v>1</v>
      </c>
      <c r="AT6" s="43">
        <f t="shared" si="0"/>
        <v>0</v>
      </c>
      <c r="AU6" s="20">
        <f>PRODUCT(AQ6*7)</f>
        <v>0</v>
      </c>
      <c r="AV6" s="21">
        <f>PRODUCT(AR6*5)</f>
        <v>10</v>
      </c>
      <c r="AW6" s="21">
        <f>PRODUCT(AS6*3)</f>
        <v>3</v>
      </c>
      <c r="AX6" s="22">
        <f>PRODUCT(AT6*1)</f>
        <v>0</v>
      </c>
      <c r="AY6" s="78">
        <f>SUM(AU6:AX6)</f>
        <v>13</v>
      </c>
      <c r="AZ6" s="79">
        <f t="shared" ref="AZ6:AZ34" si="1">RANK(AY6,AY$6:AY$35,0)</f>
        <v>6</v>
      </c>
      <c r="BA6" s="62"/>
      <c r="BC6" s="18" t="str">
        <f t="shared" ref="BC6:BC13" si="2">COUNTIF(AY$6:AY$35,"&gt;"&amp;AY$6:AY$35)+1&amp;REPT("-"&amp;COUNTIF(AY$6:AY$35,"&gt;="&amp;AY$6:AY$35),COUNTIF(AY$6:AY$35,AY6)&gt;1)</f>
        <v>6</v>
      </c>
    </row>
    <row r="7" spans="1:81" ht="21" customHeight="1">
      <c r="A7" s="103">
        <v>2</v>
      </c>
      <c r="B7" s="94" t="str">
        <f>[1]Мандатка!$B$6</f>
        <v>Вологодская</v>
      </c>
      <c r="C7" s="74"/>
      <c r="D7" s="8"/>
      <c r="E7" s="8"/>
      <c r="F7" s="9"/>
      <c r="G7" s="7"/>
      <c r="H7" s="8">
        <v>1</v>
      </c>
      <c r="I7" s="8"/>
      <c r="J7" s="9"/>
      <c r="K7" s="7"/>
      <c r="L7" s="8"/>
      <c r="M7" s="8"/>
      <c r="N7" s="9">
        <v>2</v>
      </c>
      <c r="O7" s="7"/>
      <c r="P7" s="8"/>
      <c r="Q7" s="8">
        <v>1</v>
      </c>
      <c r="R7" s="9"/>
      <c r="S7" s="7"/>
      <c r="T7" s="8"/>
      <c r="U7" s="8"/>
      <c r="V7" s="9"/>
      <c r="W7" s="7"/>
      <c r="X7" s="8"/>
      <c r="Y7" s="8"/>
      <c r="Z7" s="9">
        <v>1</v>
      </c>
      <c r="AA7" s="7"/>
      <c r="AB7" s="8">
        <v>1</v>
      </c>
      <c r="AC7" s="8"/>
      <c r="AD7" s="9"/>
      <c r="AE7" s="7"/>
      <c r="AF7" s="8"/>
      <c r="AG7" s="8"/>
      <c r="AH7" s="9"/>
      <c r="AI7" s="7"/>
      <c r="AJ7" s="8"/>
      <c r="AK7" s="8"/>
      <c r="AL7" s="9"/>
      <c r="AM7" s="7"/>
      <c r="AN7" s="8"/>
      <c r="AO7" s="8"/>
      <c r="AP7" s="9"/>
      <c r="AQ7" s="44">
        <f t="shared" si="0"/>
        <v>0</v>
      </c>
      <c r="AR7" s="33">
        <f t="shared" si="0"/>
        <v>2</v>
      </c>
      <c r="AS7" s="35">
        <f t="shared" si="0"/>
        <v>1</v>
      </c>
      <c r="AT7" s="45">
        <f t="shared" si="0"/>
        <v>3</v>
      </c>
      <c r="AU7" s="7">
        <f>PRODUCT(AQ7*7)</f>
        <v>0</v>
      </c>
      <c r="AV7" s="8">
        <f>PRODUCT(AR7*5)</f>
        <v>10</v>
      </c>
      <c r="AW7" s="8">
        <f>PRODUCT(AS7*3)</f>
        <v>3</v>
      </c>
      <c r="AX7" s="9">
        <f>PRODUCT(AT7*1)</f>
        <v>3</v>
      </c>
      <c r="AY7" s="80">
        <f>SUM(AU7:AX7)</f>
        <v>16</v>
      </c>
      <c r="AZ7" s="41">
        <f t="shared" si="1"/>
        <v>5</v>
      </c>
      <c r="BA7" s="62"/>
      <c r="BB7" s="18">
        <f>RANK(AY7,AY$6:AY$35,0)</f>
        <v>5</v>
      </c>
      <c r="BC7" s="18" t="str">
        <f t="shared" si="2"/>
        <v>5</v>
      </c>
    </row>
    <row r="8" spans="1:81" ht="21" customHeight="1">
      <c r="A8" s="103">
        <v>3</v>
      </c>
      <c r="B8" s="94" t="str">
        <f>[1]Мандатка!$B$7</f>
        <v>Калининградская</v>
      </c>
      <c r="C8" s="74">
        <v>1</v>
      </c>
      <c r="D8" s="8"/>
      <c r="E8" s="8">
        <v>1</v>
      </c>
      <c r="F8" s="9">
        <v>1</v>
      </c>
      <c r="G8" s="7">
        <v>1</v>
      </c>
      <c r="H8" s="8"/>
      <c r="I8" s="8"/>
      <c r="J8" s="9"/>
      <c r="K8" s="7"/>
      <c r="L8" s="8">
        <v>1</v>
      </c>
      <c r="M8" s="8">
        <v>1</v>
      </c>
      <c r="N8" s="9"/>
      <c r="O8" s="7"/>
      <c r="P8" s="8"/>
      <c r="Q8" s="8">
        <v>1</v>
      </c>
      <c r="R8" s="9"/>
      <c r="S8" s="7">
        <v>1</v>
      </c>
      <c r="T8" s="8"/>
      <c r="U8" s="8"/>
      <c r="V8" s="9"/>
      <c r="W8" s="7"/>
      <c r="X8" s="8"/>
      <c r="Y8" s="8">
        <v>1</v>
      </c>
      <c r="Z8" s="9"/>
      <c r="AA8" s="7"/>
      <c r="AB8" s="8"/>
      <c r="AC8" s="8">
        <v>1</v>
      </c>
      <c r="AD8" s="9"/>
      <c r="AE8" s="7"/>
      <c r="AF8" s="8"/>
      <c r="AG8" s="8"/>
      <c r="AH8" s="9"/>
      <c r="AI8" s="7"/>
      <c r="AJ8" s="8"/>
      <c r="AK8" s="8"/>
      <c r="AL8" s="9">
        <v>1</v>
      </c>
      <c r="AM8" s="7"/>
      <c r="AN8" s="8">
        <v>1</v>
      </c>
      <c r="AO8" s="8"/>
      <c r="AP8" s="9"/>
      <c r="AQ8" s="44">
        <f t="shared" si="0"/>
        <v>3</v>
      </c>
      <c r="AR8" s="33">
        <f t="shared" si="0"/>
        <v>2</v>
      </c>
      <c r="AS8" s="35">
        <f t="shared" si="0"/>
        <v>5</v>
      </c>
      <c r="AT8" s="45">
        <f t="shared" si="0"/>
        <v>2</v>
      </c>
      <c r="AU8" s="7">
        <f>PRODUCT(AQ8*7)</f>
        <v>21</v>
      </c>
      <c r="AV8" s="8">
        <f>PRODUCT(AR8*5)</f>
        <v>10</v>
      </c>
      <c r="AW8" s="8">
        <f>PRODUCT(AS8*3)</f>
        <v>15</v>
      </c>
      <c r="AX8" s="9">
        <f>PRODUCT(AT8*1)</f>
        <v>2</v>
      </c>
      <c r="AY8" s="80">
        <f>SUM(AU8:AX8)</f>
        <v>48</v>
      </c>
      <c r="AZ8" s="142">
        <f t="shared" si="1"/>
        <v>2</v>
      </c>
      <c r="BA8" s="62"/>
      <c r="BC8" s="18" t="str">
        <f t="shared" si="2"/>
        <v>2</v>
      </c>
    </row>
    <row r="9" spans="1:81" ht="21" customHeight="1">
      <c r="A9" s="103">
        <v>4</v>
      </c>
      <c r="B9" s="94" t="str">
        <f>[1]Мандатка!$B$8</f>
        <v xml:space="preserve">Ленинградская </v>
      </c>
      <c r="C9" s="74"/>
      <c r="D9" s="8"/>
      <c r="E9" s="8"/>
      <c r="F9" s="9"/>
      <c r="G9" s="7"/>
      <c r="H9" s="8"/>
      <c r="I9" s="8"/>
      <c r="J9" s="9"/>
      <c r="K9" s="7"/>
      <c r="L9" s="8"/>
      <c r="M9" s="8"/>
      <c r="N9" s="9"/>
      <c r="O9" s="7"/>
      <c r="P9" s="8"/>
      <c r="Q9" s="8"/>
      <c r="R9" s="9"/>
      <c r="S9" s="7"/>
      <c r="T9" s="8"/>
      <c r="U9" s="8">
        <v>1</v>
      </c>
      <c r="V9" s="9"/>
      <c r="W9" s="7"/>
      <c r="X9" s="8"/>
      <c r="Y9" s="8"/>
      <c r="Z9" s="9"/>
      <c r="AA9" s="7"/>
      <c r="AB9" s="8"/>
      <c r="AC9" s="8">
        <v>1</v>
      </c>
      <c r="AD9" s="9">
        <v>1</v>
      </c>
      <c r="AE9" s="7"/>
      <c r="AF9" s="8"/>
      <c r="AG9" s="8">
        <v>1</v>
      </c>
      <c r="AH9" s="9"/>
      <c r="AI9" s="7"/>
      <c r="AJ9" s="8">
        <v>1</v>
      </c>
      <c r="AK9" s="8">
        <v>1</v>
      </c>
      <c r="AL9" s="9"/>
      <c r="AM9" s="7"/>
      <c r="AN9" s="8"/>
      <c r="AO9" s="8"/>
      <c r="AP9" s="9"/>
      <c r="AQ9" s="44">
        <f t="shared" si="0"/>
        <v>0</v>
      </c>
      <c r="AR9" s="33">
        <f t="shared" si="0"/>
        <v>1</v>
      </c>
      <c r="AS9" s="35">
        <f t="shared" si="0"/>
        <v>4</v>
      </c>
      <c r="AT9" s="45">
        <f t="shared" si="0"/>
        <v>1</v>
      </c>
      <c r="AU9" s="7">
        <f>PRODUCT(AQ9*7)</f>
        <v>0</v>
      </c>
      <c r="AV9" s="8">
        <f>PRODUCT(AR9*5)</f>
        <v>5</v>
      </c>
      <c r="AW9" s="8">
        <f>PRODUCT(AS9*3)</f>
        <v>12</v>
      </c>
      <c r="AX9" s="9">
        <f>PRODUCT(AT9*1)</f>
        <v>1</v>
      </c>
      <c r="AY9" s="80">
        <f>SUM(AU9:AX9)</f>
        <v>18</v>
      </c>
      <c r="AZ9" s="41">
        <f t="shared" si="1"/>
        <v>4</v>
      </c>
      <c r="BA9" s="62"/>
      <c r="BC9" s="18" t="str">
        <f t="shared" si="2"/>
        <v>4</v>
      </c>
      <c r="BD9" s="17"/>
    </row>
    <row r="10" spans="1:81" customFormat="1" ht="21" customHeight="1">
      <c r="A10" s="103">
        <v>5</v>
      </c>
      <c r="B10" s="94" t="str">
        <f>[1]Мандатка!$B$9</f>
        <v>Мурманская</v>
      </c>
      <c r="C10" s="74"/>
      <c r="D10" s="8">
        <v>1</v>
      </c>
      <c r="E10" s="8"/>
      <c r="F10" s="9">
        <v>1</v>
      </c>
      <c r="G10" s="7"/>
      <c r="H10" s="8"/>
      <c r="I10" s="8"/>
      <c r="J10" s="9">
        <v>1</v>
      </c>
      <c r="K10" s="7">
        <v>1</v>
      </c>
      <c r="L10" s="8"/>
      <c r="M10" s="8">
        <v>1</v>
      </c>
      <c r="N10" s="9"/>
      <c r="O10" s="7"/>
      <c r="P10" s="8"/>
      <c r="Q10" s="8"/>
      <c r="R10" s="9">
        <v>2</v>
      </c>
      <c r="S10" s="7"/>
      <c r="T10" s="8"/>
      <c r="U10" s="8"/>
      <c r="V10" s="9">
        <v>2</v>
      </c>
      <c r="W10" s="7">
        <v>1</v>
      </c>
      <c r="X10" s="8"/>
      <c r="Y10" s="8">
        <v>1</v>
      </c>
      <c r="Z10" s="9">
        <v>1</v>
      </c>
      <c r="AA10" s="7">
        <v>1</v>
      </c>
      <c r="AB10" s="8"/>
      <c r="AC10" s="8"/>
      <c r="AD10" s="9"/>
      <c r="AE10" s="7">
        <v>1</v>
      </c>
      <c r="AF10" s="8"/>
      <c r="AG10" s="8"/>
      <c r="AH10" s="9"/>
      <c r="AI10" s="7"/>
      <c r="AJ10" s="8"/>
      <c r="AK10" s="8"/>
      <c r="AL10" s="9"/>
      <c r="AM10" s="7"/>
      <c r="AN10" s="8"/>
      <c r="AO10" s="8">
        <v>1</v>
      </c>
      <c r="AP10" s="9"/>
      <c r="AQ10" s="44">
        <f t="shared" si="0"/>
        <v>4</v>
      </c>
      <c r="AR10" s="33">
        <f t="shared" si="0"/>
        <v>1</v>
      </c>
      <c r="AS10" s="35">
        <f t="shared" si="0"/>
        <v>3</v>
      </c>
      <c r="AT10" s="45">
        <f t="shared" si="0"/>
        <v>7</v>
      </c>
      <c r="AU10" s="7">
        <f t="shared" ref="AU10:AU34" si="3">PRODUCT(AQ10*7)</f>
        <v>28</v>
      </c>
      <c r="AV10" s="8">
        <f t="shared" ref="AV10:AV34" si="4">PRODUCT(AR10*5)</f>
        <v>5</v>
      </c>
      <c r="AW10" s="8">
        <f t="shared" ref="AW10:AW34" si="5">PRODUCT(AS10*3)</f>
        <v>9</v>
      </c>
      <c r="AX10" s="9">
        <f t="shared" ref="AX10:AX34" si="6">PRODUCT(AT10*1)</f>
        <v>7</v>
      </c>
      <c r="AY10" s="80">
        <f t="shared" ref="AY10:AY29" si="7">SUM(AU10:AX10)</f>
        <v>49</v>
      </c>
      <c r="AZ10" s="142">
        <f t="shared" si="1"/>
        <v>1</v>
      </c>
      <c r="BA10" s="62"/>
      <c r="BB10" s="18"/>
      <c r="BC10" s="18" t="str">
        <f t="shared" si="2"/>
        <v>1</v>
      </c>
      <c r="BD10" s="61"/>
      <c r="BE10" s="61"/>
    </row>
    <row r="11" spans="1:81" customFormat="1" ht="21" customHeight="1">
      <c r="A11" s="103">
        <v>6</v>
      </c>
      <c r="B11" s="94" t="str">
        <f>[1]Мандатка!$B$10</f>
        <v>Новгородская</v>
      </c>
      <c r="C11" s="74"/>
      <c r="D11" s="8"/>
      <c r="E11" s="8">
        <v>1</v>
      </c>
      <c r="F11" s="9"/>
      <c r="G11" s="7"/>
      <c r="H11" s="8"/>
      <c r="I11" s="8"/>
      <c r="J11" s="9"/>
      <c r="K11" s="7"/>
      <c r="L11" s="8"/>
      <c r="M11" s="8"/>
      <c r="N11" s="9"/>
      <c r="O11" s="7"/>
      <c r="P11" s="8"/>
      <c r="Q11" s="8"/>
      <c r="R11" s="9"/>
      <c r="S11" s="7"/>
      <c r="T11" s="8"/>
      <c r="U11" s="8"/>
      <c r="V11" s="9"/>
      <c r="W11" s="7"/>
      <c r="X11" s="8"/>
      <c r="Y11" s="8"/>
      <c r="Z11" s="9"/>
      <c r="AA11" s="7"/>
      <c r="AB11" s="8"/>
      <c r="AC11" s="8"/>
      <c r="AD11" s="9"/>
      <c r="AE11" s="7"/>
      <c r="AF11" s="8"/>
      <c r="AG11" s="8"/>
      <c r="AH11" s="9"/>
      <c r="AI11" s="7"/>
      <c r="AJ11" s="8"/>
      <c r="AK11" s="8"/>
      <c r="AL11" s="9"/>
      <c r="AM11" s="7"/>
      <c r="AN11" s="8"/>
      <c r="AO11" s="8"/>
      <c r="AP11" s="9"/>
      <c r="AQ11" s="44">
        <f t="shared" si="0"/>
        <v>0</v>
      </c>
      <c r="AR11" s="33">
        <f t="shared" si="0"/>
        <v>0</v>
      </c>
      <c r="AS11" s="35">
        <f t="shared" si="0"/>
        <v>1</v>
      </c>
      <c r="AT11" s="45">
        <f t="shared" si="0"/>
        <v>0</v>
      </c>
      <c r="AU11" s="7">
        <f t="shared" si="3"/>
        <v>0</v>
      </c>
      <c r="AV11" s="8">
        <f t="shared" si="4"/>
        <v>0</v>
      </c>
      <c r="AW11" s="8">
        <f t="shared" si="5"/>
        <v>3</v>
      </c>
      <c r="AX11" s="9">
        <f t="shared" si="6"/>
        <v>0</v>
      </c>
      <c r="AY11" s="80">
        <f t="shared" si="7"/>
        <v>3</v>
      </c>
      <c r="AZ11" s="41">
        <f t="shared" si="1"/>
        <v>9</v>
      </c>
      <c r="BA11" s="62"/>
      <c r="BB11" s="18"/>
      <c r="BC11" s="18" t="str">
        <f t="shared" si="2"/>
        <v>9</v>
      </c>
      <c r="BD11" s="61"/>
      <c r="BE11" s="61"/>
    </row>
    <row r="12" spans="1:81" customFormat="1" ht="21" customHeight="1">
      <c r="A12" s="103">
        <v>7</v>
      </c>
      <c r="B12" s="94" t="str">
        <f>[1]Мандатка!$B$11</f>
        <v>Псковская</v>
      </c>
      <c r="C12" s="74"/>
      <c r="D12" s="8"/>
      <c r="E12" s="8"/>
      <c r="F12" s="9"/>
      <c r="G12" s="7"/>
      <c r="H12" s="8"/>
      <c r="I12" s="8">
        <v>1</v>
      </c>
      <c r="J12" s="9"/>
      <c r="K12" s="7"/>
      <c r="L12" s="8"/>
      <c r="M12" s="8"/>
      <c r="N12" s="9"/>
      <c r="O12" s="7">
        <v>1</v>
      </c>
      <c r="P12" s="8"/>
      <c r="Q12" s="8"/>
      <c r="R12" s="9"/>
      <c r="S12" s="7"/>
      <c r="T12" s="8"/>
      <c r="U12" s="8"/>
      <c r="V12" s="9"/>
      <c r="W12" s="7"/>
      <c r="X12" s="8"/>
      <c r="Y12" s="8"/>
      <c r="Z12" s="9"/>
      <c r="AA12" s="7"/>
      <c r="AB12" s="8"/>
      <c r="AC12" s="8"/>
      <c r="AD12" s="9"/>
      <c r="AE12" s="7"/>
      <c r="AF12" s="8"/>
      <c r="AG12" s="8">
        <v>1</v>
      </c>
      <c r="AH12" s="9"/>
      <c r="AI12" s="7">
        <v>1</v>
      </c>
      <c r="AJ12" s="8"/>
      <c r="AK12" s="8">
        <v>1</v>
      </c>
      <c r="AL12" s="9"/>
      <c r="AM12" s="7">
        <v>1</v>
      </c>
      <c r="AN12" s="8"/>
      <c r="AO12" s="8"/>
      <c r="AP12" s="9"/>
      <c r="AQ12" s="44">
        <f t="shared" si="0"/>
        <v>3</v>
      </c>
      <c r="AR12" s="33">
        <f t="shared" si="0"/>
        <v>0</v>
      </c>
      <c r="AS12" s="35">
        <f t="shared" si="0"/>
        <v>3</v>
      </c>
      <c r="AT12" s="45">
        <f t="shared" si="0"/>
        <v>0</v>
      </c>
      <c r="AU12" s="7">
        <f t="shared" si="3"/>
        <v>21</v>
      </c>
      <c r="AV12" s="8">
        <f t="shared" si="4"/>
        <v>0</v>
      </c>
      <c r="AW12" s="8">
        <f t="shared" si="5"/>
        <v>9</v>
      </c>
      <c r="AX12" s="9">
        <f t="shared" si="6"/>
        <v>0</v>
      </c>
      <c r="AY12" s="80">
        <f t="shared" si="7"/>
        <v>30</v>
      </c>
      <c r="AZ12" s="41">
        <f t="shared" si="1"/>
        <v>3</v>
      </c>
      <c r="BA12" s="62"/>
      <c r="BB12" s="18"/>
      <c r="BC12" s="18" t="str">
        <f t="shared" si="2"/>
        <v>3</v>
      </c>
      <c r="BD12" s="61"/>
      <c r="BE12" s="61"/>
    </row>
    <row r="13" spans="1:81" customFormat="1" ht="21" customHeight="1">
      <c r="A13" s="103">
        <v>8</v>
      </c>
      <c r="B13" s="94" t="str">
        <f>[1]Мандатка!$B$12</f>
        <v>Р.Карелия</v>
      </c>
      <c r="C13" s="74"/>
      <c r="D13" s="8"/>
      <c r="E13" s="8"/>
      <c r="F13" s="9"/>
      <c r="G13" s="7"/>
      <c r="H13" s="8"/>
      <c r="I13" s="8"/>
      <c r="J13" s="9"/>
      <c r="K13" s="7"/>
      <c r="L13" s="8"/>
      <c r="M13" s="8"/>
      <c r="N13" s="9"/>
      <c r="O13" s="7"/>
      <c r="P13" s="8"/>
      <c r="Q13" s="8"/>
      <c r="R13" s="9"/>
      <c r="S13" s="7"/>
      <c r="T13" s="8"/>
      <c r="U13" s="8"/>
      <c r="V13" s="9"/>
      <c r="W13" s="7"/>
      <c r="X13" s="8"/>
      <c r="Y13" s="8"/>
      <c r="Z13" s="9"/>
      <c r="AA13" s="7"/>
      <c r="AB13" s="8"/>
      <c r="AC13" s="8"/>
      <c r="AD13" s="9">
        <v>1</v>
      </c>
      <c r="AE13" s="7"/>
      <c r="AF13" s="8">
        <v>1</v>
      </c>
      <c r="AG13" s="8"/>
      <c r="AH13" s="9"/>
      <c r="AI13" s="7"/>
      <c r="AJ13" s="8"/>
      <c r="AK13" s="8"/>
      <c r="AL13" s="9"/>
      <c r="AM13" s="7"/>
      <c r="AN13" s="8"/>
      <c r="AO13" s="8"/>
      <c r="AP13" s="9"/>
      <c r="AQ13" s="44">
        <f t="shared" si="0"/>
        <v>0</v>
      </c>
      <c r="AR13" s="33">
        <f t="shared" si="0"/>
        <v>1</v>
      </c>
      <c r="AS13" s="35">
        <f t="shared" si="0"/>
        <v>0</v>
      </c>
      <c r="AT13" s="45">
        <f t="shared" si="0"/>
        <v>1</v>
      </c>
      <c r="AU13" s="7">
        <f t="shared" si="3"/>
        <v>0</v>
      </c>
      <c r="AV13" s="8">
        <f t="shared" si="4"/>
        <v>5</v>
      </c>
      <c r="AW13" s="8">
        <f t="shared" si="5"/>
        <v>0</v>
      </c>
      <c r="AX13" s="9">
        <f t="shared" si="6"/>
        <v>1</v>
      </c>
      <c r="AY13" s="80">
        <f t="shared" si="7"/>
        <v>6</v>
      </c>
      <c r="AZ13" s="41">
        <f t="shared" si="1"/>
        <v>8</v>
      </c>
      <c r="BA13" s="18"/>
      <c r="BB13" s="18"/>
      <c r="BC13" s="18" t="str">
        <f t="shared" si="2"/>
        <v>8</v>
      </c>
      <c r="BD13" s="61"/>
      <c r="BE13" s="61"/>
    </row>
    <row r="14" spans="1:81" customFormat="1" ht="21" customHeight="1" thickBot="1">
      <c r="A14" s="104">
        <v>9</v>
      </c>
      <c r="B14" s="95" t="str">
        <f>[1]Мандатка!$B$13</f>
        <v xml:space="preserve">Р.Коми </v>
      </c>
      <c r="C14" s="76"/>
      <c r="D14" s="65"/>
      <c r="E14" s="65"/>
      <c r="F14" s="66"/>
      <c r="G14" s="64"/>
      <c r="H14" s="65"/>
      <c r="I14" s="65">
        <v>1</v>
      </c>
      <c r="J14" s="66"/>
      <c r="K14" s="64"/>
      <c r="L14" s="65"/>
      <c r="M14" s="65"/>
      <c r="N14" s="66"/>
      <c r="O14" s="64"/>
      <c r="P14" s="65"/>
      <c r="Q14" s="65"/>
      <c r="R14" s="66"/>
      <c r="S14" s="64"/>
      <c r="T14" s="65"/>
      <c r="U14" s="65"/>
      <c r="V14" s="66"/>
      <c r="W14" s="64"/>
      <c r="X14" s="65">
        <v>1</v>
      </c>
      <c r="Y14" s="65"/>
      <c r="Z14" s="66"/>
      <c r="AA14" s="64"/>
      <c r="AB14" s="65"/>
      <c r="AC14" s="65"/>
      <c r="AD14" s="66"/>
      <c r="AE14" s="64"/>
      <c r="AF14" s="65"/>
      <c r="AG14" s="65"/>
      <c r="AH14" s="66"/>
      <c r="AI14" s="64"/>
      <c r="AJ14" s="65"/>
      <c r="AK14" s="65"/>
      <c r="AL14" s="66"/>
      <c r="AM14" s="64"/>
      <c r="AN14" s="65"/>
      <c r="AO14" s="65">
        <v>1</v>
      </c>
      <c r="AP14" s="66"/>
      <c r="AQ14" s="44">
        <f t="shared" si="0"/>
        <v>0</v>
      </c>
      <c r="AR14" s="33">
        <f t="shared" si="0"/>
        <v>1</v>
      </c>
      <c r="AS14" s="35">
        <f t="shared" si="0"/>
        <v>2</v>
      </c>
      <c r="AT14" s="45">
        <f t="shared" si="0"/>
        <v>0</v>
      </c>
      <c r="AU14" s="7">
        <f t="shared" si="3"/>
        <v>0</v>
      </c>
      <c r="AV14" s="8">
        <f t="shared" si="4"/>
        <v>5</v>
      </c>
      <c r="AW14" s="8">
        <f t="shared" si="5"/>
        <v>6</v>
      </c>
      <c r="AX14" s="9">
        <f t="shared" si="6"/>
        <v>0</v>
      </c>
      <c r="AY14" s="80">
        <f t="shared" si="7"/>
        <v>11</v>
      </c>
      <c r="AZ14" s="41">
        <f t="shared" si="1"/>
        <v>7</v>
      </c>
      <c r="BA14" s="18"/>
      <c r="BB14" s="18"/>
      <c r="BC14" s="18"/>
      <c r="BD14" s="61"/>
      <c r="BE14" s="61"/>
    </row>
    <row r="15" spans="1:81" customFormat="1" ht="21" hidden="1" customHeight="1">
      <c r="A15" s="96">
        <v>10</v>
      </c>
      <c r="B15" s="97">
        <f>[1]Мандатка!$B$14</f>
        <v>0</v>
      </c>
      <c r="C15" s="76"/>
      <c r="D15" s="65"/>
      <c r="E15" s="65"/>
      <c r="F15" s="66"/>
      <c r="G15" s="64"/>
      <c r="H15" s="65"/>
      <c r="I15" s="65"/>
      <c r="J15" s="66"/>
      <c r="K15" s="64"/>
      <c r="L15" s="65"/>
      <c r="M15" s="65"/>
      <c r="N15" s="66"/>
      <c r="O15" s="64"/>
      <c r="P15" s="65"/>
      <c r="Q15" s="65"/>
      <c r="R15" s="66"/>
      <c r="S15" s="64"/>
      <c r="T15" s="65"/>
      <c r="U15" s="65"/>
      <c r="V15" s="66"/>
      <c r="W15" s="64"/>
      <c r="X15" s="65"/>
      <c r="Y15" s="65"/>
      <c r="Z15" s="66"/>
      <c r="AA15" s="64"/>
      <c r="AB15" s="65"/>
      <c r="AC15" s="65"/>
      <c r="AD15" s="66"/>
      <c r="AE15" s="64"/>
      <c r="AF15" s="65"/>
      <c r="AG15" s="65"/>
      <c r="AH15" s="66"/>
      <c r="AI15" s="64"/>
      <c r="AJ15" s="65"/>
      <c r="AK15" s="65"/>
      <c r="AL15" s="66"/>
      <c r="AM15" s="64"/>
      <c r="AN15" s="65"/>
      <c r="AO15" s="65"/>
      <c r="AP15" s="66"/>
      <c r="AQ15" s="44">
        <f t="shared" si="0"/>
        <v>0</v>
      </c>
      <c r="AR15" s="33">
        <f t="shared" si="0"/>
        <v>0</v>
      </c>
      <c r="AS15" s="35">
        <f t="shared" si="0"/>
        <v>0</v>
      </c>
      <c r="AT15" s="45">
        <f t="shared" si="0"/>
        <v>0</v>
      </c>
      <c r="AU15" s="7">
        <f t="shared" si="3"/>
        <v>0</v>
      </c>
      <c r="AV15" s="8">
        <f t="shared" si="4"/>
        <v>0</v>
      </c>
      <c r="AW15" s="8">
        <f t="shared" si="5"/>
        <v>0</v>
      </c>
      <c r="AX15" s="9">
        <f t="shared" si="6"/>
        <v>0</v>
      </c>
      <c r="AY15" s="80">
        <f t="shared" si="7"/>
        <v>0</v>
      </c>
      <c r="AZ15" s="41">
        <f t="shared" si="1"/>
        <v>10</v>
      </c>
      <c r="BA15" s="18"/>
      <c r="BB15" s="18"/>
      <c r="BC15" s="18"/>
      <c r="BD15" s="61"/>
      <c r="BE15" s="61"/>
    </row>
    <row r="16" spans="1:81" customFormat="1" ht="21" hidden="1" customHeight="1">
      <c r="A16" s="91">
        <v>11</v>
      </c>
      <c r="B16" s="94">
        <f>[1]Мандатка!$B$15</f>
        <v>0</v>
      </c>
      <c r="C16" s="76"/>
      <c r="D16" s="65"/>
      <c r="E16" s="65"/>
      <c r="F16" s="66"/>
      <c r="G16" s="64"/>
      <c r="H16" s="65"/>
      <c r="I16" s="65"/>
      <c r="J16" s="66"/>
      <c r="K16" s="64"/>
      <c r="L16" s="65"/>
      <c r="M16" s="65"/>
      <c r="N16" s="66"/>
      <c r="O16" s="64"/>
      <c r="P16" s="65"/>
      <c r="Q16" s="65"/>
      <c r="R16" s="66"/>
      <c r="S16" s="64"/>
      <c r="T16" s="65"/>
      <c r="U16" s="65"/>
      <c r="V16" s="66"/>
      <c r="W16" s="64"/>
      <c r="X16" s="65"/>
      <c r="Y16" s="65"/>
      <c r="Z16" s="66"/>
      <c r="AA16" s="64"/>
      <c r="AB16" s="65"/>
      <c r="AC16" s="65"/>
      <c r="AD16" s="66"/>
      <c r="AE16" s="64"/>
      <c r="AF16" s="65"/>
      <c r="AG16" s="65"/>
      <c r="AH16" s="66"/>
      <c r="AI16" s="64"/>
      <c r="AJ16" s="65"/>
      <c r="AK16" s="65"/>
      <c r="AL16" s="66"/>
      <c r="AM16" s="64"/>
      <c r="AN16" s="65"/>
      <c r="AO16" s="65"/>
      <c r="AP16" s="66"/>
      <c r="AQ16" s="44">
        <f t="shared" si="0"/>
        <v>0</v>
      </c>
      <c r="AR16" s="33">
        <f t="shared" si="0"/>
        <v>0</v>
      </c>
      <c r="AS16" s="35">
        <f t="shared" si="0"/>
        <v>0</v>
      </c>
      <c r="AT16" s="45">
        <f t="shared" si="0"/>
        <v>0</v>
      </c>
      <c r="AU16" s="7">
        <f t="shared" si="3"/>
        <v>0</v>
      </c>
      <c r="AV16" s="8">
        <f t="shared" si="4"/>
        <v>0</v>
      </c>
      <c r="AW16" s="8">
        <f t="shared" si="5"/>
        <v>0</v>
      </c>
      <c r="AX16" s="9">
        <f t="shared" si="6"/>
        <v>0</v>
      </c>
      <c r="AY16" s="80">
        <f t="shared" si="7"/>
        <v>0</v>
      </c>
      <c r="AZ16" s="41">
        <f t="shared" si="1"/>
        <v>10</v>
      </c>
      <c r="BA16" s="18"/>
      <c r="BB16" s="18"/>
      <c r="BC16" s="18"/>
      <c r="BD16" s="61"/>
      <c r="BE16" s="61"/>
    </row>
    <row r="17" spans="1:57" customFormat="1" ht="21" hidden="1" customHeight="1">
      <c r="A17" s="91">
        <v>12</v>
      </c>
      <c r="B17" s="94">
        <f>[1]Мандатка!$B$16</f>
        <v>0</v>
      </c>
      <c r="C17" s="76"/>
      <c r="D17" s="65"/>
      <c r="E17" s="65"/>
      <c r="F17" s="66"/>
      <c r="G17" s="64"/>
      <c r="H17" s="65"/>
      <c r="I17" s="65"/>
      <c r="J17" s="66"/>
      <c r="K17" s="64"/>
      <c r="L17" s="65"/>
      <c r="M17" s="65"/>
      <c r="N17" s="66"/>
      <c r="O17" s="64"/>
      <c r="P17" s="65"/>
      <c r="Q17" s="65"/>
      <c r="R17" s="66"/>
      <c r="S17" s="64"/>
      <c r="T17" s="65"/>
      <c r="U17" s="65"/>
      <c r="V17" s="66"/>
      <c r="W17" s="64"/>
      <c r="X17" s="65"/>
      <c r="Y17" s="65"/>
      <c r="Z17" s="66"/>
      <c r="AA17" s="64"/>
      <c r="AB17" s="65"/>
      <c r="AC17" s="65"/>
      <c r="AD17" s="66"/>
      <c r="AE17" s="64"/>
      <c r="AF17" s="65"/>
      <c r="AG17" s="65"/>
      <c r="AH17" s="66"/>
      <c r="AI17" s="64"/>
      <c r="AJ17" s="65"/>
      <c r="AK17" s="65"/>
      <c r="AL17" s="66"/>
      <c r="AM17" s="64"/>
      <c r="AN17" s="65"/>
      <c r="AO17" s="65"/>
      <c r="AP17" s="66"/>
      <c r="AQ17" s="44">
        <f t="shared" si="0"/>
        <v>0</v>
      </c>
      <c r="AR17" s="33">
        <f t="shared" si="0"/>
        <v>0</v>
      </c>
      <c r="AS17" s="35">
        <f t="shared" si="0"/>
        <v>0</v>
      </c>
      <c r="AT17" s="45">
        <f t="shared" si="0"/>
        <v>0</v>
      </c>
      <c r="AU17" s="7">
        <f t="shared" si="3"/>
        <v>0</v>
      </c>
      <c r="AV17" s="8">
        <f t="shared" si="4"/>
        <v>0</v>
      </c>
      <c r="AW17" s="8">
        <f t="shared" si="5"/>
        <v>0</v>
      </c>
      <c r="AX17" s="9">
        <f t="shared" si="6"/>
        <v>0</v>
      </c>
      <c r="AY17" s="80">
        <f t="shared" si="7"/>
        <v>0</v>
      </c>
      <c r="AZ17" s="41">
        <f t="shared" si="1"/>
        <v>10</v>
      </c>
      <c r="BA17" s="18"/>
      <c r="BB17" s="18"/>
      <c r="BC17" s="18"/>
      <c r="BD17" s="61"/>
      <c r="BE17" s="61"/>
    </row>
    <row r="18" spans="1:57" customFormat="1" ht="21" hidden="1" customHeight="1">
      <c r="A18" s="91">
        <v>13</v>
      </c>
      <c r="B18" s="94">
        <f>[1]Мандатка!$B$17</f>
        <v>0</v>
      </c>
      <c r="C18" s="76"/>
      <c r="D18" s="65"/>
      <c r="E18" s="65"/>
      <c r="F18" s="66"/>
      <c r="G18" s="64"/>
      <c r="H18" s="65"/>
      <c r="I18" s="65"/>
      <c r="J18" s="66"/>
      <c r="K18" s="64"/>
      <c r="L18" s="65"/>
      <c r="M18" s="65"/>
      <c r="N18" s="66"/>
      <c r="O18" s="64"/>
      <c r="P18" s="65"/>
      <c r="Q18" s="65"/>
      <c r="R18" s="66"/>
      <c r="S18" s="64"/>
      <c r="T18" s="65"/>
      <c r="U18" s="65"/>
      <c r="V18" s="66"/>
      <c r="W18" s="64"/>
      <c r="X18" s="65"/>
      <c r="Y18" s="65"/>
      <c r="Z18" s="66"/>
      <c r="AA18" s="64"/>
      <c r="AB18" s="65"/>
      <c r="AC18" s="65"/>
      <c r="AD18" s="66"/>
      <c r="AE18" s="64"/>
      <c r="AF18" s="65"/>
      <c r="AG18" s="65"/>
      <c r="AH18" s="66"/>
      <c r="AI18" s="64"/>
      <c r="AJ18" s="65"/>
      <c r="AK18" s="65"/>
      <c r="AL18" s="66"/>
      <c r="AM18" s="64"/>
      <c r="AN18" s="65"/>
      <c r="AO18" s="65"/>
      <c r="AP18" s="66"/>
      <c r="AQ18" s="44">
        <f t="shared" si="0"/>
        <v>0</v>
      </c>
      <c r="AR18" s="33">
        <f t="shared" si="0"/>
        <v>0</v>
      </c>
      <c r="AS18" s="35">
        <f t="shared" si="0"/>
        <v>0</v>
      </c>
      <c r="AT18" s="45">
        <f t="shared" si="0"/>
        <v>0</v>
      </c>
      <c r="AU18" s="7">
        <f t="shared" si="3"/>
        <v>0</v>
      </c>
      <c r="AV18" s="8">
        <f t="shared" si="4"/>
        <v>0</v>
      </c>
      <c r="AW18" s="8">
        <f t="shared" si="5"/>
        <v>0</v>
      </c>
      <c r="AX18" s="9">
        <f t="shared" si="6"/>
        <v>0</v>
      </c>
      <c r="AY18" s="80">
        <f t="shared" si="7"/>
        <v>0</v>
      </c>
      <c r="AZ18" s="41">
        <f t="shared" si="1"/>
        <v>10</v>
      </c>
      <c r="BA18" s="18"/>
      <c r="BB18" s="18"/>
      <c r="BC18" s="18"/>
      <c r="BD18" s="61"/>
      <c r="BE18" s="61"/>
    </row>
    <row r="19" spans="1:57" customFormat="1" ht="21" hidden="1" customHeight="1">
      <c r="A19" s="91">
        <v>14</v>
      </c>
      <c r="B19" s="94">
        <f>[1]Мандатка!$B$18</f>
        <v>0</v>
      </c>
      <c r="C19" s="76"/>
      <c r="D19" s="65"/>
      <c r="E19" s="65"/>
      <c r="F19" s="66"/>
      <c r="G19" s="64"/>
      <c r="H19" s="65"/>
      <c r="I19" s="65"/>
      <c r="J19" s="66"/>
      <c r="K19" s="64"/>
      <c r="L19" s="65"/>
      <c r="M19" s="65"/>
      <c r="N19" s="66"/>
      <c r="O19" s="64"/>
      <c r="P19" s="65"/>
      <c r="Q19" s="65"/>
      <c r="R19" s="66"/>
      <c r="S19" s="64"/>
      <c r="T19" s="65"/>
      <c r="U19" s="65"/>
      <c r="V19" s="66"/>
      <c r="W19" s="64"/>
      <c r="X19" s="65"/>
      <c r="Y19" s="65"/>
      <c r="Z19" s="66"/>
      <c r="AA19" s="64"/>
      <c r="AB19" s="65"/>
      <c r="AC19" s="65"/>
      <c r="AD19" s="66"/>
      <c r="AE19" s="64"/>
      <c r="AF19" s="65"/>
      <c r="AG19" s="65"/>
      <c r="AH19" s="66"/>
      <c r="AI19" s="64"/>
      <c r="AJ19" s="65"/>
      <c r="AK19" s="65"/>
      <c r="AL19" s="66"/>
      <c r="AM19" s="64"/>
      <c r="AN19" s="65"/>
      <c r="AO19" s="65"/>
      <c r="AP19" s="66"/>
      <c r="AQ19" s="44">
        <f t="shared" si="0"/>
        <v>0</v>
      </c>
      <c r="AR19" s="33">
        <f t="shared" si="0"/>
        <v>0</v>
      </c>
      <c r="AS19" s="35">
        <f t="shared" si="0"/>
        <v>0</v>
      </c>
      <c r="AT19" s="45">
        <f t="shared" si="0"/>
        <v>0</v>
      </c>
      <c r="AU19" s="7">
        <f t="shared" si="3"/>
        <v>0</v>
      </c>
      <c r="AV19" s="8">
        <f t="shared" si="4"/>
        <v>0</v>
      </c>
      <c r="AW19" s="8">
        <f t="shared" si="5"/>
        <v>0</v>
      </c>
      <c r="AX19" s="9">
        <f t="shared" si="6"/>
        <v>0</v>
      </c>
      <c r="AY19" s="80">
        <f t="shared" si="7"/>
        <v>0</v>
      </c>
      <c r="AZ19" s="41">
        <f t="shared" si="1"/>
        <v>10</v>
      </c>
      <c r="BA19" s="18"/>
      <c r="BB19" s="18"/>
      <c r="BC19" s="18"/>
      <c r="BD19" s="61"/>
      <c r="BE19" s="61"/>
    </row>
    <row r="20" spans="1:57" customFormat="1" ht="21" hidden="1" customHeight="1">
      <c r="A20" s="91">
        <v>15</v>
      </c>
      <c r="B20" s="94">
        <f>[1]Мандатка!$B$19</f>
        <v>0</v>
      </c>
      <c r="C20" s="76"/>
      <c r="D20" s="65"/>
      <c r="E20" s="65"/>
      <c r="F20" s="66"/>
      <c r="G20" s="64"/>
      <c r="H20" s="65"/>
      <c r="I20" s="65"/>
      <c r="J20" s="66"/>
      <c r="K20" s="64"/>
      <c r="L20" s="65"/>
      <c r="M20" s="65"/>
      <c r="N20" s="66"/>
      <c r="O20" s="64"/>
      <c r="P20" s="65"/>
      <c r="Q20" s="65"/>
      <c r="R20" s="66"/>
      <c r="S20" s="64"/>
      <c r="T20" s="65"/>
      <c r="U20" s="65"/>
      <c r="V20" s="66"/>
      <c r="W20" s="64"/>
      <c r="X20" s="65"/>
      <c r="Y20" s="65"/>
      <c r="Z20" s="66"/>
      <c r="AA20" s="64"/>
      <c r="AB20" s="65"/>
      <c r="AC20" s="65"/>
      <c r="AD20" s="66"/>
      <c r="AE20" s="64"/>
      <c r="AF20" s="65"/>
      <c r="AG20" s="65"/>
      <c r="AH20" s="66"/>
      <c r="AI20" s="64"/>
      <c r="AJ20" s="65"/>
      <c r="AK20" s="65"/>
      <c r="AL20" s="66"/>
      <c r="AM20" s="64"/>
      <c r="AN20" s="65"/>
      <c r="AO20" s="65"/>
      <c r="AP20" s="66"/>
      <c r="AQ20" s="44">
        <f t="shared" si="0"/>
        <v>0</v>
      </c>
      <c r="AR20" s="33">
        <f t="shared" si="0"/>
        <v>0</v>
      </c>
      <c r="AS20" s="35">
        <f t="shared" si="0"/>
        <v>0</v>
      </c>
      <c r="AT20" s="45">
        <f t="shared" si="0"/>
        <v>0</v>
      </c>
      <c r="AU20" s="7">
        <f t="shared" si="3"/>
        <v>0</v>
      </c>
      <c r="AV20" s="8">
        <f t="shared" si="4"/>
        <v>0</v>
      </c>
      <c r="AW20" s="8">
        <f t="shared" si="5"/>
        <v>0</v>
      </c>
      <c r="AX20" s="9">
        <f t="shared" si="6"/>
        <v>0</v>
      </c>
      <c r="AY20" s="80">
        <f t="shared" si="7"/>
        <v>0</v>
      </c>
      <c r="AZ20" s="41">
        <f t="shared" si="1"/>
        <v>10</v>
      </c>
      <c r="BA20" s="18"/>
      <c r="BB20" s="18"/>
      <c r="BC20" s="18"/>
      <c r="BD20" s="61"/>
      <c r="BE20" s="61"/>
    </row>
    <row r="21" spans="1:57" customFormat="1" ht="21" hidden="1" customHeight="1">
      <c r="A21" s="91">
        <v>16</v>
      </c>
      <c r="B21" s="94">
        <f>[1]Мандатка!$B$20</f>
        <v>0</v>
      </c>
      <c r="C21" s="76"/>
      <c r="D21" s="65"/>
      <c r="E21" s="65"/>
      <c r="F21" s="66"/>
      <c r="G21" s="64"/>
      <c r="H21" s="65"/>
      <c r="I21" s="65"/>
      <c r="J21" s="66"/>
      <c r="K21" s="64"/>
      <c r="L21" s="65"/>
      <c r="M21" s="65"/>
      <c r="N21" s="66"/>
      <c r="O21" s="64"/>
      <c r="P21" s="65"/>
      <c r="Q21" s="65"/>
      <c r="R21" s="66"/>
      <c r="S21" s="64"/>
      <c r="T21" s="65"/>
      <c r="U21" s="65"/>
      <c r="V21" s="66"/>
      <c r="W21" s="64"/>
      <c r="X21" s="65"/>
      <c r="Y21" s="65"/>
      <c r="Z21" s="66"/>
      <c r="AA21" s="64"/>
      <c r="AB21" s="65"/>
      <c r="AC21" s="65"/>
      <c r="AD21" s="66"/>
      <c r="AE21" s="64"/>
      <c r="AF21" s="65"/>
      <c r="AG21" s="65"/>
      <c r="AH21" s="66"/>
      <c r="AI21" s="64"/>
      <c r="AJ21" s="65"/>
      <c r="AK21" s="65"/>
      <c r="AL21" s="66"/>
      <c r="AM21" s="64"/>
      <c r="AN21" s="65"/>
      <c r="AO21" s="65"/>
      <c r="AP21" s="66"/>
      <c r="AQ21" s="44">
        <f t="shared" si="0"/>
        <v>0</v>
      </c>
      <c r="AR21" s="33">
        <f t="shared" si="0"/>
        <v>0</v>
      </c>
      <c r="AS21" s="35">
        <f t="shared" si="0"/>
        <v>0</v>
      </c>
      <c r="AT21" s="45">
        <f t="shared" si="0"/>
        <v>0</v>
      </c>
      <c r="AU21" s="7">
        <f t="shared" si="3"/>
        <v>0</v>
      </c>
      <c r="AV21" s="8">
        <f t="shared" si="4"/>
        <v>0</v>
      </c>
      <c r="AW21" s="8">
        <f t="shared" si="5"/>
        <v>0</v>
      </c>
      <c r="AX21" s="9">
        <f t="shared" si="6"/>
        <v>0</v>
      </c>
      <c r="AY21" s="80">
        <f t="shared" si="7"/>
        <v>0</v>
      </c>
      <c r="AZ21" s="41">
        <f t="shared" si="1"/>
        <v>10</v>
      </c>
      <c r="BA21" s="18"/>
      <c r="BB21" s="18"/>
      <c r="BC21" s="18"/>
      <c r="BD21" s="61"/>
      <c r="BE21" s="61"/>
    </row>
    <row r="22" spans="1:57" customFormat="1" ht="21" hidden="1" customHeight="1">
      <c r="A22" s="91">
        <v>17</v>
      </c>
      <c r="B22" s="94">
        <f>[1]Мандатка!$B$21</f>
        <v>0</v>
      </c>
      <c r="C22" s="76"/>
      <c r="D22" s="65"/>
      <c r="E22" s="65"/>
      <c r="F22" s="66"/>
      <c r="G22" s="64"/>
      <c r="H22" s="65"/>
      <c r="I22" s="65"/>
      <c r="J22" s="66"/>
      <c r="K22" s="64"/>
      <c r="L22" s="65"/>
      <c r="M22" s="65"/>
      <c r="N22" s="66"/>
      <c r="O22" s="64"/>
      <c r="P22" s="65"/>
      <c r="Q22" s="65"/>
      <c r="R22" s="66"/>
      <c r="S22" s="64"/>
      <c r="T22" s="65"/>
      <c r="U22" s="65"/>
      <c r="V22" s="66"/>
      <c r="W22" s="64"/>
      <c r="X22" s="65"/>
      <c r="Y22" s="65"/>
      <c r="Z22" s="66"/>
      <c r="AA22" s="64"/>
      <c r="AB22" s="65"/>
      <c r="AC22" s="65"/>
      <c r="AD22" s="66"/>
      <c r="AE22" s="64"/>
      <c r="AF22" s="65"/>
      <c r="AG22" s="65"/>
      <c r="AH22" s="66"/>
      <c r="AI22" s="64"/>
      <c r="AJ22" s="65"/>
      <c r="AK22" s="65"/>
      <c r="AL22" s="66"/>
      <c r="AM22" s="64"/>
      <c r="AN22" s="65"/>
      <c r="AO22" s="65"/>
      <c r="AP22" s="66"/>
      <c r="AQ22" s="44">
        <f t="shared" si="0"/>
        <v>0</v>
      </c>
      <c r="AR22" s="33">
        <f t="shared" si="0"/>
        <v>0</v>
      </c>
      <c r="AS22" s="35">
        <f t="shared" si="0"/>
        <v>0</v>
      </c>
      <c r="AT22" s="45">
        <f t="shared" si="0"/>
        <v>0</v>
      </c>
      <c r="AU22" s="7">
        <f t="shared" si="3"/>
        <v>0</v>
      </c>
      <c r="AV22" s="8">
        <f t="shared" si="4"/>
        <v>0</v>
      </c>
      <c r="AW22" s="8">
        <f t="shared" si="5"/>
        <v>0</v>
      </c>
      <c r="AX22" s="9">
        <f t="shared" si="6"/>
        <v>0</v>
      </c>
      <c r="AY22" s="80">
        <f t="shared" si="7"/>
        <v>0</v>
      </c>
      <c r="AZ22" s="41">
        <f t="shared" si="1"/>
        <v>10</v>
      </c>
      <c r="BA22" s="18"/>
      <c r="BB22" s="18"/>
      <c r="BC22" s="18"/>
      <c r="BD22" s="61"/>
      <c r="BE22" s="61"/>
    </row>
    <row r="23" spans="1:57" customFormat="1" ht="21" hidden="1" customHeight="1">
      <c r="A23" s="91">
        <v>18</v>
      </c>
      <c r="B23" s="94">
        <f>[1]Мандатка!$B$22</f>
        <v>0</v>
      </c>
      <c r="C23" s="76"/>
      <c r="D23" s="65"/>
      <c r="E23" s="65"/>
      <c r="F23" s="66"/>
      <c r="G23" s="64"/>
      <c r="H23" s="65"/>
      <c r="I23" s="65"/>
      <c r="J23" s="66"/>
      <c r="K23" s="64"/>
      <c r="L23" s="65"/>
      <c r="M23" s="65"/>
      <c r="N23" s="66"/>
      <c r="O23" s="64"/>
      <c r="P23" s="65"/>
      <c r="Q23" s="65"/>
      <c r="R23" s="66"/>
      <c r="S23" s="64"/>
      <c r="T23" s="65"/>
      <c r="U23" s="65"/>
      <c r="V23" s="66"/>
      <c r="W23" s="64"/>
      <c r="X23" s="65"/>
      <c r="Y23" s="65"/>
      <c r="Z23" s="66"/>
      <c r="AA23" s="64"/>
      <c r="AB23" s="65"/>
      <c r="AC23" s="65"/>
      <c r="AD23" s="66"/>
      <c r="AE23" s="64"/>
      <c r="AF23" s="65"/>
      <c r="AG23" s="65"/>
      <c r="AH23" s="66"/>
      <c r="AI23" s="64"/>
      <c r="AJ23" s="65"/>
      <c r="AK23" s="65"/>
      <c r="AL23" s="66"/>
      <c r="AM23" s="64"/>
      <c r="AN23" s="65"/>
      <c r="AO23" s="65"/>
      <c r="AP23" s="66"/>
      <c r="AQ23" s="44">
        <f t="shared" si="0"/>
        <v>0</v>
      </c>
      <c r="AR23" s="33">
        <f t="shared" si="0"/>
        <v>0</v>
      </c>
      <c r="AS23" s="35">
        <f t="shared" si="0"/>
        <v>0</v>
      </c>
      <c r="AT23" s="45">
        <f t="shared" si="0"/>
        <v>0</v>
      </c>
      <c r="AU23" s="7">
        <f t="shared" si="3"/>
        <v>0</v>
      </c>
      <c r="AV23" s="8">
        <f t="shared" si="4"/>
        <v>0</v>
      </c>
      <c r="AW23" s="8">
        <f t="shared" si="5"/>
        <v>0</v>
      </c>
      <c r="AX23" s="9">
        <f t="shared" si="6"/>
        <v>0</v>
      </c>
      <c r="AY23" s="80">
        <f t="shared" si="7"/>
        <v>0</v>
      </c>
      <c r="AZ23" s="41">
        <f t="shared" si="1"/>
        <v>10</v>
      </c>
      <c r="BA23" s="18"/>
      <c r="BB23" s="18"/>
      <c r="BC23" s="18"/>
      <c r="BD23" s="61"/>
      <c r="BE23" s="61"/>
    </row>
    <row r="24" spans="1:57" customFormat="1" ht="21" hidden="1" customHeight="1">
      <c r="A24" s="91">
        <v>19</v>
      </c>
      <c r="B24" s="94">
        <f>[1]Мандатка!$B$23</f>
        <v>0</v>
      </c>
      <c r="C24" s="76"/>
      <c r="D24" s="65"/>
      <c r="E24" s="65"/>
      <c r="F24" s="66"/>
      <c r="G24" s="64"/>
      <c r="H24" s="65"/>
      <c r="I24" s="65"/>
      <c r="J24" s="66"/>
      <c r="K24" s="64"/>
      <c r="L24" s="65"/>
      <c r="M24" s="65"/>
      <c r="N24" s="66"/>
      <c r="O24" s="64"/>
      <c r="P24" s="65"/>
      <c r="Q24" s="65"/>
      <c r="R24" s="66"/>
      <c r="S24" s="64"/>
      <c r="T24" s="65"/>
      <c r="U24" s="65"/>
      <c r="V24" s="66"/>
      <c r="W24" s="64"/>
      <c r="X24" s="65"/>
      <c r="Y24" s="65"/>
      <c r="Z24" s="66"/>
      <c r="AA24" s="64"/>
      <c r="AB24" s="65"/>
      <c r="AC24" s="65"/>
      <c r="AD24" s="66"/>
      <c r="AE24" s="64"/>
      <c r="AF24" s="65"/>
      <c r="AG24" s="65"/>
      <c r="AH24" s="66"/>
      <c r="AI24" s="64"/>
      <c r="AJ24" s="65"/>
      <c r="AK24" s="65"/>
      <c r="AL24" s="66"/>
      <c r="AM24" s="64"/>
      <c r="AN24" s="65"/>
      <c r="AO24" s="65"/>
      <c r="AP24" s="66"/>
      <c r="AQ24" s="44">
        <f t="shared" si="0"/>
        <v>0</v>
      </c>
      <c r="AR24" s="33">
        <f t="shared" si="0"/>
        <v>0</v>
      </c>
      <c r="AS24" s="35">
        <f t="shared" si="0"/>
        <v>0</v>
      </c>
      <c r="AT24" s="45">
        <f t="shared" si="0"/>
        <v>0</v>
      </c>
      <c r="AU24" s="7">
        <f t="shared" si="3"/>
        <v>0</v>
      </c>
      <c r="AV24" s="8">
        <f t="shared" si="4"/>
        <v>0</v>
      </c>
      <c r="AW24" s="8">
        <f t="shared" si="5"/>
        <v>0</v>
      </c>
      <c r="AX24" s="9">
        <f t="shared" si="6"/>
        <v>0</v>
      </c>
      <c r="AY24" s="80">
        <f t="shared" si="7"/>
        <v>0</v>
      </c>
      <c r="AZ24" s="41">
        <f t="shared" si="1"/>
        <v>10</v>
      </c>
      <c r="BA24" s="18"/>
      <c r="BB24" s="18"/>
      <c r="BC24" s="18"/>
      <c r="BD24" s="61"/>
      <c r="BE24" s="61"/>
    </row>
    <row r="25" spans="1:57" customFormat="1" ht="21" hidden="1" customHeight="1">
      <c r="A25" s="91">
        <v>20</v>
      </c>
      <c r="B25" s="94">
        <f>[1]Мандатка!$B$24</f>
        <v>0</v>
      </c>
      <c r="C25" s="76"/>
      <c r="D25" s="65"/>
      <c r="E25" s="65"/>
      <c r="F25" s="66"/>
      <c r="G25" s="64"/>
      <c r="H25" s="65"/>
      <c r="I25" s="65"/>
      <c r="J25" s="66"/>
      <c r="K25" s="64"/>
      <c r="L25" s="65"/>
      <c r="M25" s="65"/>
      <c r="N25" s="66"/>
      <c r="O25" s="64"/>
      <c r="P25" s="65"/>
      <c r="Q25" s="65"/>
      <c r="R25" s="66"/>
      <c r="S25" s="64"/>
      <c r="T25" s="65"/>
      <c r="U25" s="65"/>
      <c r="V25" s="66"/>
      <c r="W25" s="64"/>
      <c r="X25" s="65"/>
      <c r="Y25" s="65"/>
      <c r="Z25" s="66"/>
      <c r="AA25" s="64"/>
      <c r="AB25" s="65"/>
      <c r="AC25" s="65"/>
      <c r="AD25" s="66"/>
      <c r="AE25" s="64"/>
      <c r="AF25" s="65"/>
      <c r="AG25" s="65"/>
      <c r="AH25" s="66"/>
      <c r="AI25" s="64"/>
      <c r="AJ25" s="65"/>
      <c r="AK25" s="65"/>
      <c r="AL25" s="66"/>
      <c r="AM25" s="64"/>
      <c r="AN25" s="65"/>
      <c r="AO25" s="65"/>
      <c r="AP25" s="66"/>
      <c r="AQ25" s="44">
        <f t="shared" si="0"/>
        <v>0</v>
      </c>
      <c r="AR25" s="33">
        <f t="shared" si="0"/>
        <v>0</v>
      </c>
      <c r="AS25" s="35">
        <f t="shared" si="0"/>
        <v>0</v>
      </c>
      <c r="AT25" s="45">
        <f t="shared" si="0"/>
        <v>0</v>
      </c>
      <c r="AU25" s="7">
        <f t="shared" si="3"/>
        <v>0</v>
      </c>
      <c r="AV25" s="8">
        <f t="shared" si="4"/>
        <v>0</v>
      </c>
      <c r="AW25" s="8">
        <f t="shared" si="5"/>
        <v>0</v>
      </c>
      <c r="AX25" s="9">
        <f t="shared" si="6"/>
        <v>0</v>
      </c>
      <c r="AY25" s="80">
        <f t="shared" si="7"/>
        <v>0</v>
      </c>
      <c r="AZ25" s="41">
        <f t="shared" si="1"/>
        <v>10</v>
      </c>
      <c r="BA25" s="18"/>
      <c r="BB25" s="18"/>
      <c r="BC25" s="18"/>
      <c r="BD25" s="61"/>
      <c r="BE25" s="61"/>
    </row>
    <row r="26" spans="1:57" customFormat="1" ht="21" hidden="1" customHeight="1">
      <c r="A26" s="91">
        <v>21</v>
      </c>
      <c r="B26" s="94">
        <f>[1]Мандатка!$B$25</f>
        <v>0</v>
      </c>
      <c r="C26" s="76"/>
      <c r="D26" s="65"/>
      <c r="E26" s="65"/>
      <c r="F26" s="66"/>
      <c r="G26" s="64"/>
      <c r="H26" s="65"/>
      <c r="I26" s="65"/>
      <c r="J26" s="66"/>
      <c r="K26" s="64"/>
      <c r="L26" s="65"/>
      <c r="M26" s="65"/>
      <c r="N26" s="66"/>
      <c r="O26" s="64"/>
      <c r="P26" s="65"/>
      <c r="Q26" s="65"/>
      <c r="R26" s="66"/>
      <c r="S26" s="64"/>
      <c r="T26" s="65"/>
      <c r="U26" s="65"/>
      <c r="V26" s="66"/>
      <c r="W26" s="64"/>
      <c r="X26" s="65"/>
      <c r="Y26" s="65"/>
      <c r="Z26" s="66"/>
      <c r="AA26" s="64"/>
      <c r="AB26" s="65"/>
      <c r="AC26" s="65"/>
      <c r="AD26" s="66"/>
      <c r="AE26" s="64"/>
      <c r="AF26" s="65"/>
      <c r="AG26" s="65"/>
      <c r="AH26" s="66"/>
      <c r="AI26" s="64"/>
      <c r="AJ26" s="65"/>
      <c r="AK26" s="65"/>
      <c r="AL26" s="66"/>
      <c r="AM26" s="64"/>
      <c r="AN26" s="65"/>
      <c r="AO26" s="65"/>
      <c r="AP26" s="66"/>
      <c r="AQ26" s="44">
        <f t="shared" si="0"/>
        <v>0</v>
      </c>
      <c r="AR26" s="33">
        <f t="shared" si="0"/>
        <v>0</v>
      </c>
      <c r="AS26" s="35">
        <f t="shared" si="0"/>
        <v>0</v>
      </c>
      <c r="AT26" s="45">
        <f t="shared" si="0"/>
        <v>0</v>
      </c>
      <c r="AU26" s="7">
        <f t="shared" si="3"/>
        <v>0</v>
      </c>
      <c r="AV26" s="8">
        <f t="shared" si="4"/>
        <v>0</v>
      </c>
      <c r="AW26" s="8">
        <f t="shared" si="5"/>
        <v>0</v>
      </c>
      <c r="AX26" s="9">
        <f t="shared" si="6"/>
        <v>0</v>
      </c>
      <c r="AY26" s="80">
        <f t="shared" si="7"/>
        <v>0</v>
      </c>
      <c r="AZ26" s="41">
        <f t="shared" si="1"/>
        <v>10</v>
      </c>
      <c r="BA26" s="18"/>
      <c r="BB26" s="18"/>
      <c r="BC26" s="18"/>
      <c r="BD26" s="61"/>
      <c r="BE26" s="61"/>
    </row>
    <row r="27" spans="1:57" customFormat="1" ht="21" hidden="1" customHeight="1">
      <c r="A27" s="91">
        <v>22</v>
      </c>
      <c r="B27" s="94">
        <f>[1]Мандатка!$B$26</f>
        <v>0</v>
      </c>
      <c r="C27" s="76"/>
      <c r="D27" s="65"/>
      <c r="E27" s="65"/>
      <c r="F27" s="66"/>
      <c r="G27" s="64"/>
      <c r="H27" s="65"/>
      <c r="I27" s="65"/>
      <c r="J27" s="66"/>
      <c r="K27" s="64"/>
      <c r="L27" s="65"/>
      <c r="M27" s="65"/>
      <c r="N27" s="66"/>
      <c r="O27" s="64"/>
      <c r="P27" s="65"/>
      <c r="Q27" s="65"/>
      <c r="R27" s="66"/>
      <c r="S27" s="64"/>
      <c r="T27" s="65"/>
      <c r="U27" s="65"/>
      <c r="V27" s="66"/>
      <c r="W27" s="64"/>
      <c r="X27" s="65"/>
      <c r="Y27" s="65"/>
      <c r="Z27" s="66"/>
      <c r="AA27" s="64"/>
      <c r="AB27" s="65"/>
      <c r="AC27" s="65"/>
      <c r="AD27" s="66"/>
      <c r="AE27" s="64"/>
      <c r="AF27" s="65"/>
      <c r="AG27" s="65"/>
      <c r="AH27" s="66"/>
      <c r="AI27" s="64"/>
      <c r="AJ27" s="65"/>
      <c r="AK27" s="65"/>
      <c r="AL27" s="66"/>
      <c r="AM27" s="64"/>
      <c r="AN27" s="65"/>
      <c r="AO27" s="65"/>
      <c r="AP27" s="66"/>
      <c r="AQ27" s="44">
        <f t="shared" si="0"/>
        <v>0</v>
      </c>
      <c r="AR27" s="33">
        <f t="shared" si="0"/>
        <v>0</v>
      </c>
      <c r="AS27" s="35">
        <f t="shared" si="0"/>
        <v>0</v>
      </c>
      <c r="AT27" s="45">
        <f t="shared" si="0"/>
        <v>0</v>
      </c>
      <c r="AU27" s="7">
        <f t="shared" si="3"/>
        <v>0</v>
      </c>
      <c r="AV27" s="8">
        <f t="shared" si="4"/>
        <v>0</v>
      </c>
      <c r="AW27" s="8">
        <f t="shared" si="5"/>
        <v>0</v>
      </c>
      <c r="AX27" s="9">
        <f t="shared" si="6"/>
        <v>0</v>
      </c>
      <c r="AY27" s="80">
        <f t="shared" si="7"/>
        <v>0</v>
      </c>
      <c r="AZ27" s="41">
        <f t="shared" si="1"/>
        <v>10</v>
      </c>
      <c r="BA27" s="18"/>
      <c r="BB27" s="18"/>
      <c r="BC27" s="18"/>
      <c r="BD27" s="61"/>
      <c r="BE27" s="61"/>
    </row>
    <row r="28" spans="1:57" customFormat="1" ht="21" hidden="1" customHeight="1">
      <c r="A28" s="91">
        <v>23</v>
      </c>
      <c r="B28" s="94">
        <f>[1]Мандатка!$B$27</f>
        <v>0</v>
      </c>
      <c r="C28" s="76"/>
      <c r="D28" s="65"/>
      <c r="E28" s="65"/>
      <c r="F28" s="66"/>
      <c r="G28" s="64"/>
      <c r="H28" s="65"/>
      <c r="I28" s="65"/>
      <c r="J28" s="66"/>
      <c r="K28" s="64"/>
      <c r="L28" s="65"/>
      <c r="M28" s="65"/>
      <c r="N28" s="66"/>
      <c r="O28" s="64"/>
      <c r="P28" s="65"/>
      <c r="Q28" s="65"/>
      <c r="R28" s="66"/>
      <c r="S28" s="64"/>
      <c r="T28" s="65"/>
      <c r="U28" s="65"/>
      <c r="V28" s="66"/>
      <c r="W28" s="64"/>
      <c r="X28" s="65"/>
      <c r="Y28" s="65"/>
      <c r="Z28" s="66"/>
      <c r="AA28" s="64"/>
      <c r="AB28" s="65"/>
      <c r="AC28" s="65"/>
      <c r="AD28" s="66"/>
      <c r="AE28" s="64"/>
      <c r="AF28" s="65"/>
      <c r="AG28" s="65"/>
      <c r="AH28" s="66"/>
      <c r="AI28" s="64"/>
      <c r="AJ28" s="65"/>
      <c r="AK28" s="65"/>
      <c r="AL28" s="66"/>
      <c r="AM28" s="64"/>
      <c r="AN28" s="65"/>
      <c r="AO28" s="65"/>
      <c r="AP28" s="66"/>
      <c r="AQ28" s="44">
        <f t="shared" si="0"/>
        <v>0</v>
      </c>
      <c r="AR28" s="33">
        <f t="shared" si="0"/>
        <v>0</v>
      </c>
      <c r="AS28" s="35">
        <f t="shared" si="0"/>
        <v>0</v>
      </c>
      <c r="AT28" s="45">
        <f t="shared" si="0"/>
        <v>0</v>
      </c>
      <c r="AU28" s="7">
        <f t="shared" si="3"/>
        <v>0</v>
      </c>
      <c r="AV28" s="8">
        <f t="shared" si="4"/>
        <v>0</v>
      </c>
      <c r="AW28" s="8">
        <f t="shared" si="5"/>
        <v>0</v>
      </c>
      <c r="AX28" s="9">
        <f t="shared" si="6"/>
        <v>0</v>
      </c>
      <c r="AY28" s="80">
        <f t="shared" si="7"/>
        <v>0</v>
      </c>
      <c r="AZ28" s="41">
        <f t="shared" si="1"/>
        <v>10</v>
      </c>
      <c r="BA28" s="18"/>
      <c r="BB28" s="18"/>
      <c r="BC28" s="18"/>
      <c r="BD28" s="61"/>
      <c r="BE28" s="61"/>
    </row>
    <row r="29" spans="1:57" customFormat="1" ht="21" hidden="1" customHeight="1">
      <c r="A29" s="91">
        <v>24</v>
      </c>
      <c r="B29" s="94">
        <f>[1]Мандатка!$B$28</f>
        <v>0</v>
      </c>
      <c r="C29" s="76"/>
      <c r="D29" s="65"/>
      <c r="E29" s="65"/>
      <c r="F29" s="66"/>
      <c r="G29" s="64"/>
      <c r="H29" s="65"/>
      <c r="I29" s="65"/>
      <c r="J29" s="66"/>
      <c r="K29" s="64"/>
      <c r="L29" s="65"/>
      <c r="M29" s="65"/>
      <c r="N29" s="66"/>
      <c r="O29" s="64"/>
      <c r="P29" s="65"/>
      <c r="Q29" s="65"/>
      <c r="R29" s="66"/>
      <c r="S29" s="64"/>
      <c r="T29" s="65"/>
      <c r="U29" s="65"/>
      <c r="V29" s="66"/>
      <c r="W29" s="64"/>
      <c r="X29" s="65"/>
      <c r="Y29" s="65"/>
      <c r="Z29" s="66"/>
      <c r="AA29" s="64"/>
      <c r="AB29" s="65"/>
      <c r="AC29" s="65"/>
      <c r="AD29" s="66"/>
      <c r="AE29" s="64"/>
      <c r="AF29" s="65"/>
      <c r="AG29" s="65"/>
      <c r="AH29" s="66"/>
      <c r="AI29" s="64"/>
      <c r="AJ29" s="65"/>
      <c r="AK29" s="65"/>
      <c r="AL29" s="66"/>
      <c r="AM29" s="64"/>
      <c r="AN29" s="65"/>
      <c r="AO29" s="65"/>
      <c r="AP29" s="66"/>
      <c r="AQ29" s="44">
        <f t="shared" si="0"/>
        <v>0</v>
      </c>
      <c r="AR29" s="33">
        <f t="shared" si="0"/>
        <v>0</v>
      </c>
      <c r="AS29" s="35">
        <f t="shared" si="0"/>
        <v>0</v>
      </c>
      <c r="AT29" s="45">
        <f t="shared" si="0"/>
        <v>0</v>
      </c>
      <c r="AU29" s="7">
        <f t="shared" si="3"/>
        <v>0</v>
      </c>
      <c r="AV29" s="8">
        <f t="shared" si="4"/>
        <v>0</v>
      </c>
      <c r="AW29" s="8">
        <f t="shared" si="5"/>
        <v>0</v>
      </c>
      <c r="AX29" s="9">
        <f t="shared" si="6"/>
        <v>0</v>
      </c>
      <c r="AY29" s="80">
        <f t="shared" si="7"/>
        <v>0</v>
      </c>
      <c r="AZ29" s="41">
        <f t="shared" si="1"/>
        <v>10</v>
      </c>
      <c r="BA29" s="18"/>
      <c r="BB29" s="18"/>
      <c r="BC29" s="18"/>
      <c r="BD29" s="61"/>
      <c r="BE29" s="61"/>
    </row>
    <row r="30" spans="1:57" customFormat="1" ht="21" hidden="1" customHeight="1">
      <c r="A30" s="91">
        <v>25</v>
      </c>
      <c r="B30" s="94">
        <f>[1]Мандатка!$B$29</f>
        <v>0</v>
      </c>
      <c r="C30" s="76"/>
      <c r="D30" s="65"/>
      <c r="E30" s="65"/>
      <c r="F30" s="66"/>
      <c r="G30" s="64"/>
      <c r="H30" s="65"/>
      <c r="I30" s="65"/>
      <c r="J30" s="66"/>
      <c r="K30" s="64"/>
      <c r="L30" s="65"/>
      <c r="M30" s="65"/>
      <c r="N30" s="66"/>
      <c r="O30" s="64"/>
      <c r="P30" s="65"/>
      <c r="Q30" s="65"/>
      <c r="R30" s="66"/>
      <c r="S30" s="64"/>
      <c r="T30" s="65"/>
      <c r="U30" s="65"/>
      <c r="V30" s="66"/>
      <c r="W30" s="64"/>
      <c r="X30" s="65"/>
      <c r="Y30" s="65"/>
      <c r="Z30" s="66"/>
      <c r="AA30" s="64"/>
      <c r="AB30" s="65"/>
      <c r="AC30" s="65"/>
      <c r="AD30" s="66"/>
      <c r="AE30" s="64"/>
      <c r="AF30" s="65"/>
      <c r="AG30" s="65"/>
      <c r="AH30" s="66"/>
      <c r="AI30" s="64"/>
      <c r="AJ30" s="65"/>
      <c r="AK30" s="65"/>
      <c r="AL30" s="66"/>
      <c r="AM30" s="64"/>
      <c r="AN30" s="65"/>
      <c r="AO30" s="65"/>
      <c r="AP30" s="66"/>
      <c r="AQ30" s="44">
        <f t="shared" si="0"/>
        <v>0</v>
      </c>
      <c r="AR30" s="33">
        <f t="shared" si="0"/>
        <v>0</v>
      </c>
      <c r="AS30" s="35">
        <f t="shared" si="0"/>
        <v>0</v>
      </c>
      <c r="AT30" s="45">
        <f t="shared" si="0"/>
        <v>0</v>
      </c>
      <c r="AU30" s="7">
        <f t="shared" si="3"/>
        <v>0</v>
      </c>
      <c r="AV30" s="8">
        <f t="shared" si="4"/>
        <v>0</v>
      </c>
      <c r="AW30" s="8">
        <f t="shared" si="5"/>
        <v>0</v>
      </c>
      <c r="AX30" s="9">
        <f t="shared" si="6"/>
        <v>0</v>
      </c>
      <c r="AY30" s="80">
        <f t="shared" ref="AY30:AY35" si="8">SUM(AU30:AX30)</f>
        <v>0</v>
      </c>
      <c r="AZ30" s="41">
        <f t="shared" si="1"/>
        <v>10</v>
      </c>
      <c r="BA30" s="18"/>
      <c r="BB30" s="18"/>
      <c r="BC30" s="18"/>
      <c r="BD30" s="61"/>
      <c r="BE30" s="61"/>
    </row>
    <row r="31" spans="1:57" customFormat="1" ht="21" hidden="1" customHeight="1">
      <c r="A31" s="91">
        <v>26</v>
      </c>
      <c r="B31" s="94">
        <f>[1]Мандатка!$B$30</f>
        <v>0</v>
      </c>
      <c r="C31" s="76"/>
      <c r="D31" s="65"/>
      <c r="E31" s="65"/>
      <c r="F31" s="66"/>
      <c r="G31" s="64"/>
      <c r="H31" s="65"/>
      <c r="I31" s="65"/>
      <c r="J31" s="66"/>
      <c r="K31" s="64"/>
      <c r="L31" s="65"/>
      <c r="M31" s="65"/>
      <c r="N31" s="66"/>
      <c r="O31" s="64"/>
      <c r="P31" s="65"/>
      <c r="Q31" s="65"/>
      <c r="R31" s="66"/>
      <c r="S31" s="64"/>
      <c r="T31" s="65"/>
      <c r="U31" s="65"/>
      <c r="V31" s="66"/>
      <c r="W31" s="64"/>
      <c r="X31" s="65"/>
      <c r="Y31" s="65"/>
      <c r="Z31" s="66"/>
      <c r="AA31" s="64"/>
      <c r="AB31" s="65"/>
      <c r="AC31" s="65"/>
      <c r="AD31" s="66"/>
      <c r="AE31" s="64"/>
      <c r="AF31" s="65"/>
      <c r="AG31" s="65"/>
      <c r="AH31" s="66"/>
      <c r="AI31" s="64"/>
      <c r="AJ31" s="65"/>
      <c r="AK31" s="65"/>
      <c r="AL31" s="66"/>
      <c r="AM31" s="64"/>
      <c r="AN31" s="65"/>
      <c r="AO31" s="65"/>
      <c r="AP31" s="66"/>
      <c r="AQ31" s="44">
        <f t="shared" si="0"/>
        <v>0</v>
      </c>
      <c r="AR31" s="33">
        <f t="shared" si="0"/>
        <v>0</v>
      </c>
      <c r="AS31" s="35">
        <f t="shared" si="0"/>
        <v>0</v>
      </c>
      <c r="AT31" s="45">
        <f t="shared" si="0"/>
        <v>0</v>
      </c>
      <c r="AU31" s="7">
        <f t="shared" si="3"/>
        <v>0</v>
      </c>
      <c r="AV31" s="8">
        <f t="shared" si="4"/>
        <v>0</v>
      </c>
      <c r="AW31" s="8">
        <f t="shared" si="5"/>
        <v>0</v>
      </c>
      <c r="AX31" s="9">
        <f t="shared" si="6"/>
        <v>0</v>
      </c>
      <c r="AY31" s="80">
        <f t="shared" si="8"/>
        <v>0</v>
      </c>
      <c r="AZ31" s="41">
        <f t="shared" si="1"/>
        <v>10</v>
      </c>
      <c r="BA31" s="18"/>
      <c r="BB31" s="18"/>
      <c r="BC31" s="18"/>
      <c r="BD31" s="61"/>
      <c r="BE31" s="61"/>
    </row>
    <row r="32" spans="1:57" customFormat="1" ht="21" hidden="1" customHeight="1">
      <c r="A32" s="91">
        <v>27</v>
      </c>
      <c r="B32" s="94">
        <f>[1]Мандатка!$B$31</f>
        <v>0</v>
      </c>
      <c r="C32" s="76"/>
      <c r="D32" s="65"/>
      <c r="E32" s="65"/>
      <c r="F32" s="66"/>
      <c r="G32" s="64"/>
      <c r="H32" s="65"/>
      <c r="I32" s="65"/>
      <c r="J32" s="66"/>
      <c r="K32" s="64"/>
      <c r="L32" s="65"/>
      <c r="M32" s="65"/>
      <c r="N32" s="66"/>
      <c r="O32" s="64"/>
      <c r="P32" s="65"/>
      <c r="Q32" s="65"/>
      <c r="R32" s="66"/>
      <c r="S32" s="64"/>
      <c r="T32" s="65"/>
      <c r="U32" s="65"/>
      <c r="V32" s="66"/>
      <c r="W32" s="64"/>
      <c r="X32" s="65"/>
      <c r="Y32" s="65"/>
      <c r="Z32" s="66"/>
      <c r="AA32" s="64"/>
      <c r="AB32" s="65"/>
      <c r="AC32" s="65"/>
      <c r="AD32" s="66"/>
      <c r="AE32" s="64"/>
      <c r="AF32" s="65"/>
      <c r="AG32" s="65"/>
      <c r="AH32" s="66"/>
      <c r="AI32" s="64"/>
      <c r="AJ32" s="65"/>
      <c r="AK32" s="65"/>
      <c r="AL32" s="66"/>
      <c r="AM32" s="64"/>
      <c r="AN32" s="65"/>
      <c r="AO32" s="65"/>
      <c r="AP32" s="66"/>
      <c r="AQ32" s="44">
        <f t="shared" si="0"/>
        <v>0</v>
      </c>
      <c r="AR32" s="33">
        <f t="shared" si="0"/>
        <v>0</v>
      </c>
      <c r="AS32" s="35">
        <f t="shared" si="0"/>
        <v>0</v>
      </c>
      <c r="AT32" s="45">
        <f t="shared" si="0"/>
        <v>0</v>
      </c>
      <c r="AU32" s="7">
        <f t="shared" si="3"/>
        <v>0</v>
      </c>
      <c r="AV32" s="8">
        <f t="shared" si="4"/>
        <v>0</v>
      </c>
      <c r="AW32" s="8">
        <f t="shared" si="5"/>
        <v>0</v>
      </c>
      <c r="AX32" s="9">
        <f t="shared" si="6"/>
        <v>0</v>
      </c>
      <c r="AY32" s="80">
        <f t="shared" si="8"/>
        <v>0</v>
      </c>
      <c r="AZ32" s="41">
        <f t="shared" si="1"/>
        <v>10</v>
      </c>
      <c r="BA32" s="18"/>
      <c r="BB32" s="18"/>
      <c r="BC32" s="18"/>
      <c r="BD32" s="61"/>
      <c r="BE32" s="61"/>
    </row>
    <row r="33" spans="1:57" customFormat="1" ht="21" hidden="1" customHeight="1">
      <c r="A33" s="91">
        <v>28</v>
      </c>
      <c r="B33" s="94">
        <f>[1]Мандатка!$B$32</f>
        <v>0</v>
      </c>
      <c r="C33" s="76"/>
      <c r="D33" s="65"/>
      <c r="E33" s="65"/>
      <c r="F33" s="66"/>
      <c r="G33" s="64"/>
      <c r="H33" s="65"/>
      <c r="I33" s="65"/>
      <c r="J33" s="66"/>
      <c r="K33" s="64"/>
      <c r="L33" s="65"/>
      <c r="M33" s="65"/>
      <c r="N33" s="66"/>
      <c r="O33" s="64"/>
      <c r="P33" s="65"/>
      <c r="Q33" s="65"/>
      <c r="R33" s="66"/>
      <c r="S33" s="64"/>
      <c r="T33" s="65"/>
      <c r="U33" s="65"/>
      <c r="V33" s="66"/>
      <c r="W33" s="64"/>
      <c r="X33" s="65"/>
      <c r="Y33" s="65"/>
      <c r="Z33" s="66"/>
      <c r="AA33" s="64"/>
      <c r="AB33" s="65"/>
      <c r="AC33" s="65"/>
      <c r="AD33" s="66"/>
      <c r="AE33" s="64"/>
      <c r="AF33" s="65"/>
      <c r="AG33" s="65"/>
      <c r="AH33" s="66"/>
      <c r="AI33" s="64"/>
      <c r="AJ33" s="65"/>
      <c r="AK33" s="65"/>
      <c r="AL33" s="66"/>
      <c r="AM33" s="64"/>
      <c r="AN33" s="65"/>
      <c r="AO33" s="65"/>
      <c r="AP33" s="66"/>
      <c r="AQ33" s="44">
        <f t="shared" si="0"/>
        <v>0</v>
      </c>
      <c r="AR33" s="33">
        <f t="shared" si="0"/>
        <v>0</v>
      </c>
      <c r="AS33" s="35">
        <f t="shared" si="0"/>
        <v>0</v>
      </c>
      <c r="AT33" s="45">
        <f t="shared" si="0"/>
        <v>0</v>
      </c>
      <c r="AU33" s="7">
        <f t="shared" si="3"/>
        <v>0</v>
      </c>
      <c r="AV33" s="8">
        <f t="shared" si="4"/>
        <v>0</v>
      </c>
      <c r="AW33" s="8">
        <f t="shared" si="5"/>
        <v>0</v>
      </c>
      <c r="AX33" s="9">
        <f t="shared" si="6"/>
        <v>0</v>
      </c>
      <c r="AY33" s="80">
        <f t="shared" si="8"/>
        <v>0</v>
      </c>
      <c r="AZ33" s="41">
        <f t="shared" si="1"/>
        <v>10</v>
      </c>
      <c r="BA33" s="18"/>
      <c r="BB33" s="18"/>
      <c r="BC33" s="18"/>
      <c r="BD33" s="61"/>
      <c r="BE33" s="61"/>
    </row>
    <row r="34" spans="1:57" customFormat="1" ht="21" hidden="1" customHeight="1">
      <c r="A34" s="91">
        <v>29</v>
      </c>
      <c r="B34" s="94">
        <f>[1]Мандатка!$B$33</f>
        <v>0</v>
      </c>
      <c r="C34" s="76"/>
      <c r="D34" s="65"/>
      <c r="E34" s="65"/>
      <c r="F34" s="66"/>
      <c r="G34" s="64"/>
      <c r="H34" s="65"/>
      <c r="I34" s="65"/>
      <c r="J34" s="66"/>
      <c r="K34" s="64"/>
      <c r="L34" s="65"/>
      <c r="M34" s="65"/>
      <c r="N34" s="66"/>
      <c r="O34" s="64"/>
      <c r="P34" s="65"/>
      <c r="Q34" s="65"/>
      <c r="R34" s="66"/>
      <c r="S34" s="64"/>
      <c r="T34" s="65"/>
      <c r="U34" s="65"/>
      <c r="V34" s="66"/>
      <c r="W34" s="64"/>
      <c r="X34" s="65"/>
      <c r="Y34" s="65"/>
      <c r="Z34" s="66"/>
      <c r="AA34" s="64"/>
      <c r="AB34" s="65"/>
      <c r="AC34" s="65"/>
      <c r="AD34" s="66"/>
      <c r="AE34" s="64"/>
      <c r="AF34" s="65"/>
      <c r="AG34" s="65"/>
      <c r="AH34" s="66"/>
      <c r="AI34" s="64"/>
      <c r="AJ34" s="65"/>
      <c r="AK34" s="65"/>
      <c r="AL34" s="66"/>
      <c r="AM34" s="64"/>
      <c r="AN34" s="65"/>
      <c r="AO34" s="65"/>
      <c r="AP34" s="66"/>
      <c r="AQ34" s="44">
        <f t="shared" si="0"/>
        <v>0</v>
      </c>
      <c r="AR34" s="33">
        <f t="shared" si="0"/>
        <v>0</v>
      </c>
      <c r="AS34" s="35">
        <f t="shared" si="0"/>
        <v>0</v>
      </c>
      <c r="AT34" s="45">
        <f t="shared" si="0"/>
        <v>0</v>
      </c>
      <c r="AU34" s="7">
        <f t="shared" si="3"/>
        <v>0</v>
      </c>
      <c r="AV34" s="8">
        <f t="shared" si="4"/>
        <v>0</v>
      </c>
      <c r="AW34" s="8">
        <f t="shared" si="5"/>
        <v>0</v>
      </c>
      <c r="AX34" s="9">
        <f t="shared" si="6"/>
        <v>0</v>
      </c>
      <c r="AY34" s="80">
        <f t="shared" si="8"/>
        <v>0</v>
      </c>
      <c r="AZ34" s="41">
        <f t="shared" si="1"/>
        <v>10</v>
      </c>
      <c r="BA34" s="18"/>
      <c r="BB34" s="18"/>
      <c r="BC34" s="18"/>
      <c r="BD34" s="61"/>
      <c r="BE34" s="61"/>
    </row>
    <row r="35" spans="1:57" customFormat="1" ht="21" hidden="1" customHeight="1" thickBot="1">
      <c r="A35" s="92">
        <v>30</v>
      </c>
      <c r="B35" s="95">
        <f>[1]Мандатка!$B$34</f>
        <v>0</v>
      </c>
      <c r="C35" s="76"/>
      <c r="D35" s="65"/>
      <c r="E35" s="65"/>
      <c r="F35" s="66"/>
      <c r="G35" s="64"/>
      <c r="H35" s="65"/>
      <c r="I35" s="65"/>
      <c r="J35" s="66"/>
      <c r="K35" s="64"/>
      <c r="L35" s="65"/>
      <c r="M35" s="65"/>
      <c r="N35" s="66"/>
      <c r="O35" s="64"/>
      <c r="P35" s="65"/>
      <c r="Q35" s="65"/>
      <c r="R35" s="66"/>
      <c r="S35" s="64"/>
      <c r="T35" s="65"/>
      <c r="U35" s="65"/>
      <c r="V35" s="66"/>
      <c r="W35" s="64"/>
      <c r="X35" s="65"/>
      <c r="Y35" s="65"/>
      <c r="Z35" s="66"/>
      <c r="AA35" s="64"/>
      <c r="AB35" s="65"/>
      <c r="AC35" s="65"/>
      <c r="AD35" s="66"/>
      <c r="AE35" s="64"/>
      <c r="AF35" s="65"/>
      <c r="AG35" s="65"/>
      <c r="AH35" s="66"/>
      <c r="AI35" s="64"/>
      <c r="AJ35" s="65"/>
      <c r="AK35" s="65"/>
      <c r="AL35" s="66"/>
      <c r="AM35" s="64"/>
      <c r="AN35" s="65"/>
      <c r="AO35" s="65"/>
      <c r="AP35" s="66"/>
      <c r="AQ35" s="67">
        <f t="shared" si="0"/>
        <v>0</v>
      </c>
      <c r="AR35" s="68">
        <f t="shared" si="0"/>
        <v>0</v>
      </c>
      <c r="AS35" s="69">
        <f t="shared" si="0"/>
        <v>0</v>
      </c>
      <c r="AT35" s="70">
        <f t="shared" si="0"/>
        <v>0</v>
      </c>
      <c r="AU35" s="64">
        <f>PRODUCT(AQ35*7)</f>
        <v>0</v>
      </c>
      <c r="AV35" s="65">
        <f>PRODUCT(AR35*5)</f>
        <v>0</v>
      </c>
      <c r="AW35" s="65">
        <f>PRODUCT(AS35*3)</f>
        <v>0</v>
      </c>
      <c r="AX35" s="66">
        <f>PRODUCT(AT35*1)</f>
        <v>0</v>
      </c>
      <c r="AY35" s="81">
        <f t="shared" si="8"/>
        <v>0</v>
      </c>
      <c r="AZ35" s="82">
        <f>RANK(AY35,AY$6:AY$35,0)</f>
        <v>10</v>
      </c>
      <c r="BA35" s="62"/>
      <c r="BB35" s="18"/>
      <c r="BC35" s="18" t="str">
        <f>COUNTIF(AY$6:AY$35,"&gt;"&amp;AY$6:AY$35)+1&amp;REPT("-"&amp;COUNTIF(AY$6:AY$35,"&gt;="&amp;AY$6:AY$35),COUNTIF(AY$6:AY$35,AY35)&gt;1)</f>
        <v>10-30</v>
      </c>
      <c r="BD35" s="61"/>
      <c r="BE35" s="61"/>
    </row>
    <row r="36" spans="1:57" ht="21" customHeight="1" thickBot="1">
      <c r="A36" s="99"/>
      <c r="B36" s="100"/>
      <c r="C36" s="71">
        <f t="shared" ref="C36:AH36" si="9">SUM(C6:C35)</f>
        <v>1</v>
      </c>
      <c r="D36" s="98">
        <f t="shared" si="9"/>
        <v>1</v>
      </c>
      <c r="E36" s="72">
        <f t="shared" si="9"/>
        <v>2</v>
      </c>
      <c r="F36" s="73">
        <f t="shared" si="9"/>
        <v>2</v>
      </c>
      <c r="G36" s="71">
        <f t="shared" si="9"/>
        <v>1</v>
      </c>
      <c r="H36" s="72">
        <f t="shared" si="9"/>
        <v>1</v>
      </c>
      <c r="I36" s="72">
        <f t="shared" si="9"/>
        <v>2</v>
      </c>
      <c r="J36" s="73">
        <f t="shared" si="9"/>
        <v>1</v>
      </c>
      <c r="K36" s="71">
        <f t="shared" si="9"/>
        <v>1</v>
      </c>
      <c r="L36" s="72">
        <f t="shared" si="9"/>
        <v>1</v>
      </c>
      <c r="M36" s="72">
        <f t="shared" si="9"/>
        <v>2</v>
      </c>
      <c r="N36" s="73">
        <f t="shared" si="9"/>
        <v>2</v>
      </c>
      <c r="O36" s="71">
        <f t="shared" si="9"/>
        <v>1</v>
      </c>
      <c r="P36" s="72">
        <f t="shared" si="9"/>
        <v>1</v>
      </c>
      <c r="Q36" s="72">
        <f t="shared" si="9"/>
        <v>2</v>
      </c>
      <c r="R36" s="73">
        <f t="shared" si="9"/>
        <v>2</v>
      </c>
      <c r="S36" s="71">
        <f t="shared" si="9"/>
        <v>1</v>
      </c>
      <c r="T36" s="72">
        <f t="shared" si="9"/>
        <v>1</v>
      </c>
      <c r="U36" s="72">
        <f t="shared" si="9"/>
        <v>2</v>
      </c>
      <c r="V36" s="73">
        <f t="shared" si="9"/>
        <v>2</v>
      </c>
      <c r="W36" s="71">
        <f t="shared" si="9"/>
        <v>1</v>
      </c>
      <c r="X36" s="72">
        <f t="shared" si="9"/>
        <v>1</v>
      </c>
      <c r="Y36" s="72">
        <f t="shared" si="9"/>
        <v>2</v>
      </c>
      <c r="Z36" s="73">
        <f t="shared" si="9"/>
        <v>2</v>
      </c>
      <c r="AA36" s="71">
        <f t="shared" si="9"/>
        <v>1</v>
      </c>
      <c r="AB36" s="72">
        <f t="shared" si="9"/>
        <v>1</v>
      </c>
      <c r="AC36" s="72">
        <f t="shared" si="9"/>
        <v>2</v>
      </c>
      <c r="AD36" s="73">
        <f t="shared" si="9"/>
        <v>2</v>
      </c>
      <c r="AE36" s="71">
        <f t="shared" si="9"/>
        <v>1</v>
      </c>
      <c r="AF36" s="72">
        <f t="shared" si="9"/>
        <v>1</v>
      </c>
      <c r="AG36" s="72">
        <f t="shared" si="9"/>
        <v>2</v>
      </c>
      <c r="AH36" s="73">
        <f t="shared" si="9"/>
        <v>0</v>
      </c>
      <c r="AI36" s="71">
        <f t="shared" ref="AI36:AY36" si="10">SUM(AI6:AI35)</f>
        <v>1</v>
      </c>
      <c r="AJ36" s="72">
        <f t="shared" si="10"/>
        <v>1</v>
      </c>
      <c r="AK36" s="72">
        <f t="shared" si="10"/>
        <v>2</v>
      </c>
      <c r="AL36" s="73">
        <f t="shared" si="10"/>
        <v>1</v>
      </c>
      <c r="AM36" s="71">
        <f t="shared" si="10"/>
        <v>1</v>
      </c>
      <c r="AN36" s="72">
        <f t="shared" si="10"/>
        <v>1</v>
      </c>
      <c r="AO36" s="72">
        <f t="shared" si="10"/>
        <v>2</v>
      </c>
      <c r="AP36" s="73">
        <f t="shared" si="10"/>
        <v>0</v>
      </c>
      <c r="AQ36" s="71">
        <f t="shared" si="10"/>
        <v>10</v>
      </c>
      <c r="AR36" s="72">
        <f t="shared" si="10"/>
        <v>10</v>
      </c>
      <c r="AS36" s="72">
        <f t="shared" si="10"/>
        <v>20</v>
      </c>
      <c r="AT36" s="73">
        <f t="shared" si="10"/>
        <v>14</v>
      </c>
      <c r="AU36" s="71">
        <f t="shared" si="10"/>
        <v>70</v>
      </c>
      <c r="AV36" s="72">
        <f t="shared" si="10"/>
        <v>50</v>
      </c>
      <c r="AW36" s="72">
        <f t="shared" si="10"/>
        <v>60</v>
      </c>
      <c r="AX36" s="73">
        <f t="shared" si="10"/>
        <v>14</v>
      </c>
      <c r="AY36" s="140">
        <f t="shared" si="10"/>
        <v>194</v>
      </c>
      <c r="AZ36" s="101"/>
      <c r="BA36" s="17"/>
      <c r="BB36" s="17"/>
      <c r="BC36" s="17"/>
    </row>
    <row r="37" spans="1:57" ht="13.5">
      <c r="A37" s="19"/>
      <c r="B37" s="39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5"/>
      <c r="AW37" s="4"/>
      <c r="AX37" s="10"/>
      <c r="AY37" s="10"/>
      <c r="AZ37" s="17"/>
      <c r="BA37" s="17"/>
    </row>
    <row r="38" spans="1:57" s="55" customFormat="1" ht="65.25" customHeight="1">
      <c r="A38" s="46"/>
      <c r="B38" s="47" t="str">
        <f>[1]реквизиты!$I$6</f>
        <v>Гл. судья,  судья  ВК</v>
      </c>
      <c r="C38" s="47"/>
      <c r="D38" s="47"/>
      <c r="E38" s="47"/>
      <c r="F38" s="47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59"/>
      <c r="W38" s="49"/>
      <c r="X38" s="49"/>
      <c r="Y38" s="49"/>
      <c r="Z38" s="49"/>
      <c r="AA38" s="49"/>
      <c r="AB38" s="49"/>
      <c r="AC38" s="49"/>
      <c r="AD38" s="49"/>
      <c r="AE38" s="50" t="str">
        <f>[1]реквизиты!$F$6</f>
        <v>Семиколенных А.Е. / г. Мурманск /</v>
      </c>
      <c r="AF38" s="49"/>
      <c r="AG38" s="49"/>
      <c r="AH38" s="50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2"/>
      <c r="AT38" s="52"/>
      <c r="AU38" s="52"/>
      <c r="AV38" s="52"/>
      <c r="AW38" s="52"/>
      <c r="AX38" s="53"/>
      <c r="AY38" s="52"/>
      <c r="AZ38" s="54"/>
      <c r="BA38" s="63"/>
      <c r="BB38" s="63"/>
      <c r="BC38" s="63"/>
      <c r="BD38" s="63"/>
      <c r="BE38" s="63"/>
    </row>
    <row r="39" spans="1:57" s="55" customFormat="1" ht="62.25" customHeight="1">
      <c r="A39" s="46"/>
      <c r="B39" s="47" t="str">
        <f>[1]реквизиты!$I$7</f>
        <v>Гл. секретарь,  судья ВК</v>
      </c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60"/>
      <c r="AB39" s="60"/>
      <c r="AC39" s="60"/>
      <c r="AD39" s="60"/>
      <c r="AE39" s="59" t="str">
        <f>[1]реквизиты!$F$7</f>
        <v>Батанов В.В. / г. Череповец /</v>
      </c>
      <c r="AF39" s="60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6"/>
      <c r="AT39" s="56"/>
      <c r="AU39" s="56"/>
      <c r="AV39" s="56"/>
      <c r="AW39" s="57"/>
      <c r="AX39" s="53"/>
      <c r="AY39" s="53"/>
      <c r="AZ39" s="63"/>
      <c r="BA39" s="63"/>
      <c r="BB39" s="63"/>
      <c r="BC39" s="63"/>
      <c r="BD39" s="63"/>
      <c r="BE39" s="63"/>
    </row>
  </sheetData>
  <sheetProtection algorithmName="SHA-512" hashValue="VMR6OctjORlsfkrsTcETpbcvTgD1vuUEgUy/26+4FlyyXny8LHOswZ6C5uFz1hXUfpPJUmmRuTZlfme2IERekA==" saltValue="GSimUK7vcjOxaEq+9gjvGw==" spinCount="100000" sheet="1" objects="1" scenarios="1"/>
  <dataConsolidate/>
  <mergeCells count="19">
    <mergeCell ref="A1:AZ1"/>
    <mergeCell ref="A2:AZ2"/>
    <mergeCell ref="A3:AZ3"/>
    <mergeCell ref="A4:A5"/>
    <mergeCell ref="B4:B5"/>
    <mergeCell ref="C4:F4"/>
    <mergeCell ref="G4:J4"/>
    <mergeCell ref="K4:N4"/>
    <mergeCell ref="O4:R4"/>
    <mergeCell ref="S4:V4"/>
    <mergeCell ref="AU4:AX4"/>
    <mergeCell ref="AY4:AY5"/>
    <mergeCell ref="AZ4:AZ5"/>
    <mergeCell ref="W4:Z4"/>
    <mergeCell ref="AA4:AD4"/>
    <mergeCell ref="AE4:AH4"/>
    <mergeCell ref="AI4:AL4"/>
    <mergeCell ref="AM4:AP4"/>
    <mergeCell ref="AQ4:AT4"/>
  </mergeCells>
  <conditionalFormatting sqref="AZ6:AZ35">
    <cfRule type="cellIs" dxfId="7" priority="2" stopIfTrue="1" operator="equal">
      <formula>3</formula>
    </cfRule>
    <cfRule type="cellIs" dxfId="6" priority="3" stopIfTrue="1" operator="equal">
      <formula>2</formula>
    </cfRule>
    <cfRule type="cellIs" dxfId="5" priority="4" stopIfTrue="1" operator="equal">
      <formula>1</formula>
    </cfRule>
  </conditionalFormatting>
  <conditionalFormatting sqref="AQ6:AY35">
    <cfRule type="cellIs" dxfId="4" priority="1" stopIfTrue="1" operator="equal">
      <formula>0</formula>
    </cfRule>
  </conditionalFormatting>
  <printOptions horizontalCentered="1"/>
  <pageMargins left="0" right="0" top="0" bottom="0.15748031496062992" header="0.15748031496062992" footer="0.19685039370078741"/>
  <pageSetup paperSize="9" scale="68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F335F-FE0F-4919-9747-39FB549B40F6}">
  <sheetPr codeName="Лист6">
    <tabColor rgb="FF00B050"/>
    <pageSetUpPr fitToPage="1"/>
  </sheetPr>
  <dimension ref="A1:CA38"/>
  <sheetViews>
    <sheetView tabSelected="1" zoomScale="70" zoomScaleNormal="70" workbookViewId="0">
      <selection sqref="A1:AX1"/>
    </sheetView>
  </sheetViews>
  <sheetFormatPr defaultColWidth="9.140625" defaultRowHeight="12.75"/>
  <cols>
    <col min="1" max="1" width="7.42578125" style="85" customWidth="1"/>
    <col min="2" max="2" width="42.85546875" style="40" customWidth="1"/>
    <col min="3" max="7" width="3.7109375" style="15" hidden="1" customWidth="1"/>
    <col min="8" max="8" width="3.7109375" style="15" hidden="1" customWidth="1" collapsed="1"/>
    <col min="9" max="9" width="3.7109375" style="15" hidden="1" customWidth="1"/>
    <col min="10" max="10" width="4.7109375" style="15" hidden="1" customWidth="1"/>
    <col min="11" max="15" width="3.7109375" style="15" hidden="1" customWidth="1"/>
    <col min="16" max="19" width="3.7109375" style="16" hidden="1" customWidth="1"/>
    <col min="20" max="20" width="3.7109375" style="16" hidden="1" customWidth="1" collapsed="1"/>
    <col min="21" max="31" width="3.7109375" style="16" hidden="1" customWidth="1"/>
    <col min="32" max="32" width="3.7109375" style="15" hidden="1" customWidth="1" collapsed="1"/>
    <col min="33" max="38" width="3.7109375" style="15" hidden="1" customWidth="1"/>
    <col min="39" max="39" width="3.7109375" style="16" hidden="1" customWidth="1"/>
    <col min="40" max="45" width="3.7109375" style="85" hidden="1" customWidth="1"/>
    <col min="46" max="46" width="3.85546875" style="85" hidden="1" customWidth="1"/>
    <col min="47" max="47" width="24.7109375" style="85" customWidth="1"/>
    <col min="48" max="48" width="25.42578125" style="12" customWidth="1"/>
    <col min="49" max="49" width="12.7109375" style="14" customWidth="1"/>
    <col min="50" max="50" width="12.7109375" style="18" customWidth="1"/>
    <col min="51" max="51" width="7.28515625" style="18" hidden="1" customWidth="1"/>
    <col min="52" max="52" width="7" style="18" hidden="1" customWidth="1"/>
    <col min="53" max="53" width="11.5703125" style="18" hidden="1" customWidth="1"/>
    <col min="54" max="55" width="9.140625" style="18"/>
    <col min="56" max="16384" width="9.140625" style="2"/>
  </cols>
  <sheetData>
    <row r="1" spans="1:79" s="1" customFormat="1" ht="50.25" customHeight="1" thickBot="1">
      <c r="A1" s="163" t="s">
        <v>15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163"/>
      <c r="AN1" s="163"/>
      <c r="AO1" s="163"/>
      <c r="AP1" s="163"/>
      <c r="AQ1" s="163"/>
      <c r="AR1" s="163"/>
      <c r="AS1" s="163"/>
      <c r="AT1" s="163"/>
      <c r="AU1" s="163"/>
      <c r="AV1" s="163"/>
      <c r="AW1" s="163"/>
      <c r="AX1" s="163"/>
      <c r="AY1" s="6"/>
      <c r="AZ1" s="6"/>
      <c r="BA1" s="6"/>
      <c r="BB1" s="6"/>
      <c r="BC1" s="6"/>
    </row>
    <row r="2" spans="1:79" s="1" customFormat="1" ht="50.25" customHeight="1" thickBot="1">
      <c r="A2" s="164" t="s">
        <v>16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5"/>
      <c r="AE2" s="165"/>
      <c r="AF2" s="165"/>
      <c r="AG2" s="165"/>
      <c r="AH2" s="165"/>
      <c r="AI2" s="165"/>
      <c r="AJ2" s="165"/>
      <c r="AK2" s="165"/>
      <c r="AL2" s="165"/>
      <c r="AM2" s="165"/>
      <c r="AN2" s="165"/>
      <c r="AO2" s="165"/>
      <c r="AP2" s="165"/>
      <c r="AQ2" s="165"/>
      <c r="AR2" s="165"/>
      <c r="AS2" s="165"/>
      <c r="AT2" s="165"/>
      <c r="AU2" s="165"/>
      <c r="AV2" s="165"/>
      <c r="AW2" s="165"/>
      <c r="AX2" s="166"/>
      <c r="AY2" s="61"/>
      <c r="AZ2" s="58"/>
      <c r="BA2" s="58"/>
      <c r="BB2" s="58"/>
      <c r="BC2" s="58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</row>
    <row r="3" spans="1:79" s="1" customFormat="1" ht="39" customHeight="1" thickBot="1">
      <c r="A3" s="148" t="str">
        <f>[1]реквизиты!$E$4</f>
        <v>07-10 апреля 2023г.                     г. Кандалакша</v>
      </c>
      <c r="B3" s="149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  <c r="AO3" s="150"/>
      <c r="AP3" s="150"/>
      <c r="AQ3" s="150"/>
      <c r="AR3" s="150"/>
      <c r="AS3" s="150"/>
      <c r="AT3" s="150"/>
      <c r="AU3" s="150"/>
      <c r="AV3" s="150"/>
      <c r="AW3" s="150"/>
      <c r="AX3" s="151"/>
      <c r="AY3" s="61"/>
      <c r="AZ3" s="58"/>
      <c r="BA3" s="58"/>
      <c r="BB3" s="58"/>
      <c r="BC3" s="58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</row>
    <row r="4" spans="1:79" s="84" customFormat="1" ht="27" customHeight="1" thickBot="1">
      <c r="A4" s="159" t="s">
        <v>2</v>
      </c>
      <c r="B4" s="161" t="s">
        <v>10</v>
      </c>
      <c r="C4" s="148">
        <f>[1]Мандатка!$C$4</f>
        <v>35</v>
      </c>
      <c r="D4" s="150"/>
      <c r="E4" s="150"/>
      <c r="F4" s="151"/>
      <c r="G4" s="148">
        <f>[1]Мандатка!$D$4</f>
        <v>38</v>
      </c>
      <c r="H4" s="150"/>
      <c r="I4" s="150"/>
      <c r="J4" s="151"/>
      <c r="K4" s="148">
        <f>[1]Мандатка!$E$4</f>
        <v>42</v>
      </c>
      <c r="L4" s="150"/>
      <c r="M4" s="150"/>
      <c r="N4" s="151"/>
      <c r="O4" s="148">
        <f>[1]Мандатка!$F$4</f>
        <v>46</v>
      </c>
      <c r="P4" s="150"/>
      <c r="Q4" s="150"/>
      <c r="R4" s="151"/>
      <c r="S4" s="148">
        <f>[1]Мандатка!$G$4</f>
        <v>50</v>
      </c>
      <c r="T4" s="150"/>
      <c r="U4" s="150"/>
      <c r="V4" s="151"/>
      <c r="W4" s="148">
        <f>[1]Мандатка!$H$4</f>
        <v>54</v>
      </c>
      <c r="X4" s="150"/>
      <c r="Y4" s="150"/>
      <c r="Z4" s="151"/>
      <c r="AA4" s="148">
        <f>[1]Мандатка!$I$4</f>
        <v>59</v>
      </c>
      <c r="AB4" s="150"/>
      <c r="AC4" s="150"/>
      <c r="AD4" s="151"/>
      <c r="AE4" s="148">
        <f>[1]Мандатка!$J$4</f>
        <v>65</v>
      </c>
      <c r="AF4" s="150"/>
      <c r="AG4" s="150"/>
      <c r="AH4" s="151"/>
      <c r="AI4" s="148">
        <f>[1]Мандатка!$K$4</f>
        <v>71</v>
      </c>
      <c r="AJ4" s="150"/>
      <c r="AK4" s="150"/>
      <c r="AL4" s="151"/>
      <c r="AM4" s="148" t="str">
        <f>[1]Мандатка!$L$4</f>
        <v>71+</v>
      </c>
      <c r="AN4" s="150"/>
      <c r="AO4" s="150"/>
      <c r="AP4" s="151"/>
      <c r="AQ4" s="173" t="s">
        <v>8</v>
      </c>
      <c r="AR4" s="174"/>
      <c r="AS4" s="174"/>
      <c r="AT4" s="175"/>
      <c r="AU4" s="167" t="s">
        <v>0</v>
      </c>
      <c r="AV4" s="168"/>
      <c r="AW4" s="169" t="s">
        <v>1</v>
      </c>
      <c r="AX4" s="171" t="s">
        <v>7</v>
      </c>
      <c r="AY4" s="86"/>
      <c r="AZ4" s="62"/>
      <c r="BA4" s="62"/>
      <c r="BB4" s="62"/>
      <c r="BC4" s="62"/>
    </row>
    <row r="5" spans="1:79" s="89" customFormat="1" ht="26.25" customHeight="1" thickBot="1">
      <c r="A5" s="160"/>
      <c r="B5" s="162"/>
      <c r="C5" s="90">
        <v>1</v>
      </c>
      <c r="D5" s="24">
        <v>2</v>
      </c>
      <c r="E5" s="24">
        <v>3</v>
      </c>
      <c r="F5" s="25" t="s">
        <v>12</v>
      </c>
      <c r="G5" s="23">
        <v>1</v>
      </c>
      <c r="H5" s="24">
        <v>2</v>
      </c>
      <c r="I5" s="24">
        <v>3</v>
      </c>
      <c r="J5" s="25" t="s">
        <v>12</v>
      </c>
      <c r="K5" s="23">
        <v>1</v>
      </c>
      <c r="L5" s="24">
        <v>2</v>
      </c>
      <c r="M5" s="24">
        <v>3</v>
      </c>
      <c r="N5" s="25" t="s">
        <v>12</v>
      </c>
      <c r="O5" s="23">
        <v>1</v>
      </c>
      <c r="P5" s="24">
        <v>2</v>
      </c>
      <c r="Q5" s="24">
        <v>3</v>
      </c>
      <c r="R5" s="25" t="s">
        <v>12</v>
      </c>
      <c r="S5" s="26">
        <v>1</v>
      </c>
      <c r="T5" s="27">
        <v>2</v>
      </c>
      <c r="U5" s="27">
        <v>3</v>
      </c>
      <c r="V5" s="25" t="s">
        <v>12</v>
      </c>
      <c r="W5" s="23">
        <v>1</v>
      </c>
      <c r="X5" s="24">
        <v>2</v>
      </c>
      <c r="Y5" s="24">
        <v>3</v>
      </c>
      <c r="Z5" s="25" t="s">
        <v>12</v>
      </c>
      <c r="AA5" s="26">
        <v>1</v>
      </c>
      <c r="AB5" s="27">
        <v>2</v>
      </c>
      <c r="AC5" s="27">
        <v>3</v>
      </c>
      <c r="AD5" s="25" t="s">
        <v>12</v>
      </c>
      <c r="AE5" s="23">
        <v>1</v>
      </c>
      <c r="AF5" s="24">
        <v>2</v>
      </c>
      <c r="AG5" s="24">
        <v>3</v>
      </c>
      <c r="AH5" s="25" t="s">
        <v>12</v>
      </c>
      <c r="AI5" s="23">
        <v>1</v>
      </c>
      <c r="AJ5" s="24">
        <v>2</v>
      </c>
      <c r="AK5" s="24">
        <v>3</v>
      </c>
      <c r="AL5" s="25" t="s">
        <v>11</v>
      </c>
      <c r="AM5" s="23">
        <v>1</v>
      </c>
      <c r="AN5" s="24">
        <v>2</v>
      </c>
      <c r="AO5" s="24">
        <v>3</v>
      </c>
      <c r="AP5" s="25" t="s">
        <v>12</v>
      </c>
      <c r="AQ5" s="31">
        <v>1</v>
      </c>
      <c r="AR5" s="36">
        <v>2</v>
      </c>
      <c r="AS5" s="37">
        <v>3</v>
      </c>
      <c r="AT5" s="38">
        <v>5</v>
      </c>
      <c r="AU5" s="139" t="s">
        <v>13</v>
      </c>
      <c r="AV5" s="138" t="s">
        <v>14</v>
      </c>
      <c r="AW5" s="170"/>
      <c r="AX5" s="172"/>
      <c r="AY5" s="87"/>
      <c r="AZ5" s="88"/>
      <c r="BA5" s="88"/>
      <c r="BB5" s="88"/>
      <c r="BC5" s="88"/>
    </row>
    <row r="6" spans="1:79" ht="21.95" customHeight="1">
      <c r="A6" s="102">
        <v>1</v>
      </c>
      <c r="B6" s="93" t="str">
        <f>[1]Мандатка!$B$5</f>
        <v>Архангельская</v>
      </c>
      <c r="C6" s="121">
        <v>1</v>
      </c>
      <c r="D6" s="122"/>
      <c r="E6" s="122"/>
      <c r="F6" s="123"/>
      <c r="G6" s="124">
        <v>1</v>
      </c>
      <c r="H6" s="122"/>
      <c r="I6" s="122"/>
      <c r="J6" s="123"/>
      <c r="K6" s="124"/>
      <c r="L6" s="122"/>
      <c r="M6" s="122"/>
      <c r="N6" s="123"/>
      <c r="O6" s="124"/>
      <c r="P6" s="122"/>
      <c r="Q6" s="122"/>
      <c r="R6" s="123"/>
      <c r="S6" s="124"/>
      <c r="T6" s="122"/>
      <c r="U6" s="122"/>
      <c r="V6" s="123"/>
      <c r="W6" s="124"/>
      <c r="X6" s="122"/>
      <c r="Y6" s="122"/>
      <c r="Z6" s="123"/>
      <c r="AA6" s="124"/>
      <c r="AB6" s="122"/>
      <c r="AC6" s="122"/>
      <c r="AD6" s="123"/>
      <c r="AE6" s="124"/>
      <c r="AF6" s="122"/>
      <c r="AG6" s="122"/>
      <c r="AH6" s="123"/>
      <c r="AI6" s="124"/>
      <c r="AJ6" s="122"/>
      <c r="AK6" s="122"/>
      <c r="AL6" s="123"/>
      <c r="AM6" s="124"/>
      <c r="AN6" s="122"/>
      <c r="AO6" s="122"/>
      <c r="AP6" s="123"/>
      <c r="AQ6" s="125">
        <f t="shared" ref="AQ6:AT35" si="0">SUM(C6,G6,K6,O6,S6,W6,AA6,AE6,AI6,AM6)</f>
        <v>2</v>
      </c>
      <c r="AR6" s="126">
        <f t="shared" si="0"/>
        <v>0</v>
      </c>
      <c r="AS6" s="127">
        <f t="shared" si="0"/>
        <v>0</v>
      </c>
      <c r="AT6" s="128">
        <f t="shared" si="0"/>
        <v>0</v>
      </c>
      <c r="AU6" s="124">
        <v>30</v>
      </c>
      <c r="AV6" s="122">
        <v>13</v>
      </c>
      <c r="AW6" s="78">
        <f t="shared" ref="AW6:AW35" si="1">SUM(AU6:AV6)</f>
        <v>43</v>
      </c>
      <c r="AX6" s="105">
        <f t="shared" ref="AX6:AX34" si="2">RANK(AW6,AW$6:AW$35,0)</f>
        <v>5</v>
      </c>
      <c r="AY6" s="62"/>
      <c r="BA6" s="18" t="str">
        <f t="shared" ref="BA6:BA13" si="3">COUNTIF(AW$6:AW$35,"&gt;"&amp;AW$6:AW$35)+1&amp;REPT("-"&amp;COUNTIF(AW$6:AW$35,"&gt;="&amp;AW$6:AW$35),COUNTIF(AW$6:AW$35,AW6)&gt;1)</f>
        <v>5</v>
      </c>
    </row>
    <row r="7" spans="1:79" ht="21.95" customHeight="1">
      <c r="A7" s="103">
        <v>2</v>
      </c>
      <c r="B7" s="94" t="str">
        <f>[1]Мандатка!$B$6</f>
        <v>Вологодская</v>
      </c>
      <c r="C7" s="106"/>
      <c r="D7" s="107"/>
      <c r="E7" s="107"/>
      <c r="F7" s="108"/>
      <c r="G7" s="109"/>
      <c r="H7" s="107"/>
      <c r="I7" s="107"/>
      <c r="J7" s="108"/>
      <c r="K7" s="109"/>
      <c r="L7" s="107"/>
      <c r="M7" s="107"/>
      <c r="N7" s="108"/>
      <c r="O7" s="109"/>
      <c r="P7" s="107"/>
      <c r="Q7" s="107"/>
      <c r="R7" s="108"/>
      <c r="S7" s="109"/>
      <c r="T7" s="107"/>
      <c r="U7" s="107"/>
      <c r="V7" s="108"/>
      <c r="W7" s="109"/>
      <c r="X7" s="107"/>
      <c r="Y7" s="107"/>
      <c r="Z7" s="108"/>
      <c r="AA7" s="109"/>
      <c r="AB7" s="107"/>
      <c r="AC7" s="107"/>
      <c r="AD7" s="108"/>
      <c r="AE7" s="109"/>
      <c r="AF7" s="107"/>
      <c r="AG7" s="107"/>
      <c r="AH7" s="108"/>
      <c r="AI7" s="109"/>
      <c r="AJ7" s="107"/>
      <c r="AK7" s="107"/>
      <c r="AL7" s="108"/>
      <c r="AM7" s="109"/>
      <c r="AN7" s="107"/>
      <c r="AO7" s="107"/>
      <c r="AP7" s="108"/>
      <c r="AQ7" s="110">
        <f t="shared" si="0"/>
        <v>0</v>
      </c>
      <c r="AR7" s="111">
        <f t="shared" si="0"/>
        <v>0</v>
      </c>
      <c r="AS7" s="112">
        <f t="shared" si="0"/>
        <v>0</v>
      </c>
      <c r="AT7" s="113">
        <f t="shared" si="0"/>
        <v>0</v>
      </c>
      <c r="AU7" s="109">
        <v>46</v>
      </c>
      <c r="AV7" s="107">
        <v>16</v>
      </c>
      <c r="AW7" s="80">
        <f t="shared" si="1"/>
        <v>62</v>
      </c>
      <c r="AX7" s="114">
        <f t="shared" si="2"/>
        <v>3</v>
      </c>
      <c r="AY7" s="62"/>
      <c r="AZ7" s="18">
        <f>RANK(AW7,AW$6:AW$35,0)</f>
        <v>3</v>
      </c>
      <c r="BA7" s="18" t="str">
        <f t="shared" si="3"/>
        <v>3</v>
      </c>
    </row>
    <row r="8" spans="1:79" ht="21.95" customHeight="1">
      <c r="A8" s="103">
        <v>3</v>
      </c>
      <c r="B8" s="94" t="str">
        <f>[1]Мандатка!$B$7</f>
        <v>Калининградская</v>
      </c>
      <c r="C8" s="106"/>
      <c r="D8" s="107"/>
      <c r="E8" s="107"/>
      <c r="F8" s="108"/>
      <c r="G8" s="109"/>
      <c r="H8" s="107"/>
      <c r="I8" s="107"/>
      <c r="J8" s="108"/>
      <c r="K8" s="109"/>
      <c r="L8" s="107"/>
      <c r="M8" s="107"/>
      <c r="N8" s="108"/>
      <c r="O8" s="109"/>
      <c r="P8" s="107"/>
      <c r="Q8" s="107"/>
      <c r="R8" s="108"/>
      <c r="S8" s="109"/>
      <c r="T8" s="107"/>
      <c r="U8" s="107"/>
      <c r="V8" s="108"/>
      <c r="W8" s="109"/>
      <c r="X8" s="107"/>
      <c r="Y8" s="107"/>
      <c r="Z8" s="108"/>
      <c r="AA8" s="109"/>
      <c r="AB8" s="107"/>
      <c r="AC8" s="107"/>
      <c r="AD8" s="108"/>
      <c r="AE8" s="109"/>
      <c r="AF8" s="107"/>
      <c r="AG8" s="107"/>
      <c r="AH8" s="108"/>
      <c r="AI8" s="109"/>
      <c r="AJ8" s="107"/>
      <c r="AK8" s="107"/>
      <c r="AL8" s="108"/>
      <c r="AM8" s="109"/>
      <c r="AN8" s="107"/>
      <c r="AO8" s="107"/>
      <c r="AP8" s="108"/>
      <c r="AQ8" s="110">
        <f t="shared" si="0"/>
        <v>0</v>
      </c>
      <c r="AR8" s="111">
        <f t="shared" si="0"/>
        <v>0</v>
      </c>
      <c r="AS8" s="112">
        <f t="shared" si="0"/>
        <v>0</v>
      </c>
      <c r="AT8" s="113">
        <f t="shared" si="0"/>
        <v>0</v>
      </c>
      <c r="AU8" s="109">
        <v>28</v>
      </c>
      <c r="AV8" s="107">
        <v>48</v>
      </c>
      <c r="AW8" s="80">
        <f t="shared" si="1"/>
        <v>76</v>
      </c>
      <c r="AX8" s="114">
        <f t="shared" si="2"/>
        <v>2</v>
      </c>
      <c r="AY8" s="62"/>
      <c r="BA8" s="18" t="str">
        <f t="shared" si="3"/>
        <v>2</v>
      </c>
    </row>
    <row r="9" spans="1:79" ht="21.95" customHeight="1">
      <c r="A9" s="103">
        <v>4</v>
      </c>
      <c r="B9" s="94" t="str">
        <f>[1]Мандатка!$B$8</f>
        <v xml:space="preserve">Ленинградская </v>
      </c>
      <c r="C9" s="106"/>
      <c r="D9" s="107"/>
      <c r="E9" s="107"/>
      <c r="F9" s="108"/>
      <c r="G9" s="109"/>
      <c r="H9" s="107"/>
      <c r="I9" s="107"/>
      <c r="J9" s="108"/>
      <c r="K9" s="109"/>
      <c r="L9" s="107"/>
      <c r="M9" s="107"/>
      <c r="N9" s="108"/>
      <c r="O9" s="109"/>
      <c r="P9" s="107"/>
      <c r="Q9" s="107"/>
      <c r="R9" s="108"/>
      <c r="S9" s="109"/>
      <c r="T9" s="107"/>
      <c r="U9" s="107"/>
      <c r="V9" s="108"/>
      <c r="W9" s="109"/>
      <c r="X9" s="107"/>
      <c r="Y9" s="107"/>
      <c r="Z9" s="108"/>
      <c r="AA9" s="109"/>
      <c r="AB9" s="107"/>
      <c r="AC9" s="107"/>
      <c r="AD9" s="108"/>
      <c r="AE9" s="109"/>
      <c r="AF9" s="107"/>
      <c r="AG9" s="107"/>
      <c r="AH9" s="108"/>
      <c r="AI9" s="109"/>
      <c r="AJ9" s="107"/>
      <c r="AK9" s="107"/>
      <c r="AL9" s="108"/>
      <c r="AM9" s="109"/>
      <c r="AN9" s="107"/>
      <c r="AO9" s="107"/>
      <c r="AP9" s="108"/>
      <c r="AQ9" s="110">
        <f t="shared" si="0"/>
        <v>0</v>
      </c>
      <c r="AR9" s="111">
        <f t="shared" si="0"/>
        <v>0</v>
      </c>
      <c r="AS9" s="112">
        <f t="shared" si="0"/>
        <v>0</v>
      </c>
      <c r="AT9" s="113">
        <f t="shared" si="0"/>
        <v>0</v>
      </c>
      <c r="AU9" s="109">
        <v>6</v>
      </c>
      <c r="AV9" s="107">
        <v>18</v>
      </c>
      <c r="AW9" s="80">
        <f t="shared" si="1"/>
        <v>24</v>
      </c>
      <c r="AX9" s="114">
        <f t="shared" si="2"/>
        <v>7</v>
      </c>
      <c r="AY9" s="62"/>
      <c r="BA9" s="18" t="str">
        <f t="shared" si="3"/>
        <v>7</v>
      </c>
      <c r="BB9" s="17"/>
    </row>
    <row r="10" spans="1:79" customFormat="1" ht="21.95" customHeight="1">
      <c r="A10" s="103">
        <v>5</v>
      </c>
      <c r="B10" s="94" t="str">
        <f>[1]Мандатка!$B$9</f>
        <v>Мурманская</v>
      </c>
      <c r="C10" s="106"/>
      <c r="D10" s="107"/>
      <c r="E10" s="107"/>
      <c r="F10" s="108"/>
      <c r="G10" s="109"/>
      <c r="H10" s="107"/>
      <c r="I10" s="107"/>
      <c r="J10" s="108"/>
      <c r="K10" s="109"/>
      <c r="L10" s="107"/>
      <c r="M10" s="107"/>
      <c r="N10" s="108"/>
      <c r="O10" s="109"/>
      <c r="P10" s="107"/>
      <c r="Q10" s="107"/>
      <c r="R10" s="108"/>
      <c r="S10" s="109"/>
      <c r="T10" s="107"/>
      <c r="U10" s="107"/>
      <c r="V10" s="108"/>
      <c r="W10" s="109"/>
      <c r="X10" s="107"/>
      <c r="Y10" s="107"/>
      <c r="Z10" s="108"/>
      <c r="AA10" s="109"/>
      <c r="AB10" s="107"/>
      <c r="AC10" s="107"/>
      <c r="AD10" s="108"/>
      <c r="AE10" s="109"/>
      <c r="AF10" s="107"/>
      <c r="AG10" s="107"/>
      <c r="AH10" s="108"/>
      <c r="AI10" s="109"/>
      <c r="AJ10" s="107"/>
      <c r="AK10" s="107"/>
      <c r="AL10" s="108"/>
      <c r="AM10" s="109"/>
      <c r="AN10" s="107"/>
      <c r="AO10" s="107"/>
      <c r="AP10" s="108"/>
      <c r="AQ10" s="110">
        <f t="shared" si="0"/>
        <v>0</v>
      </c>
      <c r="AR10" s="111">
        <f t="shared" si="0"/>
        <v>0</v>
      </c>
      <c r="AS10" s="112">
        <f t="shared" si="0"/>
        <v>0</v>
      </c>
      <c r="AT10" s="113">
        <f t="shared" si="0"/>
        <v>0</v>
      </c>
      <c r="AU10" s="109">
        <v>28</v>
      </c>
      <c r="AV10" s="107">
        <v>49</v>
      </c>
      <c r="AW10" s="80">
        <f t="shared" si="1"/>
        <v>77</v>
      </c>
      <c r="AX10" s="114">
        <f t="shared" si="2"/>
        <v>1</v>
      </c>
      <c r="AY10" s="62"/>
      <c r="AZ10" s="18"/>
      <c r="BA10" s="18" t="str">
        <f t="shared" si="3"/>
        <v>1</v>
      </c>
      <c r="BB10" s="61"/>
      <c r="BC10" s="61"/>
    </row>
    <row r="11" spans="1:79" customFormat="1" ht="21.95" customHeight="1">
      <c r="A11" s="103">
        <v>6</v>
      </c>
      <c r="B11" s="94" t="str">
        <f>[1]Мандатка!$B$10</f>
        <v>Новгородская</v>
      </c>
      <c r="C11" s="106"/>
      <c r="D11" s="107"/>
      <c r="E11" s="107"/>
      <c r="F11" s="108"/>
      <c r="G11" s="109"/>
      <c r="H11" s="107"/>
      <c r="I11" s="107"/>
      <c r="J11" s="108"/>
      <c r="K11" s="109"/>
      <c r="L11" s="107"/>
      <c r="M11" s="107"/>
      <c r="N11" s="108"/>
      <c r="O11" s="109"/>
      <c r="P11" s="107"/>
      <c r="Q11" s="107"/>
      <c r="R11" s="108"/>
      <c r="S11" s="109"/>
      <c r="T11" s="107"/>
      <c r="U11" s="107"/>
      <c r="V11" s="108"/>
      <c r="W11" s="109"/>
      <c r="X11" s="107"/>
      <c r="Y11" s="107"/>
      <c r="Z11" s="108"/>
      <c r="AA11" s="109"/>
      <c r="AB11" s="107"/>
      <c r="AC11" s="107"/>
      <c r="AD11" s="108"/>
      <c r="AE11" s="109"/>
      <c r="AF11" s="107"/>
      <c r="AG11" s="107"/>
      <c r="AH11" s="108"/>
      <c r="AI11" s="109"/>
      <c r="AJ11" s="107"/>
      <c r="AK11" s="107"/>
      <c r="AL11" s="108"/>
      <c r="AM11" s="109"/>
      <c r="AN11" s="107"/>
      <c r="AO11" s="107"/>
      <c r="AP11" s="108"/>
      <c r="AQ11" s="110">
        <f t="shared" si="0"/>
        <v>0</v>
      </c>
      <c r="AR11" s="111">
        <f t="shared" si="0"/>
        <v>0</v>
      </c>
      <c r="AS11" s="112">
        <f t="shared" si="0"/>
        <v>0</v>
      </c>
      <c r="AT11" s="113">
        <f t="shared" si="0"/>
        <v>0</v>
      </c>
      <c r="AU11" s="109">
        <v>4</v>
      </c>
      <c r="AV11" s="107">
        <v>3</v>
      </c>
      <c r="AW11" s="80">
        <f t="shared" si="1"/>
        <v>7</v>
      </c>
      <c r="AX11" s="114">
        <f t="shared" si="2"/>
        <v>9</v>
      </c>
      <c r="AY11" s="62"/>
      <c r="AZ11" s="18"/>
      <c r="BA11" s="18" t="str">
        <f t="shared" si="3"/>
        <v>9</v>
      </c>
      <c r="BB11" s="61"/>
      <c r="BC11" s="61"/>
    </row>
    <row r="12" spans="1:79" customFormat="1" ht="21.95" customHeight="1">
      <c r="A12" s="103">
        <v>7</v>
      </c>
      <c r="B12" s="94" t="str">
        <f>[1]Мандатка!$B$11</f>
        <v>Псковская</v>
      </c>
      <c r="C12" s="106"/>
      <c r="D12" s="107"/>
      <c r="E12" s="107"/>
      <c r="F12" s="108"/>
      <c r="G12" s="109"/>
      <c r="H12" s="107"/>
      <c r="I12" s="107"/>
      <c r="J12" s="108"/>
      <c r="K12" s="109"/>
      <c r="L12" s="107"/>
      <c r="M12" s="107"/>
      <c r="N12" s="108"/>
      <c r="O12" s="109"/>
      <c r="P12" s="107"/>
      <c r="Q12" s="107"/>
      <c r="R12" s="108"/>
      <c r="S12" s="109"/>
      <c r="T12" s="107"/>
      <c r="U12" s="107"/>
      <c r="V12" s="108"/>
      <c r="W12" s="109"/>
      <c r="X12" s="107"/>
      <c r="Y12" s="107"/>
      <c r="Z12" s="108"/>
      <c r="AA12" s="109"/>
      <c r="AB12" s="107"/>
      <c r="AC12" s="107"/>
      <c r="AD12" s="108"/>
      <c r="AE12" s="109"/>
      <c r="AF12" s="107"/>
      <c r="AG12" s="107"/>
      <c r="AH12" s="108"/>
      <c r="AI12" s="109"/>
      <c r="AJ12" s="107"/>
      <c r="AK12" s="107"/>
      <c r="AL12" s="108"/>
      <c r="AM12" s="109"/>
      <c r="AN12" s="107"/>
      <c r="AO12" s="107"/>
      <c r="AP12" s="108"/>
      <c r="AQ12" s="110">
        <f t="shared" si="0"/>
        <v>0</v>
      </c>
      <c r="AR12" s="111">
        <f t="shared" si="0"/>
        <v>0</v>
      </c>
      <c r="AS12" s="112">
        <f t="shared" si="0"/>
        <v>0</v>
      </c>
      <c r="AT12" s="113">
        <f t="shared" si="0"/>
        <v>0</v>
      </c>
      <c r="AU12" s="109">
        <v>24</v>
      </c>
      <c r="AV12" s="107">
        <v>30</v>
      </c>
      <c r="AW12" s="80">
        <f t="shared" si="1"/>
        <v>54</v>
      </c>
      <c r="AX12" s="114">
        <f t="shared" si="2"/>
        <v>4</v>
      </c>
      <c r="AY12" s="62"/>
      <c r="AZ12" s="18"/>
      <c r="BA12" s="18" t="str">
        <f t="shared" si="3"/>
        <v>4</v>
      </c>
      <c r="BB12" s="61"/>
      <c r="BC12" s="61"/>
    </row>
    <row r="13" spans="1:79" customFormat="1" ht="21.95" customHeight="1">
      <c r="A13" s="103">
        <v>8</v>
      </c>
      <c r="B13" s="94" t="str">
        <f>[1]Мандатка!$B$12</f>
        <v>Р.Карелия</v>
      </c>
      <c r="C13" s="106"/>
      <c r="D13" s="107"/>
      <c r="E13" s="107"/>
      <c r="F13" s="108"/>
      <c r="G13" s="109"/>
      <c r="H13" s="107"/>
      <c r="I13" s="107"/>
      <c r="J13" s="108"/>
      <c r="K13" s="109"/>
      <c r="L13" s="107"/>
      <c r="M13" s="107"/>
      <c r="N13" s="108"/>
      <c r="O13" s="109"/>
      <c r="P13" s="107"/>
      <c r="Q13" s="107"/>
      <c r="R13" s="108"/>
      <c r="S13" s="109"/>
      <c r="T13" s="107"/>
      <c r="U13" s="107"/>
      <c r="V13" s="108"/>
      <c r="W13" s="109"/>
      <c r="X13" s="107"/>
      <c r="Y13" s="107"/>
      <c r="Z13" s="108"/>
      <c r="AA13" s="109"/>
      <c r="AB13" s="107"/>
      <c r="AC13" s="107"/>
      <c r="AD13" s="108"/>
      <c r="AE13" s="109"/>
      <c r="AF13" s="107"/>
      <c r="AG13" s="107"/>
      <c r="AH13" s="108"/>
      <c r="AI13" s="109"/>
      <c r="AJ13" s="107"/>
      <c r="AK13" s="107"/>
      <c r="AL13" s="108"/>
      <c r="AM13" s="109"/>
      <c r="AN13" s="107"/>
      <c r="AO13" s="107"/>
      <c r="AP13" s="108"/>
      <c r="AQ13" s="110">
        <f t="shared" si="0"/>
        <v>0</v>
      </c>
      <c r="AR13" s="111">
        <f t="shared" si="0"/>
        <v>0</v>
      </c>
      <c r="AS13" s="112">
        <f t="shared" si="0"/>
        <v>0</v>
      </c>
      <c r="AT13" s="113">
        <f t="shared" si="0"/>
        <v>0</v>
      </c>
      <c r="AU13" s="109">
        <v>8</v>
      </c>
      <c r="AV13" s="107">
        <v>6</v>
      </c>
      <c r="AW13" s="80">
        <f t="shared" si="1"/>
        <v>14</v>
      </c>
      <c r="AX13" s="114">
        <f t="shared" si="2"/>
        <v>8</v>
      </c>
      <c r="AY13" s="18"/>
      <c r="AZ13" s="18"/>
      <c r="BA13" s="18" t="str">
        <f t="shared" si="3"/>
        <v>8</v>
      </c>
      <c r="BB13" s="61"/>
      <c r="BC13" s="61"/>
    </row>
    <row r="14" spans="1:79" customFormat="1" ht="21.95" customHeight="1" thickBot="1">
      <c r="A14" s="104">
        <v>9</v>
      </c>
      <c r="B14" s="95" t="str">
        <f>[1]Мандатка!$B$13</f>
        <v xml:space="preserve">Р.Коми </v>
      </c>
      <c r="C14" s="129"/>
      <c r="D14" s="130"/>
      <c r="E14" s="130"/>
      <c r="F14" s="131"/>
      <c r="G14" s="132"/>
      <c r="H14" s="130"/>
      <c r="I14" s="130"/>
      <c r="J14" s="131"/>
      <c r="K14" s="132"/>
      <c r="L14" s="130"/>
      <c r="M14" s="130"/>
      <c r="N14" s="131"/>
      <c r="O14" s="132"/>
      <c r="P14" s="130"/>
      <c r="Q14" s="130"/>
      <c r="R14" s="131"/>
      <c r="S14" s="132"/>
      <c r="T14" s="130"/>
      <c r="U14" s="130"/>
      <c r="V14" s="131"/>
      <c r="W14" s="132"/>
      <c r="X14" s="130"/>
      <c r="Y14" s="130"/>
      <c r="Z14" s="131"/>
      <c r="AA14" s="132"/>
      <c r="AB14" s="130"/>
      <c r="AC14" s="130"/>
      <c r="AD14" s="131"/>
      <c r="AE14" s="132"/>
      <c r="AF14" s="130"/>
      <c r="AG14" s="130"/>
      <c r="AH14" s="131"/>
      <c r="AI14" s="132"/>
      <c r="AJ14" s="130"/>
      <c r="AK14" s="130"/>
      <c r="AL14" s="131"/>
      <c r="AM14" s="132"/>
      <c r="AN14" s="130"/>
      <c r="AO14" s="130"/>
      <c r="AP14" s="131"/>
      <c r="AQ14" s="133">
        <f t="shared" si="0"/>
        <v>0</v>
      </c>
      <c r="AR14" s="134">
        <f t="shared" si="0"/>
        <v>0</v>
      </c>
      <c r="AS14" s="135">
        <f t="shared" si="0"/>
        <v>0</v>
      </c>
      <c r="AT14" s="136">
        <f t="shared" si="0"/>
        <v>0</v>
      </c>
      <c r="AU14" s="132">
        <v>26</v>
      </c>
      <c r="AV14" s="130">
        <v>11</v>
      </c>
      <c r="AW14" s="81">
        <f t="shared" si="1"/>
        <v>37</v>
      </c>
      <c r="AX14" s="137">
        <f t="shared" si="2"/>
        <v>6</v>
      </c>
      <c r="AY14" s="18"/>
      <c r="AZ14" s="18"/>
      <c r="BA14" s="18"/>
      <c r="BB14" s="61"/>
      <c r="BC14" s="61"/>
    </row>
    <row r="15" spans="1:79" customFormat="1" ht="21" hidden="1" customHeight="1" thickBot="1">
      <c r="A15" s="96">
        <v>10</v>
      </c>
      <c r="B15" s="97">
        <f>[1]Мандатка!$B$14</f>
        <v>0</v>
      </c>
      <c r="C15" s="115"/>
      <c r="D15" s="116"/>
      <c r="E15" s="116"/>
      <c r="F15" s="117"/>
      <c r="G15" s="118"/>
      <c r="H15" s="116"/>
      <c r="I15" s="116"/>
      <c r="J15" s="117"/>
      <c r="K15" s="118"/>
      <c r="L15" s="116"/>
      <c r="M15" s="116"/>
      <c r="N15" s="117"/>
      <c r="O15" s="118"/>
      <c r="P15" s="116"/>
      <c r="Q15" s="116"/>
      <c r="R15" s="117"/>
      <c r="S15" s="118"/>
      <c r="T15" s="116"/>
      <c r="U15" s="116"/>
      <c r="V15" s="117"/>
      <c r="W15" s="118"/>
      <c r="X15" s="116"/>
      <c r="Y15" s="116"/>
      <c r="Z15" s="117"/>
      <c r="AA15" s="118"/>
      <c r="AB15" s="116"/>
      <c r="AC15" s="116"/>
      <c r="AD15" s="117"/>
      <c r="AE15" s="118"/>
      <c r="AF15" s="116"/>
      <c r="AG15" s="116"/>
      <c r="AH15" s="117"/>
      <c r="AI15" s="118"/>
      <c r="AJ15" s="116"/>
      <c r="AK15" s="116"/>
      <c r="AL15" s="117"/>
      <c r="AM15" s="118"/>
      <c r="AN15" s="116"/>
      <c r="AO15" s="116"/>
      <c r="AP15" s="117"/>
      <c r="AQ15" s="42">
        <f t="shared" si="0"/>
        <v>0</v>
      </c>
      <c r="AR15" s="32">
        <f t="shared" si="0"/>
        <v>0</v>
      </c>
      <c r="AS15" s="34">
        <f t="shared" si="0"/>
        <v>0</v>
      </c>
      <c r="AT15" s="43">
        <f t="shared" si="0"/>
        <v>0</v>
      </c>
      <c r="AU15" s="20">
        <f t="shared" ref="AU15:AU35" si="4">PRODUCT(AQ15*7)</f>
        <v>0</v>
      </c>
      <c r="AV15" s="21">
        <f t="shared" ref="AV15:AV35" si="5">PRODUCT(AR15*5)</f>
        <v>0</v>
      </c>
      <c r="AW15" s="119">
        <f t="shared" si="1"/>
        <v>0</v>
      </c>
      <c r="AX15" s="120">
        <f t="shared" si="2"/>
        <v>10</v>
      </c>
      <c r="AY15" s="18"/>
      <c r="AZ15" s="18"/>
      <c r="BA15" s="18"/>
      <c r="BB15" s="61"/>
      <c r="BC15" s="61"/>
    </row>
    <row r="16" spans="1:79" customFormat="1" ht="21" hidden="1" customHeight="1" thickBot="1">
      <c r="A16" s="91">
        <v>11</v>
      </c>
      <c r="B16" s="94">
        <f>[1]Мандатка!$B$15</f>
        <v>0</v>
      </c>
      <c r="C16" s="76"/>
      <c r="D16" s="65"/>
      <c r="E16" s="65"/>
      <c r="F16" s="66"/>
      <c r="G16" s="64"/>
      <c r="H16" s="65"/>
      <c r="I16" s="65"/>
      <c r="J16" s="66"/>
      <c r="K16" s="64"/>
      <c r="L16" s="65"/>
      <c r="M16" s="65"/>
      <c r="N16" s="66"/>
      <c r="O16" s="64"/>
      <c r="P16" s="65"/>
      <c r="Q16" s="65"/>
      <c r="R16" s="66"/>
      <c r="S16" s="64"/>
      <c r="T16" s="65"/>
      <c r="U16" s="65"/>
      <c r="V16" s="66"/>
      <c r="W16" s="64"/>
      <c r="X16" s="65"/>
      <c r="Y16" s="65"/>
      <c r="Z16" s="66"/>
      <c r="AA16" s="64"/>
      <c r="AB16" s="65"/>
      <c r="AC16" s="65"/>
      <c r="AD16" s="66"/>
      <c r="AE16" s="64"/>
      <c r="AF16" s="65"/>
      <c r="AG16" s="65"/>
      <c r="AH16" s="66"/>
      <c r="AI16" s="64"/>
      <c r="AJ16" s="65"/>
      <c r="AK16" s="65"/>
      <c r="AL16" s="66"/>
      <c r="AM16" s="64"/>
      <c r="AN16" s="65"/>
      <c r="AO16" s="65"/>
      <c r="AP16" s="66"/>
      <c r="AQ16" s="44">
        <f t="shared" si="0"/>
        <v>0</v>
      </c>
      <c r="AR16" s="33">
        <f t="shared" si="0"/>
        <v>0</v>
      </c>
      <c r="AS16" s="35">
        <f t="shared" si="0"/>
        <v>0</v>
      </c>
      <c r="AT16" s="45">
        <f t="shared" si="0"/>
        <v>0</v>
      </c>
      <c r="AU16" s="7">
        <f t="shared" si="4"/>
        <v>0</v>
      </c>
      <c r="AV16" s="8">
        <f t="shared" si="5"/>
        <v>0</v>
      </c>
      <c r="AW16" s="80">
        <f t="shared" si="1"/>
        <v>0</v>
      </c>
      <c r="AX16" s="41">
        <f t="shared" si="2"/>
        <v>10</v>
      </c>
      <c r="AY16" s="18"/>
      <c r="AZ16" s="18"/>
      <c r="BA16" s="18"/>
      <c r="BB16" s="61"/>
      <c r="BC16" s="61"/>
    </row>
    <row r="17" spans="1:55" customFormat="1" ht="21" hidden="1" customHeight="1" thickBot="1">
      <c r="A17" s="91">
        <v>12</v>
      </c>
      <c r="B17" s="94">
        <f>[1]Мандатка!$B$16</f>
        <v>0</v>
      </c>
      <c r="C17" s="76"/>
      <c r="D17" s="65"/>
      <c r="E17" s="65"/>
      <c r="F17" s="66"/>
      <c r="G17" s="64"/>
      <c r="H17" s="65"/>
      <c r="I17" s="65"/>
      <c r="J17" s="66"/>
      <c r="K17" s="64"/>
      <c r="L17" s="65"/>
      <c r="M17" s="65"/>
      <c r="N17" s="66"/>
      <c r="O17" s="64"/>
      <c r="P17" s="65"/>
      <c r="Q17" s="65"/>
      <c r="R17" s="66"/>
      <c r="S17" s="64"/>
      <c r="T17" s="65"/>
      <c r="U17" s="65"/>
      <c r="V17" s="66"/>
      <c r="W17" s="64"/>
      <c r="X17" s="65"/>
      <c r="Y17" s="65"/>
      <c r="Z17" s="66"/>
      <c r="AA17" s="64"/>
      <c r="AB17" s="65"/>
      <c r="AC17" s="65"/>
      <c r="AD17" s="66"/>
      <c r="AE17" s="64"/>
      <c r="AF17" s="65"/>
      <c r="AG17" s="65"/>
      <c r="AH17" s="66"/>
      <c r="AI17" s="64"/>
      <c r="AJ17" s="65"/>
      <c r="AK17" s="65"/>
      <c r="AL17" s="66"/>
      <c r="AM17" s="64"/>
      <c r="AN17" s="65"/>
      <c r="AO17" s="65"/>
      <c r="AP17" s="66"/>
      <c r="AQ17" s="44">
        <f t="shared" si="0"/>
        <v>0</v>
      </c>
      <c r="AR17" s="33">
        <f t="shared" si="0"/>
        <v>0</v>
      </c>
      <c r="AS17" s="35">
        <f t="shared" si="0"/>
        <v>0</v>
      </c>
      <c r="AT17" s="45">
        <f t="shared" si="0"/>
        <v>0</v>
      </c>
      <c r="AU17" s="7">
        <f t="shared" si="4"/>
        <v>0</v>
      </c>
      <c r="AV17" s="8">
        <f t="shared" si="5"/>
        <v>0</v>
      </c>
      <c r="AW17" s="80">
        <f t="shared" si="1"/>
        <v>0</v>
      </c>
      <c r="AX17" s="41">
        <f t="shared" si="2"/>
        <v>10</v>
      </c>
      <c r="AY17" s="18"/>
      <c r="AZ17" s="18"/>
      <c r="BA17" s="18"/>
      <c r="BB17" s="61"/>
      <c r="BC17" s="61"/>
    </row>
    <row r="18" spans="1:55" customFormat="1" ht="21" hidden="1" customHeight="1" thickBot="1">
      <c r="A18" s="91">
        <v>13</v>
      </c>
      <c r="B18" s="94">
        <f>[1]Мандатка!$B$17</f>
        <v>0</v>
      </c>
      <c r="C18" s="76"/>
      <c r="D18" s="65"/>
      <c r="E18" s="65"/>
      <c r="F18" s="66"/>
      <c r="G18" s="64"/>
      <c r="H18" s="65"/>
      <c r="I18" s="65"/>
      <c r="J18" s="66"/>
      <c r="K18" s="64"/>
      <c r="L18" s="65"/>
      <c r="M18" s="65"/>
      <c r="N18" s="66"/>
      <c r="O18" s="64"/>
      <c r="P18" s="65"/>
      <c r="Q18" s="65"/>
      <c r="R18" s="66"/>
      <c r="S18" s="64"/>
      <c r="T18" s="65"/>
      <c r="U18" s="65"/>
      <c r="V18" s="66"/>
      <c r="W18" s="64"/>
      <c r="X18" s="65"/>
      <c r="Y18" s="65"/>
      <c r="Z18" s="66"/>
      <c r="AA18" s="64"/>
      <c r="AB18" s="65"/>
      <c r="AC18" s="65"/>
      <c r="AD18" s="66"/>
      <c r="AE18" s="64"/>
      <c r="AF18" s="65"/>
      <c r="AG18" s="65"/>
      <c r="AH18" s="66"/>
      <c r="AI18" s="64"/>
      <c r="AJ18" s="65"/>
      <c r="AK18" s="65"/>
      <c r="AL18" s="66"/>
      <c r="AM18" s="64"/>
      <c r="AN18" s="65"/>
      <c r="AO18" s="65"/>
      <c r="AP18" s="66"/>
      <c r="AQ18" s="44">
        <f t="shared" si="0"/>
        <v>0</v>
      </c>
      <c r="AR18" s="33">
        <f t="shared" si="0"/>
        <v>0</v>
      </c>
      <c r="AS18" s="35">
        <f t="shared" si="0"/>
        <v>0</v>
      </c>
      <c r="AT18" s="45">
        <f t="shared" si="0"/>
        <v>0</v>
      </c>
      <c r="AU18" s="7">
        <f t="shared" si="4"/>
        <v>0</v>
      </c>
      <c r="AV18" s="8">
        <f t="shared" si="5"/>
        <v>0</v>
      </c>
      <c r="AW18" s="80">
        <f t="shared" si="1"/>
        <v>0</v>
      </c>
      <c r="AX18" s="41">
        <f t="shared" si="2"/>
        <v>10</v>
      </c>
      <c r="AY18" s="18"/>
      <c r="AZ18" s="18"/>
      <c r="BA18" s="18"/>
      <c r="BB18" s="61"/>
      <c r="BC18" s="61"/>
    </row>
    <row r="19" spans="1:55" customFormat="1" ht="21" hidden="1" customHeight="1" thickBot="1">
      <c r="A19" s="91">
        <v>14</v>
      </c>
      <c r="B19" s="94">
        <f>[1]Мандатка!$B$18</f>
        <v>0</v>
      </c>
      <c r="C19" s="76"/>
      <c r="D19" s="65"/>
      <c r="E19" s="65"/>
      <c r="F19" s="66"/>
      <c r="G19" s="64"/>
      <c r="H19" s="65"/>
      <c r="I19" s="65"/>
      <c r="J19" s="66"/>
      <c r="K19" s="64"/>
      <c r="L19" s="65"/>
      <c r="M19" s="65"/>
      <c r="N19" s="66"/>
      <c r="O19" s="64"/>
      <c r="P19" s="65"/>
      <c r="Q19" s="65"/>
      <c r="R19" s="66"/>
      <c r="S19" s="64"/>
      <c r="T19" s="65"/>
      <c r="U19" s="65"/>
      <c r="V19" s="66"/>
      <c r="W19" s="64"/>
      <c r="X19" s="65"/>
      <c r="Y19" s="65"/>
      <c r="Z19" s="66"/>
      <c r="AA19" s="64"/>
      <c r="AB19" s="65"/>
      <c r="AC19" s="65"/>
      <c r="AD19" s="66"/>
      <c r="AE19" s="64"/>
      <c r="AF19" s="65"/>
      <c r="AG19" s="65"/>
      <c r="AH19" s="66"/>
      <c r="AI19" s="64"/>
      <c r="AJ19" s="65"/>
      <c r="AK19" s="65"/>
      <c r="AL19" s="66"/>
      <c r="AM19" s="64"/>
      <c r="AN19" s="65"/>
      <c r="AO19" s="65"/>
      <c r="AP19" s="66"/>
      <c r="AQ19" s="44">
        <f t="shared" si="0"/>
        <v>0</v>
      </c>
      <c r="AR19" s="33">
        <f t="shared" si="0"/>
        <v>0</v>
      </c>
      <c r="AS19" s="35">
        <f t="shared" si="0"/>
        <v>0</v>
      </c>
      <c r="AT19" s="45">
        <f t="shared" si="0"/>
        <v>0</v>
      </c>
      <c r="AU19" s="7">
        <f t="shared" si="4"/>
        <v>0</v>
      </c>
      <c r="AV19" s="8">
        <f t="shared" si="5"/>
        <v>0</v>
      </c>
      <c r="AW19" s="80">
        <f t="shared" si="1"/>
        <v>0</v>
      </c>
      <c r="AX19" s="41">
        <f t="shared" si="2"/>
        <v>10</v>
      </c>
      <c r="AY19" s="18"/>
      <c r="AZ19" s="18"/>
      <c r="BA19" s="18"/>
      <c r="BB19" s="61"/>
      <c r="BC19" s="61"/>
    </row>
    <row r="20" spans="1:55" customFormat="1" ht="21" hidden="1" customHeight="1" thickBot="1">
      <c r="A20" s="91">
        <v>15</v>
      </c>
      <c r="B20" s="94">
        <f>[1]Мандатка!$B$19</f>
        <v>0</v>
      </c>
      <c r="C20" s="76"/>
      <c r="D20" s="65"/>
      <c r="E20" s="65"/>
      <c r="F20" s="66"/>
      <c r="G20" s="64"/>
      <c r="H20" s="65"/>
      <c r="I20" s="65"/>
      <c r="J20" s="66"/>
      <c r="K20" s="64"/>
      <c r="L20" s="65"/>
      <c r="M20" s="65"/>
      <c r="N20" s="66"/>
      <c r="O20" s="64"/>
      <c r="P20" s="65"/>
      <c r="Q20" s="65"/>
      <c r="R20" s="66"/>
      <c r="S20" s="64"/>
      <c r="T20" s="65"/>
      <c r="U20" s="65"/>
      <c r="V20" s="66"/>
      <c r="W20" s="64"/>
      <c r="X20" s="65"/>
      <c r="Y20" s="65"/>
      <c r="Z20" s="66"/>
      <c r="AA20" s="64"/>
      <c r="AB20" s="65"/>
      <c r="AC20" s="65"/>
      <c r="AD20" s="66"/>
      <c r="AE20" s="64"/>
      <c r="AF20" s="65"/>
      <c r="AG20" s="65"/>
      <c r="AH20" s="66"/>
      <c r="AI20" s="64"/>
      <c r="AJ20" s="65"/>
      <c r="AK20" s="65"/>
      <c r="AL20" s="66"/>
      <c r="AM20" s="64"/>
      <c r="AN20" s="65"/>
      <c r="AO20" s="65"/>
      <c r="AP20" s="66"/>
      <c r="AQ20" s="44">
        <f t="shared" si="0"/>
        <v>0</v>
      </c>
      <c r="AR20" s="33">
        <f t="shared" si="0"/>
        <v>0</v>
      </c>
      <c r="AS20" s="35">
        <f t="shared" si="0"/>
        <v>0</v>
      </c>
      <c r="AT20" s="45">
        <f t="shared" si="0"/>
        <v>0</v>
      </c>
      <c r="AU20" s="7">
        <f t="shared" si="4"/>
        <v>0</v>
      </c>
      <c r="AV20" s="8">
        <f t="shared" si="5"/>
        <v>0</v>
      </c>
      <c r="AW20" s="80">
        <f t="shared" si="1"/>
        <v>0</v>
      </c>
      <c r="AX20" s="41">
        <f t="shared" si="2"/>
        <v>10</v>
      </c>
      <c r="AY20" s="18"/>
      <c r="AZ20" s="18"/>
      <c r="BA20" s="18"/>
      <c r="BB20" s="61"/>
      <c r="BC20" s="61"/>
    </row>
    <row r="21" spans="1:55" customFormat="1" ht="21" hidden="1" customHeight="1" thickBot="1">
      <c r="A21" s="91">
        <v>16</v>
      </c>
      <c r="B21" s="94">
        <f>[1]Мандатка!$B$20</f>
        <v>0</v>
      </c>
      <c r="C21" s="76"/>
      <c r="D21" s="65"/>
      <c r="E21" s="65"/>
      <c r="F21" s="66"/>
      <c r="G21" s="64"/>
      <c r="H21" s="65"/>
      <c r="I21" s="65"/>
      <c r="J21" s="66"/>
      <c r="K21" s="64"/>
      <c r="L21" s="65"/>
      <c r="M21" s="65"/>
      <c r="N21" s="66"/>
      <c r="O21" s="64"/>
      <c r="P21" s="65"/>
      <c r="Q21" s="65"/>
      <c r="R21" s="66"/>
      <c r="S21" s="64"/>
      <c r="T21" s="65"/>
      <c r="U21" s="65"/>
      <c r="V21" s="66"/>
      <c r="W21" s="64"/>
      <c r="X21" s="65"/>
      <c r="Y21" s="65"/>
      <c r="Z21" s="66"/>
      <c r="AA21" s="64"/>
      <c r="AB21" s="65"/>
      <c r="AC21" s="65"/>
      <c r="AD21" s="66"/>
      <c r="AE21" s="64"/>
      <c r="AF21" s="65"/>
      <c r="AG21" s="65"/>
      <c r="AH21" s="66"/>
      <c r="AI21" s="64"/>
      <c r="AJ21" s="65"/>
      <c r="AK21" s="65"/>
      <c r="AL21" s="66"/>
      <c r="AM21" s="64"/>
      <c r="AN21" s="65"/>
      <c r="AO21" s="65"/>
      <c r="AP21" s="66"/>
      <c r="AQ21" s="44">
        <f t="shared" si="0"/>
        <v>0</v>
      </c>
      <c r="AR21" s="33">
        <f t="shared" si="0"/>
        <v>0</v>
      </c>
      <c r="AS21" s="35">
        <f t="shared" si="0"/>
        <v>0</v>
      </c>
      <c r="AT21" s="45">
        <f t="shared" si="0"/>
        <v>0</v>
      </c>
      <c r="AU21" s="7">
        <f t="shared" si="4"/>
        <v>0</v>
      </c>
      <c r="AV21" s="8">
        <f t="shared" si="5"/>
        <v>0</v>
      </c>
      <c r="AW21" s="80">
        <f t="shared" si="1"/>
        <v>0</v>
      </c>
      <c r="AX21" s="41">
        <f t="shared" si="2"/>
        <v>10</v>
      </c>
      <c r="AY21" s="18"/>
      <c r="AZ21" s="18"/>
      <c r="BA21" s="18"/>
      <c r="BB21" s="61"/>
      <c r="BC21" s="61"/>
    </row>
    <row r="22" spans="1:55" customFormat="1" ht="21" hidden="1" customHeight="1" thickBot="1">
      <c r="A22" s="91">
        <v>17</v>
      </c>
      <c r="B22" s="94">
        <f>[1]Мандатка!$B$21</f>
        <v>0</v>
      </c>
      <c r="C22" s="76"/>
      <c r="D22" s="65"/>
      <c r="E22" s="65"/>
      <c r="F22" s="66"/>
      <c r="G22" s="64"/>
      <c r="H22" s="65"/>
      <c r="I22" s="65"/>
      <c r="J22" s="66"/>
      <c r="K22" s="64"/>
      <c r="L22" s="65"/>
      <c r="M22" s="65"/>
      <c r="N22" s="66"/>
      <c r="O22" s="64"/>
      <c r="P22" s="65"/>
      <c r="Q22" s="65"/>
      <c r="R22" s="66"/>
      <c r="S22" s="64"/>
      <c r="T22" s="65"/>
      <c r="U22" s="65"/>
      <c r="V22" s="66"/>
      <c r="W22" s="64"/>
      <c r="X22" s="65"/>
      <c r="Y22" s="65"/>
      <c r="Z22" s="66"/>
      <c r="AA22" s="64"/>
      <c r="AB22" s="65"/>
      <c r="AC22" s="65"/>
      <c r="AD22" s="66"/>
      <c r="AE22" s="64"/>
      <c r="AF22" s="65"/>
      <c r="AG22" s="65"/>
      <c r="AH22" s="66"/>
      <c r="AI22" s="64"/>
      <c r="AJ22" s="65"/>
      <c r="AK22" s="65"/>
      <c r="AL22" s="66"/>
      <c r="AM22" s="64"/>
      <c r="AN22" s="65"/>
      <c r="AO22" s="65"/>
      <c r="AP22" s="66"/>
      <c r="AQ22" s="44">
        <f t="shared" si="0"/>
        <v>0</v>
      </c>
      <c r="AR22" s="33">
        <f t="shared" si="0"/>
        <v>0</v>
      </c>
      <c r="AS22" s="35">
        <f t="shared" si="0"/>
        <v>0</v>
      </c>
      <c r="AT22" s="45">
        <f t="shared" si="0"/>
        <v>0</v>
      </c>
      <c r="AU22" s="7">
        <f t="shared" si="4"/>
        <v>0</v>
      </c>
      <c r="AV22" s="8">
        <f t="shared" si="5"/>
        <v>0</v>
      </c>
      <c r="AW22" s="80">
        <f t="shared" si="1"/>
        <v>0</v>
      </c>
      <c r="AX22" s="41">
        <f t="shared" si="2"/>
        <v>10</v>
      </c>
      <c r="AY22" s="18"/>
      <c r="AZ22" s="18"/>
      <c r="BA22" s="18"/>
      <c r="BB22" s="61"/>
      <c r="BC22" s="61"/>
    </row>
    <row r="23" spans="1:55" customFormat="1" ht="21" hidden="1" customHeight="1" thickBot="1">
      <c r="A23" s="91">
        <v>18</v>
      </c>
      <c r="B23" s="94">
        <f>[1]Мандатка!$B$22</f>
        <v>0</v>
      </c>
      <c r="C23" s="76"/>
      <c r="D23" s="65"/>
      <c r="E23" s="65"/>
      <c r="F23" s="66"/>
      <c r="G23" s="64"/>
      <c r="H23" s="65"/>
      <c r="I23" s="65"/>
      <c r="J23" s="66"/>
      <c r="K23" s="64"/>
      <c r="L23" s="65"/>
      <c r="M23" s="65"/>
      <c r="N23" s="66"/>
      <c r="O23" s="64"/>
      <c r="P23" s="65"/>
      <c r="Q23" s="65"/>
      <c r="R23" s="66"/>
      <c r="S23" s="64"/>
      <c r="T23" s="65"/>
      <c r="U23" s="65"/>
      <c r="V23" s="66"/>
      <c r="W23" s="64"/>
      <c r="X23" s="65"/>
      <c r="Y23" s="65"/>
      <c r="Z23" s="66"/>
      <c r="AA23" s="64"/>
      <c r="AB23" s="65"/>
      <c r="AC23" s="65"/>
      <c r="AD23" s="66"/>
      <c r="AE23" s="64"/>
      <c r="AF23" s="65"/>
      <c r="AG23" s="65"/>
      <c r="AH23" s="66"/>
      <c r="AI23" s="64"/>
      <c r="AJ23" s="65"/>
      <c r="AK23" s="65"/>
      <c r="AL23" s="66"/>
      <c r="AM23" s="64"/>
      <c r="AN23" s="65"/>
      <c r="AO23" s="65"/>
      <c r="AP23" s="66"/>
      <c r="AQ23" s="44">
        <f t="shared" si="0"/>
        <v>0</v>
      </c>
      <c r="AR23" s="33">
        <f t="shared" si="0"/>
        <v>0</v>
      </c>
      <c r="AS23" s="35">
        <f t="shared" si="0"/>
        <v>0</v>
      </c>
      <c r="AT23" s="45">
        <f t="shared" si="0"/>
        <v>0</v>
      </c>
      <c r="AU23" s="7">
        <f t="shared" si="4"/>
        <v>0</v>
      </c>
      <c r="AV23" s="8">
        <f t="shared" si="5"/>
        <v>0</v>
      </c>
      <c r="AW23" s="80">
        <f t="shared" si="1"/>
        <v>0</v>
      </c>
      <c r="AX23" s="41">
        <f t="shared" si="2"/>
        <v>10</v>
      </c>
      <c r="AY23" s="18"/>
      <c r="AZ23" s="18"/>
      <c r="BA23" s="18"/>
      <c r="BB23" s="61"/>
      <c r="BC23" s="61"/>
    </row>
    <row r="24" spans="1:55" customFormat="1" ht="21" hidden="1" customHeight="1" thickBot="1">
      <c r="A24" s="91">
        <v>19</v>
      </c>
      <c r="B24" s="94">
        <f>[1]Мандатка!$B$23</f>
        <v>0</v>
      </c>
      <c r="C24" s="76"/>
      <c r="D24" s="65"/>
      <c r="E24" s="65"/>
      <c r="F24" s="66"/>
      <c r="G24" s="64"/>
      <c r="H24" s="65"/>
      <c r="I24" s="65"/>
      <c r="J24" s="66"/>
      <c r="K24" s="64"/>
      <c r="L24" s="65"/>
      <c r="M24" s="65"/>
      <c r="N24" s="66"/>
      <c r="O24" s="64"/>
      <c r="P24" s="65"/>
      <c r="Q24" s="65"/>
      <c r="R24" s="66"/>
      <c r="S24" s="64"/>
      <c r="T24" s="65"/>
      <c r="U24" s="65"/>
      <c r="V24" s="66"/>
      <c r="W24" s="64"/>
      <c r="X24" s="65"/>
      <c r="Y24" s="65"/>
      <c r="Z24" s="66"/>
      <c r="AA24" s="64"/>
      <c r="AB24" s="65"/>
      <c r="AC24" s="65"/>
      <c r="AD24" s="66"/>
      <c r="AE24" s="64"/>
      <c r="AF24" s="65"/>
      <c r="AG24" s="65"/>
      <c r="AH24" s="66"/>
      <c r="AI24" s="64"/>
      <c r="AJ24" s="65"/>
      <c r="AK24" s="65"/>
      <c r="AL24" s="66"/>
      <c r="AM24" s="64"/>
      <c r="AN24" s="65"/>
      <c r="AO24" s="65"/>
      <c r="AP24" s="66"/>
      <c r="AQ24" s="44">
        <f t="shared" si="0"/>
        <v>0</v>
      </c>
      <c r="AR24" s="33">
        <f t="shared" si="0"/>
        <v>0</v>
      </c>
      <c r="AS24" s="35">
        <f t="shared" si="0"/>
        <v>0</v>
      </c>
      <c r="AT24" s="45">
        <f t="shared" si="0"/>
        <v>0</v>
      </c>
      <c r="AU24" s="7">
        <f t="shared" si="4"/>
        <v>0</v>
      </c>
      <c r="AV24" s="8">
        <f t="shared" si="5"/>
        <v>0</v>
      </c>
      <c r="AW24" s="80">
        <f t="shared" si="1"/>
        <v>0</v>
      </c>
      <c r="AX24" s="41">
        <f t="shared" si="2"/>
        <v>10</v>
      </c>
      <c r="AY24" s="18"/>
      <c r="AZ24" s="18"/>
      <c r="BA24" s="18"/>
      <c r="BB24" s="61"/>
      <c r="BC24" s="61"/>
    </row>
    <row r="25" spans="1:55" customFormat="1" ht="21" hidden="1" customHeight="1" thickBot="1">
      <c r="A25" s="91">
        <v>20</v>
      </c>
      <c r="B25" s="94">
        <f>[1]Мандатка!$B$24</f>
        <v>0</v>
      </c>
      <c r="C25" s="76"/>
      <c r="D25" s="65"/>
      <c r="E25" s="65"/>
      <c r="F25" s="66"/>
      <c r="G25" s="64"/>
      <c r="H25" s="65"/>
      <c r="I25" s="65"/>
      <c r="J25" s="66"/>
      <c r="K25" s="64"/>
      <c r="L25" s="65"/>
      <c r="M25" s="65"/>
      <c r="N25" s="66"/>
      <c r="O25" s="64"/>
      <c r="P25" s="65"/>
      <c r="Q25" s="65"/>
      <c r="R25" s="66"/>
      <c r="S25" s="64"/>
      <c r="T25" s="65"/>
      <c r="U25" s="65"/>
      <c r="V25" s="66"/>
      <c r="W25" s="64"/>
      <c r="X25" s="65"/>
      <c r="Y25" s="65"/>
      <c r="Z25" s="66"/>
      <c r="AA25" s="64"/>
      <c r="AB25" s="65"/>
      <c r="AC25" s="65"/>
      <c r="AD25" s="66"/>
      <c r="AE25" s="64"/>
      <c r="AF25" s="65"/>
      <c r="AG25" s="65"/>
      <c r="AH25" s="66"/>
      <c r="AI25" s="64"/>
      <c r="AJ25" s="65"/>
      <c r="AK25" s="65"/>
      <c r="AL25" s="66"/>
      <c r="AM25" s="64"/>
      <c r="AN25" s="65"/>
      <c r="AO25" s="65"/>
      <c r="AP25" s="66"/>
      <c r="AQ25" s="44">
        <f t="shared" si="0"/>
        <v>0</v>
      </c>
      <c r="AR25" s="33">
        <f t="shared" si="0"/>
        <v>0</v>
      </c>
      <c r="AS25" s="35">
        <f t="shared" si="0"/>
        <v>0</v>
      </c>
      <c r="AT25" s="45">
        <f t="shared" si="0"/>
        <v>0</v>
      </c>
      <c r="AU25" s="7">
        <f t="shared" si="4"/>
        <v>0</v>
      </c>
      <c r="AV25" s="8">
        <f t="shared" si="5"/>
        <v>0</v>
      </c>
      <c r="AW25" s="80">
        <f t="shared" si="1"/>
        <v>0</v>
      </c>
      <c r="AX25" s="41">
        <f t="shared" si="2"/>
        <v>10</v>
      </c>
      <c r="AY25" s="18"/>
      <c r="AZ25" s="18"/>
      <c r="BA25" s="18"/>
      <c r="BB25" s="61"/>
      <c r="BC25" s="61"/>
    </row>
    <row r="26" spans="1:55" customFormat="1" ht="21" hidden="1" customHeight="1" thickBot="1">
      <c r="A26" s="91">
        <v>21</v>
      </c>
      <c r="B26" s="94">
        <f>[1]Мандатка!$B$25</f>
        <v>0</v>
      </c>
      <c r="C26" s="76"/>
      <c r="D26" s="65"/>
      <c r="E26" s="65"/>
      <c r="F26" s="66"/>
      <c r="G26" s="64"/>
      <c r="H26" s="65"/>
      <c r="I26" s="65"/>
      <c r="J26" s="66"/>
      <c r="K26" s="64"/>
      <c r="L26" s="65"/>
      <c r="M26" s="65"/>
      <c r="N26" s="66"/>
      <c r="O26" s="64"/>
      <c r="P26" s="65"/>
      <c r="Q26" s="65"/>
      <c r="R26" s="66"/>
      <c r="S26" s="64"/>
      <c r="T26" s="65"/>
      <c r="U26" s="65"/>
      <c r="V26" s="66"/>
      <c r="W26" s="64"/>
      <c r="X26" s="65"/>
      <c r="Y26" s="65"/>
      <c r="Z26" s="66"/>
      <c r="AA26" s="64"/>
      <c r="AB26" s="65"/>
      <c r="AC26" s="65"/>
      <c r="AD26" s="66"/>
      <c r="AE26" s="64"/>
      <c r="AF26" s="65"/>
      <c r="AG26" s="65"/>
      <c r="AH26" s="66"/>
      <c r="AI26" s="64"/>
      <c r="AJ26" s="65"/>
      <c r="AK26" s="65"/>
      <c r="AL26" s="66"/>
      <c r="AM26" s="64"/>
      <c r="AN26" s="65"/>
      <c r="AO26" s="65"/>
      <c r="AP26" s="66"/>
      <c r="AQ26" s="44">
        <f t="shared" si="0"/>
        <v>0</v>
      </c>
      <c r="AR26" s="33">
        <f t="shared" si="0"/>
        <v>0</v>
      </c>
      <c r="AS26" s="35">
        <f t="shared" si="0"/>
        <v>0</v>
      </c>
      <c r="AT26" s="45">
        <f t="shared" si="0"/>
        <v>0</v>
      </c>
      <c r="AU26" s="7">
        <f t="shared" si="4"/>
        <v>0</v>
      </c>
      <c r="AV26" s="8">
        <f t="shared" si="5"/>
        <v>0</v>
      </c>
      <c r="AW26" s="80">
        <f t="shared" si="1"/>
        <v>0</v>
      </c>
      <c r="AX26" s="41">
        <f t="shared" si="2"/>
        <v>10</v>
      </c>
      <c r="AY26" s="18"/>
      <c r="AZ26" s="18"/>
      <c r="BA26" s="18"/>
      <c r="BB26" s="61"/>
      <c r="BC26" s="61"/>
    </row>
    <row r="27" spans="1:55" customFormat="1" ht="21" hidden="1" customHeight="1" thickBot="1">
      <c r="A27" s="91">
        <v>22</v>
      </c>
      <c r="B27" s="94">
        <f>[1]Мандатка!$B$26</f>
        <v>0</v>
      </c>
      <c r="C27" s="76"/>
      <c r="D27" s="65"/>
      <c r="E27" s="65"/>
      <c r="F27" s="66"/>
      <c r="G27" s="64"/>
      <c r="H27" s="65"/>
      <c r="I27" s="65"/>
      <c r="J27" s="66"/>
      <c r="K27" s="64"/>
      <c r="L27" s="65"/>
      <c r="M27" s="65"/>
      <c r="N27" s="66"/>
      <c r="O27" s="64"/>
      <c r="P27" s="65"/>
      <c r="Q27" s="65"/>
      <c r="R27" s="66"/>
      <c r="S27" s="64"/>
      <c r="T27" s="65"/>
      <c r="U27" s="65"/>
      <c r="V27" s="66"/>
      <c r="W27" s="64"/>
      <c r="X27" s="65"/>
      <c r="Y27" s="65"/>
      <c r="Z27" s="66"/>
      <c r="AA27" s="64"/>
      <c r="AB27" s="65"/>
      <c r="AC27" s="65"/>
      <c r="AD27" s="66"/>
      <c r="AE27" s="64"/>
      <c r="AF27" s="65"/>
      <c r="AG27" s="65"/>
      <c r="AH27" s="66"/>
      <c r="AI27" s="64"/>
      <c r="AJ27" s="65"/>
      <c r="AK27" s="65"/>
      <c r="AL27" s="66"/>
      <c r="AM27" s="64"/>
      <c r="AN27" s="65"/>
      <c r="AO27" s="65"/>
      <c r="AP27" s="66"/>
      <c r="AQ27" s="44">
        <f t="shared" si="0"/>
        <v>0</v>
      </c>
      <c r="AR27" s="33">
        <f t="shared" si="0"/>
        <v>0</v>
      </c>
      <c r="AS27" s="35">
        <f t="shared" si="0"/>
        <v>0</v>
      </c>
      <c r="AT27" s="45">
        <f t="shared" si="0"/>
        <v>0</v>
      </c>
      <c r="AU27" s="7">
        <f t="shared" si="4"/>
        <v>0</v>
      </c>
      <c r="AV27" s="8">
        <f t="shared" si="5"/>
        <v>0</v>
      </c>
      <c r="AW27" s="80">
        <f t="shared" si="1"/>
        <v>0</v>
      </c>
      <c r="AX27" s="41">
        <f t="shared" si="2"/>
        <v>10</v>
      </c>
      <c r="AY27" s="18"/>
      <c r="AZ27" s="18"/>
      <c r="BA27" s="18"/>
      <c r="BB27" s="61"/>
      <c r="BC27" s="61"/>
    </row>
    <row r="28" spans="1:55" customFormat="1" ht="21" hidden="1" customHeight="1" thickBot="1">
      <c r="A28" s="91">
        <v>23</v>
      </c>
      <c r="B28" s="94">
        <f>[1]Мандатка!$B$27</f>
        <v>0</v>
      </c>
      <c r="C28" s="76"/>
      <c r="D28" s="65"/>
      <c r="E28" s="65"/>
      <c r="F28" s="66"/>
      <c r="G28" s="64"/>
      <c r="H28" s="65"/>
      <c r="I28" s="65"/>
      <c r="J28" s="66"/>
      <c r="K28" s="64"/>
      <c r="L28" s="65"/>
      <c r="M28" s="65"/>
      <c r="N28" s="66"/>
      <c r="O28" s="64"/>
      <c r="P28" s="65"/>
      <c r="Q28" s="65"/>
      <c r="R28" s="66"/>
      <c r="S28" s="64"/>
      <c r="T28" s="65"/>
      <c r="U28" s="65"/>
      <c r="V28" s="66"/>
      <c r="W28" s="64"/>
      <c r="X28" s="65"/>
      <c r="Y28" s="65"/>
      <c r="Z28" s="66"/>
      <c r="AA28" s="64"/>
      <c r="AB28" s="65"/>
      <c r="AC28" s="65"/>
      <c r="AD28" s="66"/>
      <c r="AE28" s="64"/>
      <c r="AF28" s="65"/>
      <c r="AG28" s="65"/>
      <c r="AH28" s="66"/>
      <c r="AI28" s="64"/>
      <c r="AJ28" s="65"/>
      <c r="AK28" s="65"/>
      <c r="AL28" s="66"/>
      <c r="AM28" s="64"/>
      <c r="AN28" s="65"/>
      <c r="AO28" s="65"/>
      <c r="AP28" s="66"/>
      <c r="AQ28" s="44">
        <f t="shared" si="0"/>
        <v>0</v>
      </c>
      <c r="AR28" s="33">
        <f t="shared" si="0"/>
        <v>0</v>
      </c>
      <c r="AS28" s="35">
        <f t="shared" si="0"/>
        <v>0</v>
      </c>
      <c r="AT28" s="45">
        <f t="shared" si="0"/>
        <v>0</v>
      </c>
      <c r="AU28" s="7">
        <f t="shared" si="4"/>
        <v>0</v>
      </c>
      <c r="AV28" s="8">
        <f t="shared" si="5"/>
        <v>0</v>
      </c>
      <c r="AW28" s="80">
        <f t="shared" si="1"/>
        <v>0</v>
      </c>
      <c r="AX28" s="41">
        <f t="shared" si="2"/>
        <v>10</v>
      </c>
      <c r="AY28" s="18"/>
      <c r="AZ28" s="18"/>
      <c r="BA28" s="18"/>
      <c r="BB28" s="61"/>
      <c r="BC28" s="61"/>
    </row>
    <row r="29" spans="1:55" customFormat="1" ht="21" hidden="1" customHeight="1" thickBot="1">
      <c r="A29" s="91">
        <v>24</v>
      </c>
      <c r="B29" s="94">
        <f>[1]Мандатка!$B$28</f>
        <v>0</v>
      </c>
      <c r="C29" s="76"/>
      <c r="D29" s="65"/>
      <c r="E29" s="65"/>
      <c r="F29" s="66"/>
      <c r="G29" s="64"/>
      <c r="H29" s="65"/>
      <c r="I29" s="65"/>
      <c r="J29" s="66"/>
      <c r="K29" s="64"/>
      <c r="L29" s="65"/>
      <c r="M29" s="65"/>
      <c r="N29" s="66"/>
      <c r="O29" s="64"/>
      <c r="P29" s="65"/>
      <c r="Q29" s="65"/>
      <c r="R29" s="66"/>
      <c r="S29" s="64"/>
      <c r="T29" s="65"/>
      <c r="U29" s="65"/>
      <c r="V29" s="66"/>
      <c r="W29" s="64"/>
      <c r="X29" s="65"/>
      <c r="Y29" s="65"/>
      <c r="Z29" s="66"/>
      <c r="AA29" s="64"/>
      <c r="AB29" s="65"/>
      <c r="AC29" s="65"/>
      <c r="AD29" s="66"/>
      <c r="AE29" s="64"/>
      <c r="AF29" s="65"/>
      <c r="AG29" s="65"/>
      <c r="AH29" s="66"/>
      <c r="AI29" s="64"/>
      <c r="AJ29" s="65"/>
      <c r="AK29" s="65"/>
      <c r="AL29" s="66"/>
      <c r="AM29" s="64"/>
      <c r="AN29" s="65"/>
      <c r="AO29" s="65"/>
      <c r="AP29" s="66"/>
      <c r="AQ29" s="44">
        <f t="shared" si="0"/>
        <v>0</v>
      </c>
      <c r="AR29" s="33">
        <f t="shared" si="0"/>
        <v>0</v>
      </c>
      <c r="AS29" s="35">
        <f t="shared" si="0"/>
        <v>0</v>
      </c>
      <c r="AT29" s="45">
        <f t="shared" si="0"/>
        <v>0</v>
      </c>
      <c r="AU29" s="7">
        <f t="shared" si="4"/>
        <v>0</v>
      </c>
      <c r="AV29" s="8">
        <f t="shared" si="5"/>
        <v>0</v>
      </c>
      <c r="AW29" s="80">
        <f t="shared" si="1"/>
        <v>0</v>
      </c>
      <c r="AX29" s="41">
        <f t="shared" si="2"/>
        <v>10</v>
      </c>
      <c r="AY29" s="18"/>
      <c r="AZ29" s="18"/>
      <c r="BA29" s="18"/>
      <c r="BB29" s="61"/>
      <c r="BC29" s="61"/>
    </row>
    <row r="30" spans="1:55" customFormat="1" ht="21" hidden="1" customHeight="1" thickBot="1">
      <c r="A30" s="91">
        <v>25</v>
      </c>
      <c r="B30" s="94">
        <f>[1]Мандатка!$B$29</f>
        <v>0</v>
      </c>
      <c r="C30" s="76"/>
      <c r="D30" s="65"/>
      <c r="E30" s="65"/>
      <c r="F30" s="66"/>
      <c r="G30" s="64"/>
      <c r="H30" s="65"/>
      <c r="I30" s="65"/>
      <c r="J30" s="66"/>
      <c r="K30" s="64"/>
      <c r="L30" s="65"/>
      <c r="M30" s="65"/>
      <c r="N30" s="66"/>
      <c r="O30" s="64"/>
      <c r="P30" s="65"/>
      <c r="Q30" s="65"/>
      <c r="R30" s="66"/>
      <c r="S30" s="64"/>
      <c r="T30" s="65"/>
      <c r="U30" s="65"/>
      <c r="V30" s="66"/>
      <c r="W30" s="64"/>
      <c r="X30" s="65"/>
      <c r="Y30" s="65"/>
      <c r="Z30" s="66"/>
      <c r="AA30" s="64"/>
      <c r="AB30" s="65"/>
      <c r="AC30" s="65"/>
      <c r="AD30" s="66"/>
      <c r="AE30" s="64"/>
      <c r="AF30" s="65"/>
      <c r="AG30" s="65"/>
      <c r="AH30" s="66"/>
      <c r="AI30" s="64"/>
      <c r="AJ30" s="65"/>
      <c r="AK30" s="65"/>
      <c r="AL30" s="66"/>
      <c r="AM30" s="64"/>
      <c r="AN30" s="65"/>
      <c r="AO30" s="65"/>
      <c r="AP30" s="66"/>
      <c r="AQ30" s="44">
        <f t="shared" si="0"/>
        <v>0</v>
      </c>
      <c r="AR30" s="33">
        <f t="shared" si="0"/>
        <v>0</v>
      </c>
      <c r="AS30" s="35">
        <f t="shared" si="0"/>
        <v>0</v>
      </c>
      <c r="AT30" s="45">
        <f t="shared" si="0"/>
        <v>0</v>
      </c>
      <c r="AU30" s="7">
        <f t="shared" si="4"/>
        <v>0</v>
      </c>
      <c r="AV30" s="8">
        <f t="shared" si="5"/>
        <v>0</v>
      </c>
      <c r="AW30" s="80">
        <f t="shared" si="1"/>
        <v>0</v>
      </c>
      <c r="AX30" s="41">
        <f t="shared" si="2"/>
        <v>10</v>
      </c>
      <c r="AY30" s="18"/>
      <c r="AZ30" s="18"/>
      <c r="BA30" s="18"/>
      <c r="BB30" s="61"/>
      <c r="BC30" s="61"/>
    </row>
    <row r="31" spans="1:55" customFormat="1" ht="21" hidden="1" customHeight="1" thickBot="1">
      <c r="A31" s="91">
        <v>26</v>
      </c>
      <c r="B31" s="94">
        <f>[1]Мандатка!$B$30</f>
        <v>0</v>
      </c>
      <c r="C31" s="76"/>
      <c r="D31" s="65"/>
      <c r="E31" s="65"/>
      <c r="F31" s="66"/>
      <c r="G31" s="64"/>
      <c r="H31" s="65"/>
      <c r="I31" s="65"/>
      <c r="J31" s="66"/>
      <c r="K31" s="64"/>
      <c r="L31" s="65"/>
      <c r="M31" s="65"/>
      <c r="N31" s="66"/>
      <c r="O31" s="64"/>
      <c r="P31" s="65"/>
      <c r="Q31" s="65"/>
      <c r="R31" s="66"/>
      <c r="S31" s="64"/>
      <c r="T31" s="65"/>
      <c r="U31" s="65"/>
      <c r="V31" s="66"/>
      <c r="W31" s="64"/>
      <c r="X31" s="65"/>
      <c r="Y31" s="65"/>
      <c r="Z31" s="66"/>
      <c r="AA31" s="64"/>
      <c r="AB31" s="65"/>
      <c r="AC31" s="65"/>
      <c r="AD31" s="66"/>
      <c r="AE31" s="64"/>
      <c r="AF31" s="65"/>
      <c r="AG31" s="65"/>
      <c r="AH31" s="66"/>
      <c r="AI31" s="64"/>
      <c r="AJ31" s="65"/>
      <c r="AK31" s="65"/>
      <c r="AL31" s="66"/>
      <c r="AM31" s="64"/>
      <c r="AN31" s="65"/>
      <c r="AO31" s="65"/>
      <c r="AP31" s="66"/>
      <c r="AQ31" s="44">
        <f t="shared" si="0"/>
        <v>0</v>
      </c>
      <c r="AR31" s="33">
        <f t="shared" si="0"/>
        <v>0</v>
      </c>
      <c r="AS31" s="35">
        <f t="shared" si="0"/>
        <v>0</v>
      </c>
      <c r="AT31" s="45">
        <f t="shared" si="0"/>
        <v>0</v>
      </c>
      <c r="AU31" s="7">
        <f t="shared" si="4"/>
        <v>0</v>
      </c>
      <c r="AV31" s="8">
        <f t="shared" si="5"/>
        <v>0</v>
      </c>
      <c r="AW31" s="80">
        <f t="shared" si="1"/>
        <v>0</v>
      </c>
      <c r="AX31" s="41">
        <f t="shared" si="2"/>
        <v>10</v>
      </c>
      <c r="AY31" s="18"/>
      <c r="AZ31" s="18"/>
      <c r="BA31" s="18"/>
      <c r="BB31" s="61"/>
      <c r="BC31" s="61"/>
    </row>
    <row r="32" spans="1:55" customFormat="1" ht="21" hidden="1" customHeight="1" thickBot="1">
      <c r="A32" s="91">
        <v>27</v>
      </c>
      <c r="B32" s="94">
        <f>[1]Мандатка!$B$31</f>
        <v>0</v>
      </c>
      <c r="C32" s="76"/>
      <c r="D32" s="65"/>
      <c r="E32" s="65"/>
      <c r="F32" s="66"/>
      <c r="G32" s="64"/>
      <c r="H32" s="65"/>
      <c r="I32" s="65"/>
      <c r="J32" s="66"/>
      <c r="K32" s="64"/>
      <c r="L32" s="65"/>
      <c r="M32" s="65"/>
      <c r="N32" s="66"/>
      <c r="O32" s="64"/>
      <c r="P32" s="65"/>
      <c r="Q32" s="65"/>
      <c r="R32" s="66"/>
      <c r="S32" s="64"/>
      <c r="T32" s="65"/>
      <c r="U32" s="65"/>
      <c r="V32" s="66"/>
      <c r="W32" s="64"/>
      <c r="X32" s="65"/>
      <c r="Y32" s="65"/>
      <c r="Z32" s="66"/>
      <c r="AA32" s="64"/>
      <c r="AB32" s="65"/>
      <c r="AC32" s="65"/>
      <c r="AD32" s="66"/>
      <c r="AE32" s="64"/>
      <c r="AF32" s="65"/>
      <c r="AG32" s="65"/>
      <c r="AH32" s="66"/>
      <c r="AI32" s="64"/>
      <c r="AJ32" s="65"/>
      <c r="AK32" s="65"/>
      <c r="AL32" s="66"/>
      <c r="AM32" s="64"/>
      <c r="AN32" s="65"/>
      <c r="AO32" s="65"/>
      <c r="AP32" s="66"/>
      <c r="AQ32" s="44">
        <f t="shared" si="0"/>
        <v>0</v>
      </c>
      <c r="AR32" s="33">
        <f t="shared" si="0"/>
        <v>0</v>
      </c>
      <c r="AS32" s="35">
        <f t="shared" si="0"/>
        <v>0</v>
      </c>
      <c r="AT32" s="45">
        <f t="shared" si="0"/>
        <v>0</v>
      </c>
      <c r="AU32" s="7">
        <f t="shared" si="4"/>
        <v>0</v>
      </c>
      <c r="AV32" s="8">
        <f t="shared" si="5"/>
        <v>0</v>
      </c>
      <c r="AW32" s="80">
        <f t="shared" si="1"/>
        <v>0</v>
      </c>
      <c r="AX32" s="41">
        <f t="shared" si="2"/>
        <v>10</v>
      </c>
      <c r="AY32" s="18"/>
      <c r="AZ32" s="18"/>
      <c r="BA32" s="18"/>
      <c r="BB32" s="61"/>
      <c r="BC32" s="61"/>
    </row>
    <row r="33" spans="1:55" customFormat="1" ht="21" hidden="1" customHeight="1" thickBot="1">
      <c r="A33" s="91">
        <v>28</v>
      </c>
      <c r="B33" s="94">
        <f>[1]Мандатка!$B$32</f>
        <v>0</v>
      </c>
      <c r="C33" s="76"/>
      <c r="D33" s="65"/>
      <c r="E33" s="65"/>
      <c r="F33" s="66"/>
      <c r="G33" s="64"/>
      <c r="H33" s="65"/>
      <c r="I33" s="65"/>
      <c r="J33" s="66"/>
      <c r="K33" s="64"/>
      <c r="L33" s="65"/>
      <c r="M33" s="65"/>
      <c r="N33" s="66"/>
      <c r="O33" s="64"/>
      <c r="P33" s="65"/>
      <c r="Q33" s="65"/>
      <c r="R33" s="66"/>
      <c r="S33" s="64"/>
      <c r="T33" s="65"/>
      <c r="U33" s="65"/>
      <c r="V33" s="66"/>
      <c r="W33" s="64"/>
      <c r="X33" s="65"/>
      <c r="Y33" s="65"/>
      <c r="Z33" s="66"/>
      <c r="AA33" s="64"/>
      <c r="AB33" s="65"/>
      <c r="AC33" s="65"/>
      <c r="AD33" s="66"/>
      <c r="AE33" s="64"/>
      <c r="AF33" s="65"/>
      <c r="AG33" s="65"/>
      <c r="AH33" s="66"/>
      <c r="AI33" s="64"/>
      <c r="AJ33" s="65"/>
      <c r="AK33" s="65"/>
      <c r="AL33" s="66"/>
      <c r="AM33" s="64"/>
      <c r="AN33" s="65"/>
      <c r="AO33" s="65"/>
      <c r="AP33" s="66"/>
      <c r="AQ33" s="44">
        <f t="shared" si="0"/>
        <v>0</v>
      </c>
      <c r="AR33" s="33">
        <f t="shared" si="0"/>
        <v>0</v>
      </c>
      <c r="AS33" s="35">
        <f t="shared" si="0"/>
        <v>0</v>
      </c>
      <c r="AT33" s="45">
        <f t="shared" si="0"/>
        <v>0</v>
      </c>
      <c r="AU33" s="7">
        <f t="shared" si="4"/>
        <v>0</v>
      </c>
      <c r="AV33" s="8">
        <f t="shared" si="5"/>
        <v>0</v>
      </c>
      <c r="AW33" s="80">
        <f t="shared" si="1"/>
        <v>0</v>
      </c>
      <c r="AX33" s="41">
        <f t="shared" si="2"/>
        <v>10</v>
      </c>
      <c r="AY33" s="18"/>
      <c r="AZ33" s="18"/>
      <c r="BA33" s="18"/>
      <c r="BB33" s="61"/>
      <c r="BC33" s="61"/>
    </row>
    <row r="34" spans="1:55" customFormat="1" ht="21" hidden="1" customHeight="1" thickBot="1">
      <c r="A34" s="91">
        <v>29</v>
      </c>
      <c r="B34" s="94">
        <f>[1]Мандатка!$B$33</f>
        <v>0</v>
      </c>
      <c r="C34" s="76"/>
      <c r="D34" s="65"/>
      <c r="E34" s="65"/>
      <c r="F34" s="66"/>
      <c r="G34" s="64"/>
      <c r="H34" s="65"/>
      <c r="I34" s="65"/>
      <c r="J34" s="66"/>
      <c r="K34" s="64"/>
      <c r="L34" s="65"/>
      <c r="M34" s="65"/>
      <c r="N34" s="66"/>
      <c r="O34" s="64"/>
      <c r="P34" s="65"/>
      <c r="Q34" s="65"/>
      <c r="R34" s="66"/>
      <c r="S34" s="64"/>
      <c r="T34" s="65"/>
      <c r="U34" s="65"/>
      <c r="V34" s="66"/>
      <c r="W34" s="64"/>
      <c r="X34" s="65"/>
      <c r="Y34" s="65"/>
      <c r="Z34" s="66"/>
      <c r="AA34" s="64"/>
      <c r="AB34" s="65"/>
      <c r="AC34" s="65"/>
      <c r="AD34" s="66"/>
      <c r="AE34" s="64"/>
      <c r="AF34" s="65"/>
      <c r="AG34" s="65"/>
      <c r="AH34" s="66"/>
      <c r="AI34" s="64"/>
      <c r="AJ34" s="65"/>
      <c r="AK34" s="65"/>
      <c r="AL34" s="66"/>
      <c r="AM34" s="64"/>
      <c r="AN34" s="65"/>
      <c r="AO34" s="65"/>
      <c r="AP34" s="66"/>
      <c r="AQ34" s="44">
        <f t="shared" si="0"/>
        <v>0</v>
      </c>
      <c r="AR34" s="33">
        <f t="shared" si="0"/>
        <v>0</v>
      </c>
      <c r="AS34" s="35">
        <f t="shared" si="0"/>
        <v>0</v>
      </c>
      <c r="AT34" s="45">
        <f t="shared" si="0"/>
        <v>0</v>
      </c>
      <c r="AU34" s="7">
        <f t="shared" si="4"/>
        <v>0</v>
      </c>
      <c r="AV34" s="8">
        <f t="shared" si="5"/>
        <v>0</v>
      </c>
      <c r="AW34" s="80">
        <f t="shared" si="1"/>
        <v>0</v>
      </c>
      <c r="AX34" s="41">
        <f t="shared" si="2"/>
        <v>10</v>
      </c>
      <c r="AY34" s="18"/>
      <c r="AZ34" s="18"/>
      <c r="BA34" s="18"/>
      <c r="BB34" s="61"/>
      <c r="BC34" s="61"/>
    </row>
    <row r="35" spans="1:55" customFormat="1" ht="21" hidden="1" customHeight="1" thickBot="1">
      <c r="A35" s="92">
        <v>30</v>
      </c>
      <c r="B35" s="95">
        <f>[1]Мандатка!$B$34</f>
        <v>0</v>
      </c>
      <c r="C35" s="76"/>
      <c r="D35" s="65"/>
      <c r="E35" s="65"/>
      <c r="F35" s="66"/>
      <c r="G35" s="64"/>
      <c r="H35" s="65"/>
      <c r="I35" s="65"/>
      <c r="J35" s="66"/>
      <c r="K35" s="64"/>
      <c r="L35" s="65"/>
      <c r="M35" s="65"/>
      <c r="N35" s="66"/>
      <c r="O35" s="64"/>
      <c r="P35" s="65"/>
      <c r="Q35" s="65"/>
      <c r="R35" s="66"/>
      <c r="S35" s="64"/>
      <c r="T35" s="65"/>
      <c r="U35" s="65"/>
      <c r="V35" s="66"/>
      <c r="W35" s="64"/>
      <c r="X35" s="65"/>
      <c r="Y35" s="65"/>
      <c r="Z35" s="66"/>
      <c r="AA35" s="64"/>
      <c r="AB35" s="65"/>
      <c r="AC35" s="65"/>
      <c r="AD35" s="66"/>
      <c r="AE35" s="64"/>
      <c r="AF35" s="65"/>
      <c r="AG35" s="65"/>
      <c r="AH35" s="66"/>
      <c r="AI35" s="64"/>
      <c r="AJ35" s="65"/>
      <c r="AK35" s="65"/>
      <c r="AL35" s="66"/>
      <c r="AM35" s="64"/>
      <c r="AN35" s="65"/>
      <c r="AO35" s="65"/>
      <c r="AP35" s="66"/>
      <c r="AQ35" s="67">
        <f t="shared" si="0"/>
        <v>0</v>
      </c>
      <c r="AR35" s="68">
        <f t="shared" si="0"/>
        <v>0</v>
      </c>
      <c r="AS35" s="69">
        <f t="shared" si="0"/>
        <v>0</v>
      </c>
      <c r="AT35" s="70">
        <f t="shared" si="0"/>
        <v>0</v>
      </c>
      <c r="AU35" s="64">
        <f t="shared" si="4"/>
        <v>0</v>
      </c>
      <c r="AV35" s="65">
        <f t="shared" si="5"/>
        <v>0</v>
      </c>
      <c r="AW35" s="81">
        <f t="shared" si="1"/>
        <v>0</v>
      </c>
      <c r="AX35" s="82">
        <f>RANK(AW35,AW$6:AW$35,0)</f>
        <v>10</v>
      </c>
      <c r="AY35" s="62"/>
      <c r="AZ35" s="18"/>
      <c r="BA35" s="18" t="str">
        <f>COUNTIF(AW$6:AW$35,"&gt;"&amp;AW$6:AW$35)+1&amp;REPT("-"&amp;COUNTIF(AW$6:AW$35,"&gt;="&amp;AW$6:AW$35),COUNTIF(AW$6:AW$35,AW35)&gt;1)</f>
        <v>10-30</v>
      </c>
      <c r="BB35" s="61"/>
      <c r="BC35" s="61"/>
    </row>
    <row r="36" spans="1:55" ht="13.5">
      <c r="A36" s="19"/>
      <c r="B36" s="39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5"/>
      <c r="AW36" s="10"/>
      <c r="AX36" s="17"/>
      <c r="AY36" s="17"/>
    </row>
    <row r="37" spans="1:55" s="55" customFormat="1" ht="65.25" customHeight="1">
      <c r="A37" s="143" t="str">
        <f>[1]реквизиты!$I$6</f>
        <v>Гл. судья,  судья  ВК</v>
      </c>
      <c r="B37" s="143"/>
      <c r="C37" s="47"/>
      <c r="D37" s="47"/>
      <c r="E37" s="47"/>
      <c r="F37" s="47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59"/>
      <c r="W37" s="49"/>
      <c r="X37" s="49"/>
      <c r="Y37" s="49"/>
      <c r="Z37" s="49"/>
      <c r="AA37" s="49"/>
      <c r="AB37" s="49"/>
      <c r="AC37" s="49"/>
      <c r="AD37" s="49"/>
      <c r="AE37" s="50"/>
      <c r="AF37" s="49"/>
      <c r="AG37" s="49"/>
      <c r="AH37" s="50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2"/>
      <c r="AT37" s="52"/>
      <c r="AU37" s="50"/>
      <c r="AV37" s="50" t="str">
        <f>[1]реквизиты!$F$6</f>
        <v>Семиколенных А.Е. / г. Мурманск /</v>
      </c>
      <c r="AW37" s="52"/>
      <c r="AX37" s="54"/>
      <c r="AY37" s="63"/>
      <c r="AZ37" s="63"/>
      <c r="BA37" s="63"/>
      <c r="BB37" s="63"/>
      <c r="BC37" s="63"/>
    </row>
    <row r="38" spans="1:55" s="55" customFormat="1" ht="62.25" customHeight="1">
      <c r="A38" s="143" t="str">
        <f>[1]реквизиты!$I$7</f>
        <v>Гл. секретарь,  судья ВК</v>
      </c>
      <c r="B38" s="143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60"/>
      <c r="AB38" s="60"/>
      <c r="AC38" s="60"/>
      <c r="AD38" s="60"/>
      <c r="AE38" s="59"/>
      <c r="AF38" s="60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6"/>
      <c r="AT38" s="56"/>
      <c r="AU38" s="59"/>
      <c r="AV38" s="59" t="str">
        <f>[1]реквизиты!$F$7</f>
        <v>Батанов В.В. / г. Череповец /</v>
      </c>
      <c r="AW38" s="53"/>
      <c r="AX38" s="63"/>
      <c r="AY38" s="63"/>
      <c r="AZ38" s="63"/>
      <c r="BA38" s="63"/>
      <c r="BB38" s="63"/>
      <c r="BC38" s="63"/>
    </row>
  </sheetData>
  <sheetProtection algorithmName="SHA-512" hashValue="BZ4VtwtZsLrk92/4R4W/XpjJErz6KGgbewpOsmTWzLZqBhvkCKds3Jns9JqS/2eZojbnWvWO4rcHQXhF8vNtgw==" saltValue="h1cSQEbRH/wfcxBJAw6QVw==" spinCount="100000" sheet="1" objects="1" scenarios="1"/>
  <dataConsolidate/>
  <mergeCells count="21">
    <mergeCell ref="A1:AX1"/>
    <mergeCell ref="A2:AX2"/>
    <mergeCell ref="A3:AX3"/>
    <mergeCell ref="A4:A5"/>
    <mergeCell ref="B4:B5"/>
    <mergeCell ref="C4:F4"/>
    <mergeCell ref="G4:J4"/>
    <mergeCell ref="K4:N4"/>
    <mergeCell ref="O4:R4"/>
    <mergeCell ref="S4:V4"/>
    <mergeCell ref="AU4:AV4"/>
    <mergeCell ref="AW4:AW5"/>
    <mergeCell ref="AX4:AX5"/>
    <mergeCell ref="AI4:AL4"/>
    <mergeCell ref="AM4:AP4"/>
    <mergeCell ref="AQ4:AT4"/>
    <mergeCell ref="A37:B37"/>
    <mergeCell ref="A38:B38"/>
    <mergeCell ref="W4:Z4"/>
    <mergeCell ref="AA4:AD4"/>
    <mergeCell ref="AE4:AH4"/>
  </mergeCells>
  <conditionalFormatting sqref="AX6:AX35">
    <cfRule type="cellIs" dxfId="3" priority="2" stopIfTrue="1" operator="equal">
      <formula>3</formula>
    </cfRule>
    <cfRule type="cellIs" dxfId="2" priority="3" stopIfTrue="1" operator="equal">
      <formula>2</formula>
    </cfRule>
    <cfRule type="cellIs" dxfId="1" priority="4" stopIfTrue="1" operator="equal">
      <formula>1</formula>
    </cfRule>
  </conditionalFormatting>
  <conditionalFormatting sqref="AQ6:AW35">
    <cfRule type="cellIs" dxfId="0" priority="1" stopIfTrue="1" operator="equal">
      <formula>0</formula>
    </cfRule>
  </conditionalFormatting>
  <printOptions horizontalCentered="1"/>
  <pageMargins left="0" right="0" top="0" bottom="0.15748031496062992" header="0.15748031496062992" footer="0.1968503937007874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Юноши</vt:lpstr>
      <vt:lpstr>Девушки</vt:lpstr>
      <vt:lpstr>Итоговый</vt:lpstr>
      <vt:lpstr>Девушки!Область_печати</vt:lpstr>
      <vt:lpstr>Итоговый!Область_печати</vt:lpstr>
      <vt:lpstr>Юноши!Область_печати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</dc:creator>
  <cp:lastModifiedBy>вадим</cp:lastModifiedBy>
  <cp:lastPrinted>2023-04-09T21:09:28Z</cp:lastPrinted>
  <dcterms:created xsi:type="dcterms:W3CDTF">2006-10-09T17:47:22Z</dcterms:created>
  <dcterms:modified xsi:type="dcterms:W3CDTF">2023-04-09T21:35:42Z</dcterms:modified>
</cp:coreProperties>
</file>