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 activeTab="3"/>
  </bookViews>
  <sheets>
    <sheet name="рег.раб." sheetId="11" r:id="rId1"/>
    <sheet name="Инструкция" sheetId="7" r:id="rId2"/>
    <sheet name="реквизиты" sheetId="2" r:id="rId3"/>
    <sheet name="регистрация" sheetId="1" r:id="rId4"/>
  </sheets>
  <definedNames>
    <definedName name="_xlnm._FilterDatabase" localSheetId="0" hidden="1">рег.раб.!$AD$6:$AL$967</definedName>
    <definedName name="_xlnm._FilterDatabase" localSheetId="3" hidden="1">регистрация!$A$4:$L$628</definedName>
    <definedName name="город">Инструкция!$E$6:$E$500</definedName>
    <definedName name="разряд">Инструкция!$C$6:$C$19</definedName>
    <definedName name="субъект">Инструкция!$D$6:$D$500</definedName>
  </definedNames>
  <calcPr calcId="162913"/>
</workbook>
</file>

<file path=xl/calcChain.xml><?xml version="1.0" encoding="utf-8"?>
<calcChain xmlns="http://schemas.openxmlformats.org/spreadsheetml/2006/main">
  <c r="F13" i="2" l="1"/>
  <c r="M422" i="11" l="1"/>
  <c r="S422" i="11"/>
  <c r="T422" i="11"/>
  <c r="V422" i="11"/>
  <c r="M423" i="11"/>
  <c r="S423" i="11"/>
  <c r="T423" i="11"/>
  <c r="V423" i="11"/>
  <c r="M424" i="11"/>
  <c r="S424" i="11"/>
  <c r="T424" i="11"/>
  <c r="V424" i="11"/>
  <c r="M425" i="11"/>
  <c r="S425" i="11"/>
  <c r="T425" i="11"/>
  <c r="V425" i="11"/>
  <c r="M426" i="11"/>
  <c r="S426" i="11"/>
  <c r="T426" i="11"/>
  <c r="V426" i="11"/>
  <c r="M427" i="11"/>
  <c r="S427" i="11"/>
  <c r="T427" i="11"/>
  <c r="V427" i="11"/>
  <c r="M428" i="11"/>
  <c r="S428" i="11"/>
  <c r="T428" i="11"/>
  <c r="V428" i="11"/>
  <c r="M429" i="11"/>
  <c r="S429" i="11"/>
  <c r="T429" i="11"/>
  <c r="V429" i="11"/>
  <c r="M430" i="11"/>
  <c r="S430" i="11"/>
  <c r="T430" i="11"/>
  <c r="V430" i="11"/>
  <c r="M431" i="11"/>
  <c r="S431" i="11"/>
  <c r="T431" i="11"/>
  <c r="V431" i="11"/>
  <c r="M432" i="11"/>
  <c r="S432" i="11"/>
  <c r="T432" i="11"/>
  <c r="V432" i="11"/>
  <c r="M433" i="11"/>
  <c r="S433" i="11"/>
  <c r="T433" i="11"/>
  <c r="V433" i="11"/>
  <c r="L315" i="1" l="1"/>
  <c r="L316" i="1"/>
  <c r="L317" i="1"/>
  <c r="L318" i="1"/>
  <c r="L319" i="1"/>
  <c r="L320" i="1"/>
  <c r="L135" i="1" l="1"/>
  <c r="L136" i="1"/>
  <c r="L138" i="1" l="1"/>
  <c r="S377" i="11" l="1"/>
  <c r="M330" i="11" l="1"/>
  <c r="M331" i="11"/>
  <c r="M332" i="11"/>
  <c r="M305" i="11"/>
  <c r="M6" i="11" l="1"/>
  <c r="S6" i="11"/>
  <c r="T6" i="11"/>
  <c r="V6" i="11"/>
  <c r="L477" i="1" l="1"/>
  <c r="L478" i="1"/>
  <c r="L479" i="1"/>
  <c r="L480" i="1"/>
  <c r="L481" i="1"/>
  <c r="L482" i="1"/>
  <c r="L483" i="1"/>
  <c r="L484" i="1"/>
  <c r="L485" i="1"/>
  <c r="L486" i="1"/>
  <c r="M270" i="11" l="1"/>
  <c r="M271" i="11"/>
  <c r="L467" i="1" l="1"/>
  <c r="L468" i="1"/>
  <c r="L469" i="1"/>
  <c r="L470" i="1"/>
  <c r="L471" i="1"/>
  <c r="L472" i="1"/>
  <c r="L473" i="1"/>
  <c r="L474" i="1"/>
  <c r="L475" i="1"/>
  <c r="L476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20" i="1" l="1"/>
  <c r="L421" i="1"/>
  <c r="L422" i="1"/>
  <c r="L423" i="1"/>
  <c r="L424" i="1"/>
  <c r="L425" i="1"/>
  <c r="L426" i="1"/>
  <c r="L427" i="1"/>
  <c r="L428" i="1"/>
  <c r="L429" i="1"/>
  <c r="L430" i="1"/>
  <c r="L431" i="1"/>
  <c r="L378" i="1" l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M178" i="11" l="1"/>
  <c r="L293" i="1" l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X28" i="11" l="1"/>
  <c r="X29" i="11"/>
  <c r="X30" i="11"/>
  <c r="X31" i="11"/>
  <c r="X32" i="11"/>
  <c r="X33" i="11"/>
  <c r="X34" i="11"/>
  <c r="X35" i="11"/>
  <c r="X36" i="11"/>
  <c r="X37" i="11"/>
  <c r="X38" i="11"/>
  <c r="X39" i="11"/>
  <c r="X40" i="11"/>
  <c r="X41" i="11"/>
  <c r="X42" i="11"/>
  <c r="X43" i="11"/>
  <c r="X44" i="11"/>
  <c r="X45" i="11"/>
  <c r="X46" i="11"/>
  <c r="X47" i="11"/>
  <c r="X48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7" i="11" l="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6" i="11"/>
  <c r="L6" i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7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C6" i="7" l="1"/>
  <c r="C7" i="7"/>
  <c r="C8" i="7"/>
  <c r="C9" i="7"/>
  <c r="C10" i="7"/>
  <c r="C11" i="7"/>
  <c r="A2" i="1"/>
  <c r="A3" i="1"/>
  <c r="K6" i="1"/>
  <c r="K7" i="1"/>
  <c r="A6" i="7"/>
  <c r="B6" i="7"/>
  <c r="K6" i="7"/>
  <c r="A7" i="7"/>
  <c r="B7" i="7"/>
  <c r="K7" i="7"/>
  <c r="A8" i="7"/>
  <c r="B8" i="7"/>
  <c r="K8" i="7"/>
  <c r="A9" i="7"/>
  <c r="B9" i="7"/>
  <c r="K9" i="7"/>
  <c r="A10" i="7"/>
  <c r="B10" i="7"/>
  <c r="K10" i="7"/>
  <c r="A11" i="7"/>
  <c r="B11" i="7"/>
  <c r="K11" i="7"/>
  <c r="A12" i="7"/>
  <c r="B12" i="7"/>
  <c r="C12" i="7"/>
  <c r="K12" i="7"/>
  <c r="A13" i="7"/>
  <c r="B13" i="7"/>
  <c r="C13" i="7"/>
  <c r="K13" i="7"/>
  <c r="A14" i="7"/>
  <c r="B14" i="7"/>
  <c r="C14" i="7"/>
  <c r="K14" i="7"/>
  <c r="A15" i="7"/>
  <c r="B15" i="7"/>
  <c r="C15" i="7"/>
  <c r="K15" i="7"/>
  <c r="A16" i="7"/>
  <c r="B16" i="7"/>
  <c r="C16" i="7"/>
  <c r="K16" i="7"/>
  <c r="A17" i="7"/>
  <c r="B17" i="7"/>
  <c r="C17" i="7"/>
  <c r="K17" i="7"/>
  <c r="F17" i="7" s="1"/>
  <c r="A18" i="7"/>
  <c r="B18" i="7"/>
  <c r="C18" i="7"/>
  <c r="K18" i="7"/>
  <c r="A19" i="7"/>
  <c r="B19" i="7"/>
  <c r="C19" i="7"/>
  <c r="K19" i="7"/>
  <c r="A20" i="7"/>
  <c r="B20" i="7"/>
  <c r="C20" i="7"/>
  <c r="K20" i="7"/>
  <c r="A21" i="7"/>
  <c r="B21" i="7"/>
  <c r="C21" i="7"/>
  <c r="K21" i="7"/>
  <c r="A22" i="7"/>
  <c r="B22" i="7"/>
  <c r="C22" i="7"/>
  <c r="K22" i="7"/>
  <c r="A23" i="7"/>
  <c r="B23" i="7"/>
  <c r="C23" i="7"/>
  <c r="K23" i="7"/>
  <c r="A24" i="7"/>
  <c r="B24" i="7"/>
  <c r="C24" i="7"/>
  <c r="K24" i="7"/>
  <c r="F24" i="7" s="1"/>
  <c r="A25" i="7"/>
  <c r="B25" i="7"/>
  <c r="C25" i="7"/>
  <c r="K25" i="7"/>
  <c r="A26" i="7"/>
  <c r="B26" i="7"/>
  <c r="C26" i="7"/>
  <c r="K26" i="7"/>
  <c r="F26" i="7" s="1"/>
  <c r="A27" i="7"/>
  <c r="B27" i="7"/>
  <c r="C27" i="7"/>
  <c r="K27" i="7"/>
  <c r="A28" i="7"/>
  <c r="B28" i="7"/>
  <c r="C28" i="7"/>
  <c r="K28" i="7"/>
  <c r="A29" i="7"/>
  <c r="B29" i="7"/>
  <c r="C29" i="7"/>
  <c r="K29" i="7"/>
  <c r="A30" i="7"/>
  <c r="B30" i="7"/>
  <c r="C30" i="7"/>
  <c r="K30" i="7"/>
  <c r="A31" i="7"/>
  <c r="B31" i="7"/>
  <c r="C31" i="7"/>
  <c r="K31" i="7"/>
  <c r="F31" i="7" s="1"/>
  <c r="A32" i="7"/>
  <c r="B32" i="7"/>
  <c r="C32" i="7"/>
  <c r="K32" i="7"/>
  <c r="F32" i="7" s="1"/>
  <c r="A33" i="7"/>
  <c r="B33" i="7"/>
  <c r="C33" i="7"/>
  <c r="K33" i="7"/>
  <c r="F33" i="7" s="1"/>
  <c r="A34" i="7"/>
  <c r="B34" i="7"/>
  <c r="C34" i="7"/>
  <c r="K34" i="7"/>
  <c r="A35" i="7"/>
  <c r="B35" i="7"/>
  <c r="C35" i="7"/>
  <c r="K35" i="7"/>
  <c r="A36" i="7"/>
  <c r="B36" i="7"/>
  <c r="C36" i="7"/>
  <c r="K36" i="7"/>
  <c r="A37" i="7"/>
  <c r="B37" i="7"/>
  <c r="C37" i="7"/>
  <c r="K37" i="7"/>
  <c r="F37" i="7" s="1"/>
  <c r="A38" i="7"/>
  <c r="B38" i="7"/>
  <c r="C38" i="7"/>
  <c r="K38" i="7"/>
  <c r="F38" i="7" s="1"/>
  <c r="A39" i="7"/>
  <c r="B39" i="7"/>
  <c r="C39" i="7"/>
  <c r="K39" i="7"/>
  <c r="A40" i="7"/>
  <c r="B40" i="7"/>
  <c r="C40" i="7"/>
  <c r="K40" i="7"/>
  <c r="A41" i="7"/>
  <c r="B41" i="7"/>
  <c r="C41" i="7"/>
  <c r="K41" i="7"/>
  <c r="F41" i="7" s="1"/>
  <c r="A42" i="7"/>
  <c r="B42" i="7"/>
  <c r="C42" i="7"/>
  <c r="K42" i="7"/>
  <c r="A43" i="7"/>
  <c r="B43" i="7"/>
  <c r="C43" i="7"/>
  <c r="K43" i="7"/>
  <c r="F43" i="7" s="1"/>
  <c r="A44" i="7"/>
  <c r="B44" i="7"/>
  <c r="C44" i="7"/>
  <c r="K44" i="7"/>
  <c r="F44" i="7" s="1"/>
  <c r="A45" i="7"/>
  <c r="B45" i="7"/>
  <c r="C45" i="7"/>
  <c r="K45" i="7"/>
  <c r="F45" i="7" s="1"/>
  <c r="A46" i="7"/>
  <c r="B46" i="7"/>
  <c r="C46" i="7"/>
  <c r="K46" i="7"/>
  <c r="A47" i="7"/>
  <c r="B47" i="7"/>
  <c r="C47" i="7"/>
  <c r="K47" i="7"/>
  <c r="A48" i="7"/>
  <c r="B48" i="7"/>
  <c r="C48" i="7"/>
  <c r="K48" i="7"/>
  <c r="F48" i="7" s="1"/>
  <c r="A49" i="7"/>
  <c r="B49" i="7"/>
  <c r="C49" i="7"/>
  <c r="K49" i="7"/>
  <c r="A50" i="7"/>
  <c r="B50" i="7"/>
  <c r="C50" i="7"/>
  <c r="K50" i="7"/>
  <c r="A51" i="7"/>
  <c r="B51" i="7"/>
  <c r="C51" i="7"/>
  <c r="K51" i="7"/>
  <c r="A52" i="7"/>
  <c r="B52" i="7"/>
  <c r="C52" i="7"/>
  <c r="K52" i="7"/>
  <c r="A53" i="7"/>
  <c r="B53" i="7"/>
  <c r="C53" i="7"/>
  <c r="K53" i="7"/>
  <c r="A54" i="7"/>
  <c r="B54" i="7"/>
  <c r="C54" i="7"/>
  <c r="K54" i="7"/>
  <c r="A55" i="7"/>
  <c r="B55" i="7"/>
  <c r="C55" i="7"/>
  <c r="K55" i="7"/>
  <c r="A56" i="7"/>
  <c r="B56" i="7"/>
  <c r="C56" i="7"/>
  <c r="K56" i="7"/>
  <c r="A57" i="7"/>
  <c r="B57" i="7"/>
  <c r="C57" i="7"/>
  <c r="K57" i="7"/>
  <c r="F57" i="7" s="1"/>
  <c r="A58" i="7"/>
  <c r="B58" i="7"/>
  <c r="C58" i="7"/>
  <c r="K58" i="7"/>
  <c r="A59" i="7"/>
  <c r="B59" i="7"/>
  <c r="C59" i="7"/>
  <c r="K59" i="7"/>
  <c r="F59" i="7" s="1"/>
  <c r="A60" i="7"/>
  <c r="B60" i="7"/>
  <c r="C60" i="7"/>
  <c r="K60" i="7"/>
  <c r="F60" i="7" s="1"/>
  <c r="A61" i="7"/>
  <c r="B61" i="7"/>
  <c r="C61" i="7"/>
  <c r="K61" i="7"/>
  <c r="A62" i="7"/>
  <c r="B62" i="7"/>
  <c r="C62" i="7"/>
  <c r="K62" i="7"/>
  <c r="A63" i="7"/>
  <c r="B63" i="7"/>
  <c r="C63" i="7"/>
  <c r="K63" i="7"/>
  <c r="A64" i="7"/>
  <c r="B64" i="7"/>
  <c r="C64" i="7"/>
  <c r="K64" i="7"/>
  <c r="A65" i="7"/>
  <c r="B65" i="7"/>
  <c r="C65" i="7"/>
  <c r="K65" i="7"/>
  <c r="A66" i="7"/>
  <c r="B66" i="7"/>
  <c r="C66" i="7"/>
  <c r="K66" i="7"/>
  <c r="F66" i="7" s="1"/>
  <c r="A67" i="7"/>
  <c r="B67" i="7"/>
  <c r="C67" i="7"/>
  <c r="K67" i="7"/>
  <c r="A68" i="7"/>
  <c r="B68" i="7"/>
  <c r="C68" i="7"/>
  <c r="K68" i="7"/>
  <c r="A69" i="7"/>
  <c r="B69" i="7"/>
  <c r="C69" i="7"/>
  <c r="K69" i="7"/>
  <c r="A70" i="7"/>
  <c r="B70" i="7"/>
  <c r="C70" i="7"/>
  <c r="K70" i="7"/>
  <c r="A71" i="7"/>
  <c r="B71" i="7"/>
  <c r="C71" i="7"/>
  <c r="K71" i="7"/>
  <c r="F71" i="7" s="1"/>
  <c r="A72" i="7"/>
  <c r="B72" i="7"/>
  <c r="C72" i="7"/>
  <c r="K72" i="7"/>
  <c r="A73" i="7"/>
  <c r="B73" i="7"/>
  <c r="C73" i="7"/>
  <c r="K73" i="7"/>
  <c r="A74" i="7"/>
  <c r="B74" i="7"/>
  <c r="C74" i="7"/>
  <c r="K74" i="7"/>
  <c r="A75" i="7"/>
  <c r="B75" i="7"/>
  <c r="C75" i="7"/>
  <c r="K75" i="7"/>
  <c r="A76" i="7"/>
  <c r="B76" i="7"/>
  <c r="C76" i="7"/>
  <c r="K76" i="7"/>
  <c r="A77" i="7"/>
  <c r="B77" i="7"/>
  <c r="C77" i="7"/>
  <c r="K77" i="7"/>
  <c r="F77" i="7" s="1"/>
  <c r="A78" i="7"/>
  <c r="B78" i="7"/>
  <c r="C78" i="7"/>
  <c r="K78" i="7"/>
  <c r="F78" i="7" s="1"/>
  <c r="A79" i="7"/>
  <c r="B79" i="7"/>
  <c r="C79" i="7"/>
  <c r="K79" i="7"/>
  <c r="A80" i="7"/>
  <c r="B80" i="7"/>
  <c r="C80" i="7"/>
  <c r="K80" i="7"/>
  <c r="F80" i="7" s="1"/>
  <c r="A81" i="7"/>
  <c r="B81" i="7"/>
  <c r="C81" i="7"/>
  <c r="K81" i="7"/>
  <c r="F81" i="7" s="1"/>
  <c r="A82" i="7"/>
  <c r="B82" i="7"/>
  <c r="C82" i="7"/>
  <c r="K82" i="7"/>
  <c r="A83" i="7"/>
  <c r="B83" i="7"/>
  <c r="C83" i="7"/>
  <c r="K83" i="7"/>
  <c r="A84" i="7"/>
  <c r="B84" i="7"/>
  <c r="C84" i="7"/>
  <c r="K84" i="7"/>
  <c r="F84" i="7" s="1"/>
  <c r="A85" i="7"/>
  <c r="B85" i="7"/>
  <c r="C85" i="7"/>
  <c r="K85" i="7"/>
  <c r="F85" i="7" s="1"/>
  <c r="A86" i="7"/>
  <c r="B86" i="7"/>
  <c r="C86" i="7"/>
  <c r="K86" i="7"/>
  <c r="A87" i="7"/>
  <c r="B87" i="7"/>
  <c r="C87" i="7"/>
  <c r="K87" i="7"/>
  <c r="A88" i="7"/>
  <c r="B88" i="7"/>
  <c r="C88" i="7"/>
  <c r="K88" i="7"/>
  <c r="A89" i="7"/>
  <c r="B89" i="7"/>
  <c r="C89" i="7"/>
  <c r="K89" i="7"/>
  <c r="A90" i="7"/>
  <c r="B90" i="7"/>
  <c r="C90" i="7"/>
  <c r="K90" i="7"/>
  <c r="A91" i="7"/>
  <c r="B91" i="7"/>
  <c r="C91" i="7"/>
  <c r="K91" i="7"/>
  <c r="F91" i="7" s="1"/>
  <c r="A92" i="7"/>
  <c r="B92" i="7"/>
  <c r="C92" i="7"/>
  <c r="K92" i="7"/>
  <c r="F92" i="7" s="1"/>
  <c r="A93" i="7"/>
  <c r="B93" i="7"/>
  <c r="C93" i="7"/>
  <c r="K93" i="7"/>
  <c r="A94" i="7"/>
  <c r="B94" i="7"/>
  <c r="C94" i="7"/>
  <c r="K94" i="7"/>
  <c r="A95" i="7"/>
  <c r="B95" i="7"/>
  <c r="C95" i="7"/>
  <c r="K95" i="7"/>
  <c r="F95" i="7" s="1"/>
  <c r="A96" i="7"/>
  <c r="B96" i="7"/>
  <c r="C96" i="7"/>
  <c r="K96" i="7"/>
  <c r="A97" i="7"/>
  <c r="B97" i="7"/>
  <c r="C97" i="7"/>
  <c r="K97" i="7"/>
  <c r="A98" i="7"/>
  <c r="B98" i="7"/>
  <c r="C98" i="7"/>
  <c r="K98" i="7"/>
  <c r="A99" i="7"/>
  <c r="B99" i="7"/>
  <c r="C99" i="7"/>
  <c r="K99" i="7"/>
  <c r="A100" i="7"/>
  <c r="B100" i="7"/>
  <c r="C100" i="7"/>
  <c r="K100" i="7"/>
  <c r="A101" i="7"/>
  <c r="B101" i="7"/>
  <c r="C101" i="7"/>
  <c r="K101" i="7"/>
  <c r="F101" i="7" s="1"/>
  <c r="A102" i="7"/>
  <c r="B102" i="7"/>
  <c r="C102" i="7"/>
  <c r="K102" i="7"/>
  <c r="A103" i="7"/>
  <c r="B103" i="7"/>
  <c r="C103" i="7"/>
  <c r="K103" i="7"/>
  <c r="F103" i="7" s="1"/>
  <c r="A104" i="7"/>
  <c r="B104" i="7"/>
  <c r="C104" i="7"/>
  <c r="K104" i="7"/>
  <c r="A105" i="7"/>
  <c r="B105" i="7"/>
  <c r="C105" i="7"/>
  <c r="K105" i="7"/>
  <c r="F105" i="7" s="1"/>
  <c r="A106" i="7"/>
  <c r="B106" i="7"/>
  <c r="C106" i="7"/>
  <c r="K106" i="7"/>
  <c r="A107" i="7"/>
  <c r="B107" i="7"/>
  <c r="C107" i="7"/>
  <c r="K107" i="7"/>
  <c r="F107" i="7" s="1"/>
  <c r="A108" i="7"/>
  <c r="B108" i="7"/>
  <c r="C108" i="7"/>
  <c r="K108" i="7"/>
  <c r="F108" i="7" s="1"/>
  <c r="A109" i="7"/>
  <c r="B109" i="7"/>
  <c r="C109" i="7"/>
  <c r="K109" i="7"/>
  <c r="A110" i="7"/>
  <c r="B110" i="7"/>
  <c r="C110" i="7"/>
  <c r="K110" i="7"/>
  <c r="A111" i="7"/>
  <c r="B111" i="7"/>
  <c r="C111" i="7"/>
  <c r="K111" i="7"/>
  <c r="A112" i="7"/>
  <c r="B112" i="7"/>
  <c r="C112" i="7"/>
  <c r="K112" i="7"/>
  <c r="A113" i="7"/>
  <c r="B113" i="7"/>
  <c r="C113" i="7"/>
  <c r="K113" i="7"/>
  <c r="A114" i="7"/>
  <c r="B114" i="7"/>
  <c r="C114" i="7"/>
  <c r="K114" i="7"/>
  <c r="A115" i="7"/>
  <c r="B115" i="7"/>
  <c r="C115" i="7"/>
  <c r="K115" i="7"/>
  <c r="A116" i="7"/>
  <c r="B116" i="7"/>
  <c r="C116" i="7"/>
  <c r="K116" i="7"/>
  <c r="A117" i="7"/>
  <c r="B117" i="7"/>
  <c r="C117" i="7"/>
  <c r="K117" i="7"/>
  <c r="A118" i="7"/>
  <c r="B118" i="7"/>
  <c r="C118" i="7"/>
  <c r="K118" i="7"/>
  <c r="A119" i="7"/>
  <c r="B119" i="7"/>
  <c r="C119" i="7"/>
  <c r="K119" i="7"/>
  <c r="A120" i="7"/>
  <c r="B120" i="7"/>
  <c r="C120" i="7"/>
  <c r="K120" i="7"/>
  <c r="A121" i="7"/>
  <c r="B121" i="7"/>
  <c r="C121" i="7"/>
  <c r="K121" i="7"/>
  <c r="A122" i="7"/>
  <c r="B122" i="7"/>
  <c r="C122" i="7"/>
  <c r="K122" i="7"/>
  <c r="F122" i="7" s="1"/>
  <c r="A123" i="7"/>
  <c r="B123" i="7"/>
  <c r="C123" i="7"/>
  <c r="K123" i="7"/>
  <c r="A124" i="7"/>
  <c r="B124" i="7"/>
  <c r="C124" i="7"/>
  <c r="K124" i="7"/>
  <c r="A125" i="7"/>
  <c r="B125" i="7"/>
  <c r="C125" i="7"/>
  <c r="K125" i="7"/>
  <c r="A126" i="7"/>
  <c r="B126" i="7"/>
  <c r="C126" i="7"/>
  <c r="K126" i="7"/>
  <c r="A127" i="7"/>
  <c r="B127" i="7"/>
  <c r="C127" i="7"/>
  <c r="K127" i="7"/>
  <c r="A128" i="7"/>
  <c r="B128" i="7"/>
  <c r="C128" i="7"/>
  <c r="K128" i="7"/>
  <c r="A129" i="7"/>
  <c r="B129" i="7"/>
  <c r="C129" i="7"/>
  <c r="K129" i="7"/>
  <c r="A130" i="7"/>
  <c r="B130" i="7"/>
  <c r="C130" i="7"/>
  <c r="K130" i="7"/>
  <c r="A131" i="7"/>
  <c r="B131" i="7"/>
  <c r="C131" i="7"/>
  <c r="K131" i="7"/>
  <c r="A132" i="7"/>
  <c r="B132" i="7"/>
  <c r="C132" i="7"/>
  <c r="K132" i="7"/>
  <c r="A133" i="7"/>
  <c r="B133" i="7"/>
  <c r="C133" i="7"/>
  <c r="K133" i="7"/>
  <c r="F133" i="7" s="1"/>
  <c r="A134" i="7"/>
  <c r="B134" i="7"/>
  <c r="C134" i="7"/>
  <c r="K134" i="7"/>
  <c r="A135" i="7"/>
  <c r="B135" i="7"/>
  <c r="C135" i="7"/>
  <c r="K135" i="7"/>
  <c r="F135" i="7" s="1"/>
  <c r="A136" i="7"/>
  <c r="B136" i="7"/>
  <c r="C136" i="7"/>
  <c r="K136" i="7"/>
  <c r="A137" i="7"/>
  <c r="B137" i="7"/>
  <c r="C137" i="7"/>
  <c r="K137" i="7"/>
  <c r="A138" i="7"/>
  <c r="B138" i="7"/>
  <c r="C138" i="7"/>
  <c r="K138" i="7"/>
  <c r="A139" i="7"/>
  <c r="B139" i="7"/>
  <c r="C139" i="7"/>
  <c r="K139" i="7"/>
  <c r="A140" i="7"/>
  <c r="B140" i="7"/>
  <c r="C140" i="7"/>
  <c r="K140" i="7"/>
  <c r="A141" i="7"/>
  <c r="B141" i="7"/>
  <c r="C141" i="7"/>
  <c r="K141" i="7"/>
  <c r="A142" i="7"/>
  <c r="B142" i="7"/>
  <c r="C142" i="7"/>
  <c r="K142" i="7"/>
  <c r="A143" i="7"/>
  <c r="B143" i="7"/>
  <c r="C143" i="7"/>
  <c r="K143" i="7"/>
  <c r="F143" i="7" s="1"/>
  <c r="A144" i="7"/>
  <c r="B144" i="7"/>
  <c r="C144" i="7"/>
  <c r="K144" i="7"/>
  <c r="A145" i="7"/>
  <c r="B145" i="7"/>
  <c r="C145" i="7"/>
  <c r="K145" i="7"/>
  <c r="A146" i="7"/>
  <c r="B146" i="7"/>
  <c r="C146" i="7"/>
  <c r="K146" i="7"/>
  <c r="A147" i="7"/>
  <c r="B147" i="7"/>
  <c r="C147" i="7"/>
  <c r="K147" i="7"/>
  <c r="A148" i="7"/>
  <c r="B148" i="7"/>
  <c r="C148" i="7"/>
  <c r="K148" i="7"/>
  <c r="A149" i="7"/>
  <c r="B149" i="7"/>
  <c r="C149" i="7"/>
  <c r="K149" i="7"/>
  <c r="A150" i="7"/>
  <c r="B150" i="7"/>
  <c r="C150" i="7"/>
  <c r="K150" i="7"/>
  <c r="F150" i="7" s="1"/>
  <c r="A151" i="7"/>
  <c r="B151" i="7"/>
  <c r="C151" i="7"/>
  <c r="K151" i="7"/>
  <c r="A152" i="7"/>
  <c r="B152" i="7"/>
  <c r="C152" i="7"/>
  <c r="K152" i="7"/>
  <c r="F152" i="7" s="1"/>
  <c r="A153" i="7"/>
  <c r="B153" i="7"/>
  <c r="C153" i="7"/>
  <c r="K153" i="7"/>
  <c r="A154" i="7"/>
  <c r="B154" i="7"/>
  <c r="C154" i="7"/>
  <c r="K154" i="7"/>
  <c r="A155" i="7"/>
  <c r="B155" i="7"/>
  <c r="C155" i="7"/>
  <c r="K155" i="7"/>
  <c r="A156" i="7"/>
  <c r="B156" i="7"/>
  <c r="C156" i="7"/>
  <c r="K156" i="7"/>
  <c r="A157" i="7"/>
  <c r="B157" i="7"/>
  <c r="C157" i="7"/>
  <c r="K157" i="7"/>
  <c r="F157" i="7" s="1"/>
  <c r="A158" i="7"/>
  <c r="B158" i="7"/>
  <c r="C158" i="7"/>
  <c r="K158" i="7"/>
  <c r="F158" i="7" s="1"/>
  <c r="A159" i="7"/>
  <c r="B159" i="7"/>
  <c r="C159" i="7"/>
  <c r="K159" i="7"/>
  <c r="F159" i="7" s="1"/>
  <c r="A160" i="7"/>
  <c r="B160" i="7"/>
  <c r="C160" i="7"/>
  <c r="K160" i="7"/>
  <c r="A161" i="7"/>
  <c r="B161" i="7"/>
  <c r="C161" i="7"/>
  <c r="K161" i="7"/>
  <c r="F161" i="7" s="1"/>
  <c r="A162" i="7"/>
  <c r="B162" i="7"/>
  <c r="C162" i="7"/>
  <c r="K162" i="7"/>
  <c r="A163" i="7"/>
  <c r="B163" i="7"/>
  <c r="C163" i="7"/>
  <c r="K163" i="7"/>
  <c r="F163" i="7" s="1"/>
  <c r="A164" i="7"/>
  <c r="B164" i="7"/>
  <c r="C164" i="7"/>
  <c r="K164" i="7"/>
  <c r="A165" i="7"/>
  <c r="B165" i="7"/>
  <c r="C165" i="7"/>
  <c r="K165" i="7"/>
  <c r="F165" i="7" s="1"/>
  <c r="A166" i="7"/>
  <c r="B166" i="7"/>
  <c r="C166" i="7"/>
  <c r="K166" i="7"/>
  <c r="F166" i="7" s="1"/>
  <c r="A167" i="7"/>
  <c r="B167" i="7"/>
  <c r="C167" i="7"/>
  <c r="K167" i="7"/>
  <c r="F167" i="7" s="1"/>
  <c r="A168" i="7"/>
  <c r="B168" i="7"/>
  <c r="C168" i="7"/>
  <c r="K168" i="7"/>
  <c r="A169" i="7"/>
  <c r="B169" i="7"/>
  <c r="C169" i="7"/>
  <c r="K169" i="7"/>
  <c r="A170" i="7"/>
  <c r="B170" i="7"/>
  <c r="C170" i="7"/>
  <c r="K170" i="7"/>
  <c r="A171" i="7"/>
  <c r="B171" i="7"/>
  <c r="C171" i="7"/>
  <c r="K171" i="7"/>
  <c r="A172" i="7"/>
  <c r="B172" i="7"/>
  <c r="C172" i="7"/>
  <c r="K172" i="7"/>
  <c r="A173" i="7"/>
  <c r="B173" i="7"/>
  <c r="C173" i="7"/>
  <c r="K173" i="7"/>
  <c r="A174" i="7"/>
  <c r="B174" i="7"/>
  <c r="C174" i="7"/>
  <c r="K174" i="7"/>
  <c r="A175" i="7"/>
  <c r="B175" i="7"/>
  <c r="C175" i="7"/>
  <c r="K175" i="7"/>
  <c r="A176" i="7"/>
  <c r="B176" i="7"/>
  <c r="C176" i="7"/>
  <c r="K176" i="7"/>
  <c r="A177" i="7"/>
  <c r="B177" i="7"/>
  <c r="C177" i="7"/>
  <c r="K177" i="7"/>
  <c r="A178" i="7"/>
  <c r="B178" i="7"/>
  <c r="C178" i="7"/>
  <c r="K178" i="7"/>
  <c r="F178" i="7" s="1"/>
  <c r="A179" i="7"/>
  <c r="B179" i="7"/>
  <c r="C179" i="7"/>
  <c r="K179" i="7"/>
  <c r="A180" i="7"/>
  <c r="B180" i="7"/>
  <c r="C180" i="7"/>
  <c r="K180" i="7"/>
  <c r="A181" i="7"/>
  <c r="B181" i="7"/>
  <c r="C181" i="7"/>
  <c r="K181" i="7"/>
  <c r="F181" i="7" s="1"/>
  <c r="A182" i="7"/>
  <c r="B182" i="7"/>
  <c r="C182" i="7"/>
  <c r="K182" i="7"/>
  <c r="F182" i="7" s="1"/>
  <c r="A183" i="7"/>
  <c r="B183" i="7"/>
  <c r="C183" i="7"/>
  <c r="K183" i="7"/>
  <c r="A184" i="7"/>
  <c r="B184" i="7"/>
  <c r="C184" i="7"/>
  <c r="K184" i="7"/>
  <c r="A185" i="7"/>
  <c r="B185" i="7"/>
  <c r="C185" i="7"/>
  <c r="K185" i="7"/>
  <c r="A186" i="7"/>
  <c r="B186" i="7"/>
  <c r="C186" i="7"/>
  <c r="K186" i="7"/>
  <c r="A187" i="7"/>
  <c r="B187" i="7"/>
  <c r="C187" i="7"/>
  <c r="K187" i="7"/>
  <c r="A188" i="7"/>
  <c r="B188" i="7"/>
  <c r="C188" i="7"/>
  <c r="K188" i="7"/>
  <c r="F188" i="7" s="1"/>
  <c r="A189" i="7"/>
  <c r="B189" i="7"/>
  <c r="C189" i="7"/>
  <c r="K189" i="7"/>
  <c r="F189" i="7" s="1"/>
  <c r="A190" i="7"/>
  <c r="B190" i="7"/>
  <c r="C190" i="7"/>
  <c r="K190" i="7"/>
  <c r="F190" i="7" s="1"/>
  <c r="A191" i="7"/>
  <c r="B191" i="7"/>
  <c r="C191" i="7"/>
  <c r="K191" i="7"/>
  <c r="A192" i="7"/>
  <c r="B192" i="7"/>
  <c r="C192" i="7"/>
  <c r="K192" i="7"/>
  <c r="F192" i="7" s="1"/>
  <c r="A193" i="7"/>
  <c r="B193" i="7"/>
  <c r="C193" i="7"/>
  <c r="K193" i="7"/>
  <c r="A194" i="7"/>
  <c r="B194" i="7"/>
  <c r="C194" i="7"/>
  <c r="K194" i="7"/>
  <c r="A195" i="7"/>
  <c r="B195" i="7"/>
  <c r="C195" i="7"/>
  <c r="K195" i="7"/>
  <c r="F195" i="7" s="1"/>
  <c r="A196" i="7"/>
  <c r="B196" i="7"/>
  <c r="C196" i="7"/>
  <c r="K196" i="7"/>
  <c r="A197" i="7"/>
  <c r="B197" i="7"/>
  <c r="C197" i="7"/>
  <c r="K197" i="7"/>
  <c r="F197" i="7" s="1"/>
  <c r="A198" i="7"/>
  <c r="B198" i="7"/>
  <c r="C198" i="7"/>
  <c r="K198" i="7"/>
  <c r="F198" i="7" s="1"/>
  <c r="A199" i="7"/>
  <c r="B199" i="7"/>
  <c r="C199" i="7"/>
  <c r="K199" i="7"/>
  <c r="F199" i="7" s="1"/>
  <c r="A200" i="7"/>
  <c r="B200" i="7"/>
  <c r="C200" i="7"/>
  <c r="K200" i="7"/>
  <c r="A201" i="7"/>
  <c r="B201" i="7"/>
  <c r="C201" i="7"/>
  <c r="K201" i="7"/>
  <c r="A202" i="7"/>
  <c r="B202" i="7"/>
  <c r="C202" i="7"/>
  <c r="K202" i="7"/>
  <c r="A203" i="7"/>
  <c r="B203" i="7"/>
  <c r="C203" i="7"/>
  <c r="K203" i="7"/>
  <c r="A204" i="7"/>
  <c r="B204" i="7"/>
  <c r="C204" i="7"/>
  <c r="K204" i="7"/>
  <c r="A205" i="7"/>
  <c r="B205" i="7"/>
  <c r="C205" i="7"/>
  <c r="K205" i="7"/>
  <c r="A206" i="7"/>
  <c r="B206" i="7"/>
  <c r="C206" i="7"/>
  <c r="K206" i="7"/>
  <c r="A207" i="7"/>
  <c r="B207" i="7"/>
  <c r="C207" i="7"/>
  <c r="K207" i="7"/>
  <c r="A208" i="7"/>
  <c r="B208" i="7"/>
  <c r="C208" i="7"/>
  <c r="K208" i="7"/>
  <c r="A209" i="7"/>
  <c r="B209" i="7"/>
  <c r="C209" i="7"/>
  <c r="K209" i="7"/>
  <c r="A210" i="7"/>
  <c r="B210" i="7"/>
  <c r="C210" i="7"/>
  <c r="K210" i="7"/>
  <c r="A211" i="7"/>
  <c r="B211" i="7"/>
  <c r="C211" i="7"/>
  <c r="K211" i="7"/>
  <c r="F211" i="7" s="1"/>
  <c r="A212" i="7"/>
  <c r="B212" i="7"/>
  <c r="C212" i="7"/>
  <c r="K212" i="7"/>
  <c r="F212" i="7" s="1"/>
  <c r="A213" i="7"/>
  <c r="B213" i="7"/>
  <c r="C213" i="7"/>
  <c r="K213" i="7"/>
  <c r="F213" i="7" s="1"/>
  <c r="A214" i="7"/>
  <c r="B214" i="7"/>
  <c r="C214" i="7"/>
  <c r="K214" i="7"/>
  <c r="A215" i="7"/>
  <c r="B215" i="7"/>
  <c r="C215" i="7"/>
  <c r="K215" i="7"/>
  <c r="A216" i="7"/>
  <c r="B216" i="7"/>
  <c r="C216" i="7"/>
  <c r="K216" i="7"/>
  <c r="A217" i="7"/>
  <c r="B217" i="7"/>
  <c r="C217" i="7"/>
  <c r="K217" i="7"/>
  <c r="A218" i="7"/>
  <c r="B218" i="7"/>
  <c r="C218" i="7"/>
  <c r="K218" i="7"/>
  <c r="A219" i="7"/>
  <c r="B219" i="7"/>
  <c r="C219" i="7"/>
  <c r="K219" i="7"/>
  <c r="A220" i="7"/>
  <c r="B220" i="7"/>
  <c r="C220" i="7"/>
  <c r="K220" i="7"/>
  <c r="A221" i="7"/>
  <c r="B221" i="7"/>
  <c r="C221" i="7"/>
  <c r="K221" i="7"/>
  <c r="F221" i="7" s="1"/>
  <c r="A222" i="7"/>
  <c r="B222" i="7"/>
  <c r="C222" i="7"/>
  <c r="K222" i="7"/>
  <c r="A223" i="7"/>
  <c r="B223" i="7"/>
  <c r="C223" i="7"/>
  <c r="K223" i="7"/>
  <c r="A224" i="7"/>
  <c r="B224" i="7"/>
  <c r="C224" i="7"/>
  <c r="K224" i="7"/>
  <c r="A225" i="7"/>
  <c r="B225" i="7"/>
  <c r="C225" i="7"/>
  <c r="K225" i="7"/>
  <c r="F225" i="7" s="1"/>
  <c r="A226" i="7"/>
  <c r="B226" i="7"/>
  <c r="C226" i="7"/>
  <c r="K226" i="7"/>
  <c r="F226" i="7" s="1"/>
  <c r="A227" i="7"/>
  <c r="B227" i="7"/>
  <c r="C227" i="7"/>
  <c r="K227" i="7"/>
  <c r="A228" i="7"/>
  <c r="B228" i="7"/>
  <c r="C228" i="7"/>
  <c r="K228" i="7"/>
  <c r="A229" i="7"/>
  <c r="B229" i="7"/>
  <c r="C229" i="7"/>
  <c r="K229" i="7"/>
  <c r="A230" i="7"/>
  <c r="B230" i="7"/>
  <c r="C230" i="7"/>
  <c r="K230" i="7"/>
  <c r="F230" i="7" s="1"/>
  <c r="A231" i="7"/>
  <c r="B231" i="7"/>
  <c r="C231" i="7"/>
  <c r="K231" i="7"/>
  <c r="F231" i="7" s="1"/>
  <c r="A232" i="7"/>
  <c r="B232" i="7"/>
  <c r="C232" i="7"/>
  <c r="K232" i="7"/>
  <c r="A233" i="7"/>
  <c r="B233" i="7"/>
  <c r="C233" i="7"/>
  <c r="K233" i="7"/>
  <c r="A234" i="7"/>
  <c r="B234" i="7"/>
  <c r="C234" i="7"/>
  <c r="K234" i="7"/>
  <c r="F234" i="7" s="1"/>
  <c r="A235" i="7"/>
  <c r="B235" i="7"/>
  <c r="C235" i="7"/>
  <c r="K235" i="7"/>
  <c r="A236" i="7"/>
  <c r="B236" i="7"/>
  <c r="C236" i="7"/>
  <c r="K236" i="7"/>
  <c r="A237" i="7"/>
  <c r="B237" i="7"/>
  <c r="C237" i="7"/>
  <c r="K237" i="7"/>
  <c r="A238" i="7"/>
  <c r="B238" i="7"/>
  <c r="C238" i="7"/>
  <c r="K238" i="7"/>
  <c r="A239" i="7"/>
  <c r="B239" i="7"/>
  <c r="C239" i="7"/>
  <c r="K239" i="7"/>
  <c r="F239" i="7" s="1"/>
  <c r="A240" i="7"/>
  <c r="B240" i="7"/>
  <c r="C240" i="7"/>
  <c r="K240" i="7"/>
  <c r="A241" i="7"/>
  <c r="B241" i="7"/>
  <c r="C241" i="7"/>
  <c r="K241" i="7"/>
  <c r="A242" i="7"/>
  <c r="B242" i="7"/>
  <c r="C242" i="7"/>
  <c r="K242" i="7"/>
  <c r="F242" i="7" s="1"/>
  <c r="A243" i="7"/>
  <c r="B243" i="7"/>
  <c r="C243" i="7"/>
  <c r="K243" i="7"/>
  <c r="A244" i="7"/>
  <c r="B244" i="7"/>
  <c r="C244" i="7"/>
  <c r="K244" i="7"/>
  <c r="F244" i="7" s="1"/>
  <c r="A245" i="7"/>
  <c r="B245" i="7"/>
  <c r="C245" i="7"/>
  <c r="K245" i="7"/>
  <c r="A246" i="7"/>
  <c r="B246" i="7"/>
  <c r="C246" i="7"/>
  <c r="K246" i="7"/>
  <c r="A247" i="7"/>
  <c r="B247" i="7"/>
  <c r="C247" i="7"/>
  <c r="K247" i="7"/>
  <c r="A248" i="7"/>
  <c r="B248" i="7"/>
  <c r="C248" i="7"/>
  <c r="K248" i="7"/>
  <c r="F248" i="7" s="1"/>
  <c r="A249" i="7"/>
  <c r="B249" i="7"/>
  <c r="C249" i="7"/>
  <c r="K249" i="7"/>
  <c r="A250" i="7"/>
  <c r="B250" i="7"/>
  <c r="C250" i="7"/>
  <c r="K250" i="7"/>
  <c r="F250" i="7" s="1"/>
  <c r="A251" i="7"/>
  <c r="B251" i="7"/>
  <c r="C251" i="7"/>
  <c r="K251" i="7"/>
  <c r="F251" i="7" s="1"/>
  <c r="A252" i="7"/>
  <c r="B252" i="7"/>
  <c r="C252" i="7"/>
  <c r="K252" i="7"/>
  <c r="A253" i="7"/>
  <c r="B253" i="7"/>
  <c r="C253" i="7"/>
  <c r="K253" i="7"/>
  <c r="F253" i="7" s="1"/>
  <c r="A254" i="7"/>
  <c r="B254" i="7"/>
  <c r="C254" i="7"/>
  <c r="K254" i="7"/>
  <c r="F254" i="7" s="1"/>
  <c r="A255" i="7"/>
  <c r="B255" i="7"/>
  <c r="C255" i="7"/>
  <c r="K255" i="7"/>
  <c r="A256" i="7"/>
  <c r="B256" i="7"/>
  <c r="C256" i="7"/>
  <c r="K256" i="7"/>
  <c r="A257" i="7"/>
  <c r="B257" i="7"/>
  <c r="C257" i="7"/>
  <c r="K257" i="7"/>
  <c r="A258" i="7"/>
  <c r="B258" i="7"/>
  <c r="C258" i="7"/>
  <c r="K258" i="7"/>
  <c r="F258" i="7" s="1"/>
  <c r="A259" i="7"/>
  <c r="B259" i="7"/>
  <c r="C259" i="7"/>
  <c r="K259" i="7"/>
  <c r="A260" i="7"/>
  <c r="B260" i="7"/>
  <c r="C260" i="7"/>
  <c r="K260" i="7"/>
  <c r="A261" i="7"/>
  <c r="B261" i="7"/>
  <c r="C261" i="7"/>
  <c r="K261" i="7"/>
  <c r="A262" i="7"/>
  <c r="B262" i="7"/>
  <c r="C262" i="7"/>
  <c r="K262" i="7"/>
  <c r="A263" i="7"/>
  <c r="B263" i="7"/>
  <c r="C263" i="7"/>
  <c r="K263" i="7"/>
  <c r="A264" i="7"/>
  <c r="B264" i="7"/>
  <c r="C264" i="7"/>
  <c r="K264" i="7"/>
  <c r="A265" i="7"/>
  <c r="B265" i="7"/>
  <c r="C265" i="7"/>
  <c r="K265" i="7"/>
  <c r="A266" i="7"/>
  <c r="B266" i="7"/>
  <c r="C266" i="7"/>
  <c r="K266" i="7"/>
  <c r="F266" i="7" s="1"/>
  <c r="A267" i="7"/>
  <c r="B267" i="7"/>
  <c r="C267" i="7"/>
  <c r="K267" i="7"/>
  <c r="F267" i="7" s="1"/>
  <c r="A268" i="7"/>
  <c r="B268" i="7"/>
  <c r="C268" i="7"/>
  <c r="K268" i="7"/>
  <c r="F268" i="7" s="1"/>
  <c r="A269" i="7"/>
  <c r="B269" i="7"/>
  <c r="C269" i="7"/>
  <c r="K269" i="7"/>
  <c r="F269" i="7" s="1"/>
  <c r="A270" i="7"/>
  <c r="B270" i="7"/>
  <c r="C270" i="7"/>
  <c r="K270" i="7"/>
  <c r="A271" i="7"/>
  <c r="B271" i="7"/>
  <c r="C271" i="7"/>
  <c r="K271" i="7"/>
  <c r="F271" i="7" s="1"/>
  <c r="A272" i="7"/>
  <c r="B272" i="7"/>
  <c r="C272" i="7"/>
  <c r="K272" i="7"/>
  <c r="A273" i="7"/>
  <c r="B273" i="7"/>
  <c r="C273" i="7"/>
  <c r="K273" i="7"/>
  <c r="F273" i="7" s="1"/>
  <c r="A274" i="7"/>
  <c r="B274" i="7"/>
  <c r="C274" i="7"/>
  <c r="K274" i="7"/>
  <c r="F274" i="7" s="1"/>
  <c r="A275" i="7"/>
  <c r="B275" i="7"/>
  <c r="C275" i="7"/>
  <c r="K275" i="7"/>
  <c r="A276" i="7"/>
  <c r="B276" i="7"/>
  <c r="C276" i="7"/>
  <c r="K276" i="7"/>
  <c r="A277" i="7"/>
  <c r="B277" i="7"/>
  <c r="C277" i="7"/>
  <c r="K277" i="7"/>
  <c r="A278" i="7"/>
  <c r="B278" i="7"/>
  <c r="C278" i="7"/>
  <c r="K278" i="7"/>
  <c r="A279" i="7"/>
  <c r="B279" i="7"/>
  <c r="C279" i="7"/>
  <c r="K279" i="7"/>
  <c r="A280" i="7"/>
  <c r="B280" i="7"/>
  <c r="C280" i="7"/>
  <c r="K280" i="7"/>
  <c r="A281" i="7"/>
  <c r="B281" i="7"/>
  <c r="C281" i="7"/>
  <c r="K281" i="7"/>
  <c r="A282" i="7"/>
  <c r="B282" i="7"/>
  <c r="C282" i="7"/>
  <c r="K282" i="7"/>
  <c r="A283" i="7"/>
  <c r="B283" i="7"/>
  <c r="C283" i="7"/>
  <c r="K283" i="7"/>
  <c r="A284" i="7"/>
  <c r="B284" i="7"/>
  <c r="C284" i="7"/>
  <c r="K284" i="7"/>
  <c r="F284" i="7" s="1"/>
  <c r="A285" i="7"/>
  <c r="B285" i="7"/>
  <c r="C285" i="7"/>
  <c r="K285" i="7"/>
  <c r="F285" i="7" s="1"/>
  <c r="A286" i="7"/>
  <c r="B286" i="7"/>
  <c r="C286" i="7"/>
  <c r="K286" i="7"/>
  <c r="F286" i="7" s="1"/>
  <c r="A287" i="7"/>
  <c r="B287" i="7"/>
  <c r="C287" i="7"/>
  <c r="K287" i="7"/>
  <c r="F287" i="7" s="1"/>
  <c r="A288" i="7"/>
  <c r="B288" i="7"/>
  <c r="C288" i="7"/>
  <c r="K288" i="7"/>
  <c r="F288" i="7" s="1"/>
  <c r="A289" i="7"/>
  <c r="B289" i="7"/>
  <c r="C289" i="7"/>
  <c r="K289" i="7"/>
  <c r="A290" i="7"/>
  <c r="B290" i="7"/>
  <c r="C290" i="7"/>
  <c r="K290" i="7"/>
  <c r="F290" i="7" s="1"/>
  <c r="A291" i="7"/>
  <c r="B291" i="7"/>
  <c r="C291" i="7"/>
  <c r="K291" i="7"/>
  <c r="A292" i="7"/>
  <c r="B292" i="7"/>
  <c r="C292" i="7"/>
  <c r="K292" i="7"/>
  <c r="F292" i="7" s="1"/>
  <c r="A293" i="7"/>
  <c r="B293" i="7"/>
  <c r="C293" i="7"/>
  <c r="K293" i="7"/>
  <c r="A294" i="7"/>
  <c r="B294" i="7"/>
  <c r="C294" i="7"/>
  <c r="K294" i="7"/>
  <c r="F294" i="7" s="1"/>
  <c r="A295" i="7"/>
  <c r="B295" i="7"/>
  <c r="C295" i="7"/>
  <c r="K295" i="7"/>
  <c r="A296" i="7"/>
  <c r="B296" i="7"/>
  <c r="C296" i="7"/>
  <c r="K296" i="7"/>
  <c r="A297" i="7"/>
  <c r="B297" i="7"/>
  <c r="C297" i="7"/>
  <c r="K297" i="7"/>
  <c r="A298" i="7"/>
  <c r="B298" i="7"/>
  <c r="C298" i="7"/>
  <c r="K298" i="7"/>
  <c r="A299" i="7"/>
  <c r="B299" i="7"/>
  <c r="C299" i="7"/>
  <c r="K299" i="7"/>
  <c r="A300" i="7"/>
  <c r="B300" i="7"/>
  <c r="C300" i="7"/>
  <c r="K300" i="7"/>
  <c r="A301" i="7"/>
  <c r="B301" i="7"/>
  <c r="C301" i="7"/>
  <c r="K301" i="7"/>
  <c r="A302" i="7"/>
  <c r="B302" i="7"/>
  <c r="C302" i="7"/>
  <c r="K302" i="7"/>
  <c r="A303" i="7"/>
  <c r="B303" i="7"/>
  <c r="C303" i="7"/>
  <c r="K303" i="7"/>
  <c r="A304" i="7"/>
  <c r="B304" i="7"/>
  <c r="C304" i="7"/>
  <c r="K304" i="7"/>
  <c r="F304" i="7" s="1"/>
  <c r="A305" i="7"/>
  <c r="B305" i="7"/>
  <c r="C305" i="7"/>
  <c r="K305" i="7"/>
  <c r="A306" i="7"/>
  <c r="B306" i="7"/>
  <c r="C306" i="7"/>
  <c r="K306" i="7"/>
  <c r="A307" i="7"/>
  <c r="B307" i="7"/>
  <c r="C307" i="7"/>
  <c r="K307" i="7"/>
  <c r="A308" i="7"/>
  <c r="B308" i="7"/>
  <c r="C308" i="7"/>
  <c r="K308" i="7"/>
  <c r="A309" i="7"/>
  <c r="B309" i="7"/>
  <c r="C309" i="7"/>
  <c r="K309" i="7"/>
  <c r="A310" i="7"/>
  <c r="B310" i="7"/>
  <c r="C310" i="7"/>
  <c r="K310" i="7"/>
  <c r="F310" i="7" s="1"/>
  <c r="A311" i="7"/>
  <c r="B311" i="7"/>
  <c r="C311" i="7"/>
  <c r="K311" i="7"/>
  <c r="A312" i="7"/>
  <c r="B312" i="7"/>
  <c r="C312" i="7"/>
  <c r="K312" i="7"/>
  <c r="A313" i="7"/>
  <c r="B313" i="7"/>
  <c r="C313" i="7"/>
  <c r="K313" i="7"/>
  <c r="A314" i="7"/>
  <c r="B314" i="7"/>
  <c r="C314" i="7"/>
  <c r="K314" i="7"/>
  <c r="A315" i="7"/>
  <c r="B315" i="7"/>
  <c r="C315" i="7"/>
  <c r="K315" i="7"/>
  <c r="A316" i="7"/>
  <c r="B316" i="7"/>
  <c r="C316" i="7"/>
  <c r="K316" i="7"/>
  <c r="A317" i="7"/>
  <c r="B317" i="7"/>
  <c r="C317" i="7"/>
  <c r="K317" i="7"/>
  <c r="F317" i="7" s="1"/>
  <c r="A318" i="7"/>
  <c r="B318" i="7"/>
  <c r="C318" i="7"/>
  <c r="K318" i="7"/>
  <c r="F318" i="7" s="1"/>
  <c r="A319" i="7"/>
  <c r="B319" i="7"/>
  <c r="C319" i="7"/>
  <c r="K319" i="7"/>
  <c r="A320" i="7"/>
  <c r="B320" i="7"/>
  <c r="C320" i="7"/>
  <c r="K320" i="7"/>
  <c r="A321" i="7"/>
  <c r="B321" i="7"/>
  <c r="C321" i="7"/>
  <c r="K321" i="7"/>
  <c r="A322" i="7"/>
  <c r="B322" i="7"/>
  <c r="C322" i="7"/>
  <c r="K322" i="7"/>
  <c r="F322" i="7" s="1"/>
  <c r="A323" i="7"/>
  <c r="B323" i="7"/>
  <c r="C323" i="7"/>
  <c r="K323" i="7"/>
  <c r="A324" i="7"/>
  <c r="B324" i="7"/>
  <c r="C324" i="7"/>
  <c r="K324" i="7"/>
  <c r="A325" i="7"/>
  <c r="B325" i="7"/>
  <c r="C325" i="7"/>
  <c r="K325" i="7"/>
  <c r="A326" i="7"/>
  <c r="B326" i="7"/>
  <c r="C326" i="7"/>
  <c r="K326" i="7"/>
  <c r="F326" i="7" s="1"/>
  <c r="A327" i="7"/>
  <c r="B327" i="7"/>
  <c r="C327" i="7"/>
  <c r="K327" i="7"/>
  <c r="F327" i="7" s="1"/>
  <c r="A328" i="7"/>
  <c r="B328" i="7"/>
  <c r="C328" i="7"/>
  <c r="K328" i="7"/>
  <c r="F328" i="7" s="1"/>
  <c r="A329" i="7"/>
  <c r="B329" i="7"/>
  <c r="C329" i="7"/>
  <c r="K329" i="7"/>
  <c r="F329" i="7" s="1"/>
  <c r="A330" i="7"/>
  <c r="B330" i="7"/>
  <c r="C330" i="7"/>
  <c r="K330" i="7"/>
  <c r="A331" i="7"/>
  <c r="B331" i="7"/>
  <c r="C331" i="7"/>
  <c r="K331" i="7"/>
  <c r="F331" i="7" s="1"/>
  <c r="A332" i="7"/>
  <c r="B332" i="7"/>
  <c r="C332" i="7"/>
  <c r="K332" i="7"/>
  <c r="A333" i="7"/>
  <c r="B333" i="7"/>
  <c r="C333" i="7"/>
  <c r="K333" i="7"/>
  <c r="F333" i="7" s="1"/>
  <c r="A334" i="7"/>
  <c r="B334" i="7"/>
  <c r="C334" i="7"/>
  <c r="K334" i="7"/>
  <c r="F334" i="7" s="1"/>
  <c r="A335" i="7"/>
  <c r="B335" i="7"/>
  <c r="C335" i="7"/>
  <c r="K335" i="7"/>
  <c r="F335" i="7" s="1"/>
  <c r="A336" i="7"/>
  <c r="B336" i="7"/>
  <c r="C336" i="7"/>
  <c r="K336" i="7"/>
  <c r="A337" i="7"/>
  <c r="B337" i="7"/>
  <c r="C337" i="7"/>
  <c r="K337" i="7"/>
  <c r="A338" i="7"/>
  <c r="B338" i="7"/>
  <c r="C338" i="7"/>
  <c r="K338" i="7"/>
  <c r="A339" i="7"/>
  <c r="B339" i="7"/>
  <c r="C339" i="7"/>
  <c r="K339" i="7"/>
  <c r="A340" i="7"/>
  <c r="B340" i="7"/>
  <c r="C340" i="7"/>
  <c r="K340" i="7"/>
  <c r="F340" i="7" s="1"/>
  <c r="A341" i="7"/>
  <c r="B341" i="7"/>
  <c r="C341" i="7"/>
  <c r="K341" i="7"/>
  <c r="A342" i="7"/>
  <c r="B342" i="7"/>
  <c r="C342" i="7"/>
  <c r="K342" i="7"/>
  <c r="A343" i="7"/>
  <c r="B343" i="7"/>
  <c r="C343" i="7"/>
  <c r="K343" i="7"/>
  <c r="A344" i="7"/>
  <c r="B344" i="7"/>
  <c r="C344" i="7"/>
  <c r="K344" i="7"/>
  <c r="A345" i="7"/>
  <c r="B345" i="7"/>
  <c r="C345" i="7"/>
  <c r="K345" i="7"/>
  <c r="A346" i="7"/>
  <c r="B346" i="7"/>
  <c r="C346" i="7"/>
  <c r="K346" i="7"/>
  <c r="A347" i="7"/>
  <c r="B347" i="7"/>
  <c r="C347" i="7"/>
  <c r="K347" i="7"/>
  <c r="A348" i="7"/>
  <c r="B348" i="7"/>
  <c r="C348" i="7"/>
  <c r="K348" i="7"/>
  <c r="A349" i="7"/>
  <c r="B349" i="7"/>
  <c r="C349" i="7"/>
  <c r="K349" i="7"/>
  <c r="F349" i="7" s="1"/>
  <c r="A350" i="7"/>
  <c r="B350" i="7"/>
  <c r="C350" i="7"/>
  <c r="K350" i="7"/>
  <c r="A351" i="7"/>
  <c r="B351" i="7"/>
  <c r="C351" i="7"/>
  <c r="K351" i="7"/>
  <c r="A352" i="7"/>
  <c r="B352" i="7"/>
  <c r="C352" i="7"/>
  <c r="K352" i="7"/>
  <c r="A353" i="7"/>
  <c r="B353" i="7"/>
  <c r="C353" i="7"/>
  <c r="K353" i="7"/>
  <c r="A354" i="7"/>
  <c r="B354" i="7"/>
  <c r="C354" i="7"/>
  <c r="K354" i="7"/>
  <c r="A355" i="7"/>
  <c r="B355" i="7"/>
  <c r="C355" i="7"/>
  <c r="K355" i="7"/>
  <c r="A356" i="7"/>
  <c r="B356" i="7"/>
  <c r="C356" i="7"/>
  <c r="K356" i="7"/>
  <c r="F356" i="7" s="1"/>
  <c r="A357" i="7"/>
  <c r="B357" i="7"/>
  <c r="C357" i="7"/>
  <c r="K357" i="7"/>
  <c r="F357" i="7" s="1"/>
  <c r="A358" i="7"/>
  <c r="B358" i="7"/>
  <c r="C358" i="7"/>
  <c r="K358" i="7"/>
  <c r="A359" i="7"/>
  <c r="B359" i="7"/>
  <c r="C359" i="7"/>
  <c r="K359" i="7"/>
  <c r="A360" i="7"/>
  <c r="B360" i="7"/>
  <c r="C360" i="7"/>
  <c r="K360" i="7"/>
  <c r="A361" i="7"/>
  <c r="B361" i="7"/>
  <c r="C361" i="7"/>
  <c r="K361" i="7"/>
  <c r="A362" i="7"/>
  <c r="B362" i="7"/>
  <c r="C362" i="7"/>
  <c r="K362" i="7"/>
  <c r="A363" i="7"/>
  <c r="B363" i="7"/>
  <c r="C363" i="7"/>
  <c r="K363" i="7"/>
  <c r="A364" i="7"/>
  <c r="B364" i="7"/>
  <c r="C364" i="7"/>
  <c r="K364" i="7"/>
  <c r="F364" i="7" s="1"/>
  <c r="A365" i="7"/>
  <c r="B365" i="7"/>
  <c r="C365" i="7"/>
  <c r="K365" i="7"/>
  <c r="F365" i="7" s="1"/>
  <c r="A366" i="7"/>
  <c r="B366" i="7"/>
  <c r="C366" i="7"/>
  <c r="K366" i="7"/>
  <c r="A367" i="7"/>
  <c r="B367" i="7"/>
  <c r="C367" i="7"/>
  <c r="K367" i="7"/>
  <c r="A368" i="7"/>
  <c r="B368" i="7"/>
  <c r="C368" i="7"/>
  <c r="K368" i="7"/>
  <c r="F368" i="7" s="1"/>
  <c r="A369" i="7"/>
  <c r="B369" i="7"/>
  <c r="C369" i="7"/>
  <c r="K369" i="7"/>
  <c r="F369" i="7" s="1"/>
  <c r="A370" i="7"/>
  <c r="B370" i="7"/>
  <c r="C370" i="7"/>
  <c r="K370" i="7"/>
  <c r="A371" i="7"/>
  <c r="B371" i="7"/>
  <c r="C371" i="7"/>
  <c r="K371" i="7"/>
  <c r="F371" i="7" s="1"/>
  <c r="A372" i="7"/>
  <c r="B372" i="7"/>
  <c r="C372" i="7"/>
  <c r="K372" i="7"/>
  <c r="A373" i="7"/>
  <c r="B373" i="7"/>
  <c r="C373" i="7"/>
  <c r="K373" i="7"/>
  <c r="A374" i="7"/>
  <c r="B374" i="7"/>
  <c r="C374" i="7"/>
  <c r="K374" i="7"/>
  <c r="A375" i="7"/>
  <c r="B375" i="7"/>
  <c r="C375" i="7"/>
  <c r="K375" i="7"/>
  <c r="A376" i="7"/>
  <c r="B376" i="7"/>
  <c r="C376" i="7"/>
  <c r="K376" i="7"/>
  <c r="A377" i="7"/>
  <c r="B377" i="7"/>
  <c r="C377" i="7"/>
  <c r="K377" i="7"/>
  <c r="A378" i="7"/>
  <c r="B378" i="7"/>
  <c r="C378" i="7"/>
  <c r="K378" i="7"/>
  <c r="A379" i="7"/>
  <c r="B379" i="7"/>
  <c r="C379" i="7"/>
  <c r="K379" i="7"/>
  <c r="A380" i="7"/>
  <c r="B380" i="7"/>
  <c r="C380" i="7"/>
  <c r="K380" i="7"/>
  <c r="A381" i="7"/>
  <c r="B381" i="7"/>
  <c r="C381" i="7"/>
  <c r="K381" i="7"/>
  <c r="A382" i="7"/>
  <c r="B382" i="7"/>
  <c r="C382" i="7"/>
  <c r="K382" i="7"/>
  <c r="A383" i="7"/>
  <c r="B383" i="7"/>
  <c r="C383" i="7"/>
  <c r="K383" i="7"/>
  <c r="A384" i="7"/>
  <c r="B384" i="7"/>
  <c r="C384" i="7"/>
  <c r="K384" i="7"/>
  <c r="A385" i="7"/>
  <c r="B385" i="7"/>
  <c r="C385" i="7"/>
  <c r="K385" i="7"/>
  <c r="A386" i="7"/>
  <c r="B386" i="7"/>
  <c r="C386" i="7"/>
  <c r="K386" i="7"/>
  <c r="A387" i="7"/>
  <c r="B387" i="7"/>
  <c r="C387" i="7"/>
  <c r="K387" i="7"/>
  <c r="A388" i="7"/>
  <c r="B388" i="7"/>
  <c r="C388" i="7"/>
  <c r="K388" i="7"/>
  <c r="A389" i="7"/>
  <c r="B389" i="7"/>
  <c r="C389" i="7"/>
  <c r="K389" i="7"/>
  <c r="A390" i="7"/>
  <c r="B390" i="7"/>
  <c r="C390" i="7"/>
  <c r="K390" i="7"/>
  <c r="F390" i="7" s="1"/>
  <c r="A391" i="7"/>
  <c r="B391" i="7"/>
  <c r="C391" i="7"/>
  <c r="K391" i="7"/>
  <c r="A392" i="7"/>
  <c r="B392" i="7"/>
  <c r="C392" i="7"/>
  <c r="K392" i="7"/>
  <c r="F392" i="7" s="1"/>
  <c r="A393" i="7"/>
  <c r="B393" i="7"/>
  <c r="C393" i="7"/>
  <c r="K393" i="7"/>
  <c r="F393" i="7" s="1"/>
  <c r="A394" i="7"/>
  <c r="B394" i="7"/>
  <c r="C394" i="7"/>
  <c r="K394" i="7"/>
  <c r="A395" i="7"/>
  <c r="B395" i="7"/>
  <c r="C395" i="7"/>
  <c r="K395" i="7"/>
  <c r="A396" i="7"/>
  <c r="B396" i="7"/>
  <c r="C396" i="7"/>
  <c r="K396" i="7"/>
  <c r="F396" i="7" s="1"/>
  <c r="A397" i="7"/>
  <c r="B397" i="7"/>
  <c r="C397" i="7"/>
  <c r="K397" i="7"/>
  <c r="A398" i="7"/>
  <c r="B398" i="7"/>
  <c r="C398" i="7"/>
  <c r="K398" i="7"/>
  <c r="A399" i="7"/>
  <c r="B399" i="7"/>
  <c r="C399" i="7"/>
  <c r="K399" i="7"/>
  <c r="A400" i="7"/>
  <c r="B400" i="7"/>
  <c r="C400" i="7"/>
  <c r="K400" i="7"/>
  <c r="A401" i="7"/>
  <c r="B401" i="7"/>
  <c r="C401" i="7"/>
  <c r="K401" i="7"/>
  <c r="A402" i="7"/>
  <c r="B402" i="7"/>
  <c r="C402" i="7"/>
  <c r="K402" i="7"/>
  <c r="A403" i="7"/>
  <c r="B403" i="7"/>
  <c r="C403" i="7"/>
  <c r="K403" i="7"/>
  <c r="A404" i="7"/>
  <c r="B404" i="7"/>
  <c r="C404" i="7"/>
  <c r="K404" i="7"/>
  <c r="A405" i="7"/>
  <c r="B405" i="7"/>
  <c r="C405" i="7"/>
  <c r="K405" i="7"/>
  <c r="A406" i="7"/>
  <c r="B406" i="7"/>
  <c r="C406" i="7"/>
  <c r="K406" i="7"/>
  <c r="A407" i="7"/>
  <c r="B407" i="7"/>
  <c r="C407" i="7"/>
  <c r="K407" i="7"/>
  <c r="A408" i="7"/>
  <c r="B408" i="7"/>
  <c r="C408" i="7"/>
  <c r="K408" i="7"/>
  <c r="F408" i="7" s="1"/>
  <c r="A409" i="7"/>
  <c r="B409" i="7"/>
  <c r="C409" i="7"/>
  <c r="K409" i="7"/>
  <c r="F409" i="7" s="1"/>
  <c r="A410" i="7"/>
  <c r="B410" i="7"/>
  <c r="C410" i="7"/>
  <c r="K410" i="7"/>
  <c r="F410" i="7" s="1"/>
  <c r="A411" i="7"/>
  <c r="B411" i="7"/>
  <c r="C411" i="7"/>
  <c r="K411" i="7"/>
  <c r="F411" i="7" s="1"/>
  <c r="A412" i="7"/>
  <c r="B412" i="7"/>
  <c r="C412" i="7"/>
  <c r="K412" i="7"/>
  <c r="F412" i="7" s="1"/>
  <c r="A413" i="7"/>
  <c r="B413" i="7"/>
  <c r="C413" i="7"/>
  <c r="K413" i="7"/>
  <c r="A414" i="7"/>
  <c r="B414" i="7"/>
  <c r="C414" i="7"/>
  <c r="K414" i="7"/>
  <c r="A415" i="7"/>
  <c r="B415" i="7"/>
  <c r="C415" i="7"/>
  <c r="K415" i="7"/>
  <c r="F415" i="7" s="1"/>
  <c r="A416" i="7"/>
  <c r="B416" i="7"/>
  <c r="C416" i="7"/>
  <c r="K416" i="7"/>
  <c r="F416" i="7" s="1"/>
  <c r="A417" i="7"/>
  <c r="B417" i="7"/>
  <c r="C417" i="7"/>
  <c r="K417" i="7"/>
  <c r="A418" i="7"/>
  <c r="B418" i="7"/>
  <c r="C418" i="7"/>
  <c r="K418" i="7"/>
  <c r="A419" i="7"/>
  <c r="B419" i="7"/>
  <c r="C419" i="7"/>
  <c r="K419" i="7"/>
  <c r="A420" i="7"/>
  <c r="B420" i="7"/>
  <c r="C420" i="7"/>
  <c r="K420" i="7"/>
  <c r="A421" i="7"/>
  <c r="B421" i="7"/>
  <c r="C421" i="7"/>
  <c r="K421" i="7"/>
  <c r="A422" i="7"/>
  <c r="B422" i="7"/>
  <c r="C422" i="7"/>
  <c r="K422" i="7"/>
  <c r="A423" i="7"/>
  <c r="B423" i="7"/>
  <c r="C423" i="7"/>
  <c r="K423" i="7"/>
  <c r="A424" i="7"/>
  <c r="B424" i="7"/>
  <c r="C424" i="7"/>
  <c r="K424" i="7"/>
  <c r="A425" i="7"/>
  <c r="B425" i="7"/>
  <c r="C425" i="7"/>
  <c r="K425" i="7"/>
  <c r="F425" i="7" s="1"/>
  <c r="A426" i="7"/>
  <c r="B426" i="7"/>
  <c r="C426" i="7"/>
  <c r="K426" i="7"/>
  <c r="A427" i="7"/>
  <c r="B427" i="7"/>
  <c r="C427" i="7"/>
  <c r="K427" i="7"/>
  <c r="A428" i="7"/>
  <c r="B428" i="7"/>
  <c r="C428" i="7"/>
  <c r="K428" i="7"/>
  <c r="F428" i="7" s="1"/>
  <c r="A429" i="7"/>
  <c r="B429" i="7"/>
  <c r="C429" i="7"/>
  <c r="K429" i="7"/>
  <c r="A430" i="7"/>
  <c r="B430" i="7"/>
  <c r="C430" i="7"/>
  <c r="K430" i="7"/>
  <c r="A431" i="7"/>
  <c r="B431" i="7"/>
  <c r="C431" i="7"/>
  <c r="K431" i="7"/>
  <c r="A432" i="7"/>
  <c r="B432" i="7"/>
  <c r="C432" i="7"/>
  <c r="K432" i="7"/>
  <c r="A433" i="7"/>
  <c r="B433" i="7"/>
  <c r="C433" i="7"/>
  <c r="K433" i="7"/>
  <c r="A434" i="7"/>
  <c r="B434" i="7"/>
  <c r="C434" i="7"/>
  <c r="K434" i="7"/>
  <c r="A435" i="7"/>
  <c r="B435" i="7"/>
  <c r="C435" i="7"/>
  <c r="K435" i="7"/>
  <c r="F435" i="7" s="1"/>
  <c r="A436" i="7"/>
  <c r="B436" i="7"/>
  <c r="C436" i="7"/>
  <c r="K436" i="7"/>
  <c r="A437" i="7"/>
  <c r="B437" i="7"/>
  <c r="C437" i="7"/>
  <c r="K437" i="7"/>
  <c r="F437" i="7" s="1"/>
  <c r="A438" i="7"/>
  <c r="B438" i="7"/>
  <c r="C438" i="7"/>
  <c r="K438" i="7"/>
  <c r="F438" i="7" s="1"/>
  <c r="A439" i="7"/>
  <c r="B439" i="7"/>
  <c r="C439" i="7"/>
  <c r="K439" i="7"/>
  <c r="F439" i="7" s="1"/>
  <c r="A440" i="7"/>
  <c r="B440" i="7"/>
  <c r="C440" i="7"/>
  <c r="K440" i="7"/>
  <c r="A441" i="7"/>
  <c r="B441" i="7"/>
  <c r="C441" i="7"/>
  <c r="K441" i="7"/>
  <c r="A442" i="7"/>
  <c r="B442" i="7"/>
  <c r="C442" i="7"/>
  <c r="K442" i="7"/>
  <c r="F442" i="7" s="1"/>
  <c r="A443" i="7"/>
  <c r="B443" i="7"/>
  <c r="C443" i="7"/>
  <c r="K443" i="7"/>
  <c r="F443" i="7" s="1"/>
  <c r="A444" i="7"/>
  <c r="B444" i="7"/>
  <c r="C444" i="7"/>
  <c r="K444" i="7"/>
  <c r="A445" i="7"/>
  <c r="B445" i="7"/>
  <c r="C445" i="7"/>
  <c r="K445" i="7"/>
  <c r="A446" i="7"/>
  <c r="B446" i="7"/>
  <c r="C446" i="7"/>
  <c r="K446" i="7"/>
  <c r="A447" i="7"/>
  <c r="B447" i="7"/>
  <c r="C447" i="7"/>
  <c r="K447" i="7"/>
  <c r="A448" i="7"/>
  <c r="B448" i="7"/>
  <c r="C448" i="7"/>
  <c r="K448" i="7"/>
  <c r="F448" i="7" s="1"/>
  <c r="A449" i="7"/>
  <c r="B449" i="7"/>
  <c r="C449" i="7"/>
  <c r="K449" i="7"/>
  <c r="A450" i="7"/>
  <c r="B450" i="7"/>
  <c r="C450" i="7"/>
  <c r="K450" i="7"/>
  <c r="A451" i="7"/>
  <c r="B451" i="7"/>
  <c r="C451" i="7"/>
  <c r="K451" i="7"/>
  <c r="A452" i="7"/>
  <c r="B452" i="7"/>
  <c r="C452" i="7"/>
  <c r="K452" i="7"/>
  <c r="A453" i="7"/>
  <c r="B453" i="7"/>
  <c r="C453" i="7"/>
  <c r="K453" i="7"/>
  <c r="A454" i="7"/>
  <c r="B454" i="7"/>
  <c r="C454" i="7"/>
  <c r="K454" i="7"/>
  <c r="A455" i="7"/>
  <c r="B455" i="7"/>
  <c r="C455" i="7"/>
  <c r="K455" i="7"/>
  <c r="F455" i="7" s="1"/>
  <c r="A456" i="7"/>
  <c r="B456" i="7"/>
  <c r="C456" i="7"/>
  <c r="K456" i="7"/>
  <c r="A457" i="7"/>
  <c r="B457" i="7"/>
  <c r="C457" i="7"/>
  <c r="K457" i="7"/>
  <c r="F457" i="7" s="1"/>
  <c r="A458" i="7"/>
  <c r="B458" i="7"/>
  <c r="C458" i="7"/>
  <c r="K458" i="7"/>
  <c r="A459" i="7"/>
  <c r="B459" i="7"/>
  <c r="C459" i="7"/>
  <c r="K459" i="7"/>
  <c r="A460" i="7"/>
  <c r="B460" i="7"/>
  <c r="C460" i="7"/>
  <c r="K460" i="7"/>
  <c r="A461" i="7"/>
  <c r="B461" i="7"/>
  <c r="C461" i="7"/>
  <c r="K461" i="7"/>
  <c r="A462" i="7"/>
  <c r="B462" i="7"/>
  <c r="C462" i="7"/>
  <c r="K462" i="7"/>
  <c r="A463" i="7"/>
  <c r="B463" i="7"/>
  <c r="C463" i="7"/>
  <c r="K463" i="7"/>
  <c r="F463" i="7" s="1"/>
  <c r="A464" i="7"/>
  <c r="B464" i="7"/>
  <c r="C464" i="7"/>
  <c r="K464" i="7"/>
  <c r="A465" i="7"/>
  <c r="B465" i="7"/>
  <c r="C465" i="7"/>
  <c r="K465" i="7"/>
  <c r="F465" i="7" s="1"/>
  <c r="A466" i="7"/>
  <c r="B466" i="7"/>
  <c r="C466" i="7"/>
  <c r="K466" i="7"/>
  <c r="A467" i="7"/>
  <c r="B467" i="7"/>
  <c r="C467" i="7"/>
  <c r="K467" i="7"/>
  <c r="A468" i="7"/>
  <c r="B468" i="7"/>
  <c r="C468" i="7"/>
  <c r="K468" i="7"/>
  <c r="F468" i="7" s="1"/>
  <c r="A469" i="7"/>
  <c r="B469" i="7"/>
  <c r="C469" i="7"/>
  <c r="K469" i="7"/>
  <c r="A470" i="7"/>
  <c r="B470" i="7"/>
  <c r="C470" i="7"/>
  <c r="K470" i="7"/>
  <c r="A471" i="7"/>
  <c r="B471" i="7"/>
  <c r="C471" i="7"/>
  <c r="K471" i="7"/>
  <c r="A472" i="7"/>
  <c r="B472" i="7"/>
  <c r="C472" i="7"/>
  <c r="K472" i="7"/>
  <c r="A473" i="7"/>
  <c r="B473" i="7"/>
  <c r="C473" i="7"/>
  <c r="K473" i="7"/>
  <c r="A474" i="7"/>
  <c r="B474" i="7"/>
  <c r="C474" i="7"/>
  <c r="K474" i="7"/>
  <c r="A475" i="7"/>
  <c r="B475" i="7"/>
  <c r="C475" i="7"/>
  <c r="K475" i="7"/>
  <c r="A476" i="7"/>
  <c r="B476" i="7"/>
  <c r="C476" i="7"/>
  <c r="K476" i="7"/>
  <c r="A477" i="7"/>
  <c r="B477" i="7"/>
  <c r="C477" i="7"/>
  <c r="K477" i="7"/>
  <c r="A478" i="7"/>
  <c r="B478" i="7"/>
  <c r="C478" i="7"/>
  <c r="K478" i="7"/>
  <c r="A479" i="7"/>
  <c r="B479" i="7"/>
  <c r="C479" i="7"/>
  <c r="K479" i="7"/>
  <c r="A480" i="7"/>
  <c r="B480" i="7"/>
  <c r="C480" i="7"/>
  <c r="K480" i="7"/>
  <c r="F480" i="7" s="1"/>
  <c r="A481" i="7"/>
  <c r="B481" i="7"/>
  <c r="C481" i="7"/>
  <c r="K481" i="7"/>
  <c r="F481" i="7" s="1"/>
  <c r="A482" i="7"/>
  <c r="B482" i="7"/>
  <c r="C482" i="7"/>
  <c r="K482" i="7"/>
  <c r="A483" i="7"/>
  <c r="B483" i="7"/>
  <c r="C483" i="7"/>
  <c r="K483" i="7"/>
  <c r="A484" i="7"/>
  <c r="B484" i="7"/>
  <c r="C484" i="7"/>
  <c r="K484" i="7"/>
  <c r="A485" i="7"/>
  <c r="B485" i="7"/>
  <c r="C485" i="7"/>
  <c r="K485" i="7"/>
  <c r="A486" i="7"/>
  <c r="B486" i="7"/>
  <c r="C486" i="7"/>
  <c r="K486" i="7"/>
  <c r="A487" i="7"/>
  <c r="B487" i="7"/>
  <c r="C487" i="7"/>
  <c r="K487" i="7"/>
  <c r="F487" i="7" s="1"/>
  <c r="A488" i="7"/>
  <c r="B488" i="7"/>
  <c r="C488" i="7"/>
  <c r="K488" i="7"/>
  <c r="A489" i="7"/>
  <c r="B489" i="7"/>
  <c r="C489" i="7"/>
  <c r="K489" i="7"/>
  <c r="A490" i="7"/>
  <c r="B490" i="7"/>
  <c r="C490" i="7"/>
  <c r="K490" i="7"/>
  <c r="A491" i="7"/>
  <c r="B491" i="7"/>
  <c r="C491" i="7"/>
  <c r="K491" i="7"/>
  <c r="A492" i="7"/>
  <c r="B492" i="7"/>
  <c r="C492" i="7"/>
  <c r="K492" i="7"/>
  <c r="F492" i="7" s="1"/>
  <c r="A493" i="7"/>
  <c r="B493" i="7"/>
  <c r="C493" i="7"/>
  <c r="K493" i="7"/>
  <c r="A494" i="7"/>
  <c r="B494" i="7"/>
  <c r="C494" i="7"/>
  <c r="K494" i="7"/>
  <c r="A495" i="7"/>
  <c r="B495" i="7"/>
  <c r="C495" i="7"/>
  <c r="K495" i="7"/>
  <c r="A496" i="7"/>
  <c r="B496" i="7"/>
  <c r="C496" i="7"/>
  <c r="K496" i="7"/>
  <c r="F496" i="7" s="1"/>
  <c r="A497" i="7"/>
  <c r="B497" i="7"/>
  <c r="C497" i="7"/>
  <c r="K497" i="7"/>
  <c r="A498" i="7"/>
  <c r="B498" i="7"/>
  <c r="C498" i="7"/>
  <c r="K498" i="7"/>
  <c r="A499" i="7"/>
  <c r="B499" i="7"/>
  <c r="C499" i="7"/>
  <c r="K499" i="7"/>
  <c r="A500" i="7"/>
  <c r="B500" i="7"/>
  <c r="C500" i="7"/>
  <c r="K500" i="7"/>
  <c r="C502" i="7"/>
  <c r="C504" i="7"/>
  <c r="C506" i="7"/>
  <c r="C508" i="7"/>
  <c r="C510" i="7"/>
  <c r="C512" i="7"/>
  <c r="C514" i="7"/>
  <c r="C516" i="7"/>
  <c r="C518" i="7"/>
  <c r="C520" i="7"/>
  <c r="C522" i="7"/>
  <c r="C524" i="7"/>
  <c r="C526" i="7"/>
  <c r="C528" i="7"/>
  <c r="C530" i="7"/>
  <c r="C532" i="7"/>
  <c r="C534" i="7"/>
  <c r="C536" i="7"/>
  <c r="C538" i="7"/>
  <c r="C540" i="7"/>
  <c r="C542" i="7"/>
  <c r="C544" i="7"/>
  <c r="C546" i="7"/>
  <c r="C548" i="7"/>
  <c r="C550" i="7"/>
  <c r="C552" i="7"/>
  <c r="C554" i="7"/>
  <c r="C556" i="7"/>
  <c r="C558" i="7"/>
  <c r="C560" i="7"/>
  <c r="C562" i="7"/>
  <c r="C564" i="7"/>
  <c r="C566" i="7"/>
  <c r="C568" i="7"/>
  <c r="C570" i="7"/>
  <c r="C572" i="7"/>
  <c r="C574" i="7"/>
  <c r="C576" i="7"/>
  <c r="C578" i="7"/>
  <c r="C580" i="7"/>
  <c r="C582" i="7"/>
  <c r="C584" i="7"/>
  <c r="C586" i="7"/>
  <c r="C588" i="7"/>
  <c r="C590" i="7"/>
  <c r="C592" i="7"/>
  <c r="C594" i="7"/>
  <c r="C596" i="7"/>
  <c r="C598" i="7"/>
  <c r="C600" i="7"/>
  <c r="C602" i="7"/>
  <c r="C604" i="7"/>
  <c r="C606" i="7"/>
  <c r="W6" i="11"/>
  <c r="AA6" i="11"/>
  <c r="AD6" i="11"/>
  <c r="AF6" i="11" s="1"/>
  <c r="Q6" i="11" s="1"/>
  <c r="AE6" i="11"/>
  <c r="AG6" i="11" s="1"/>
  <c r="AH6" i="11"/>
  <c r="AI6" i="11"/>
  <c r="AJ6" i="11"/>
  <c r="AK6" i="11"/>
  <c r="AL6" i="11" s="1"/>
  <c r="M7" i="11"/>
  <c r="S7" i="11"/>
  <c r="T7" i="11"/>
  <c r="V7" i="11"/>
  <c r="W7" i="11"/>
  <c r="AD7" i="11"/>
  <c r="AF7" i="11" s="1"/>
  <c r="AE7" i="11"/>
  <c r="AG7" i="11" s="1"/>
  <c r="AH7" i="11"/>
  <c r="AI7" i="11"/>
  <c r="AJ7" i="11"/>
  <c r="AK7" i="11"/>
  <c r="AL7" i="11" s="1"/>
  <c r="M8" i="11"/>
  <c r="S8" i="11"/>
  <c r="T8" i="11"/>
  <c r="V8" i="11"/>
  <c r="W8" i="11"/>
  <c r="AA8" i="11"/>
  <c r="AD8" i="11"/>
  <c r="AF8" i="11" s="1"/>
  <c r="AE8" i="11"/>
  <c r="AG8" i="11" s="1"/>
  <c r="AH8" i="11"/>
  <c r="AI8" i="11"/>
  <c r="AJ8" i="11"/>
  <c r="AK8" i="11"/>
  <c r="AL8" i="11" s="1"/>
  <c r="M9" i="11"/>
  <c r="S9" i="11"/>
  <c r="T9" i="11"/>
  <c r="V9" i="11"/>
  <c r="W9" i="11"/>
  <c r="AD9" i="11"/>
  <c r="AF9" i="11" s="1"/>
  <c r="AE9" i="11"/>
  <c r="AG9" i="11" s="1"/>
  <c r="AH9" i="11"/>
  <c r="AI9" i="11"/>
  <c r="AJ9" i="11"/>
  <c r="AK9" i="11"/>
  <c r="AL9" i="11" s="1"/>
  <c r="M10" i="11"/>
  <c r="S10" i="11"/>
  <c r="T10" i="11"/>
  <c r="V10" i="11"/>
  <c r="AA10" i="11"/>
  <c r="AD10" i="11"/>
  <c r="AF10" i="11" s="1"/>
  <c r="AE10" i="11"/>
  <c r="AG10" i="11" s="1"/>
  <c r="AH10" i="11"/>
  <c r="AI10" i="11"/>
  <c r="AJ10" i="11"/>
  <c r="AK10" i="11"/>
  <c r="AL10" i="11" s="1"/>
  <c r="M11" i="11"/>
  <c r="S11" i="11"/>
  <c r="T11" i="11"/>
  <c r="V11" i="11"/>
  <c r="AD11" i="11"/>
  <c r="AF11" i="11" s="1"/>
  <c r="AE11" i="11"/>
  <c r="AG11" i="11" s="1"/>
  <c r="AH11" i="11"/>
  <c r="AI11" i="11"/>
  <c r="AJ11" i="11"/>
  <c r="AK11" i="11"/>
  <c r="AL11" i="11" s="1"/>
  <c r="M12" i="11"/>
  <c r="S12" i="11"/>
  <c r="T12" i="11"/>
  <c r="V12" i="11"/>
  <c r="AA12" i="11"/>
  <c r="AD12" i="11"/>
  <c r="AF12" i="11" s="1"/>
  <c r="AE12" i="11"/>
  <c r="AG12" i="11" s="1"/>
  <c r="AH12" i="11"/>
  <c r="AI12" i="11"/>
  <c r="AJ12" i="11"/>
  <c r="AK12" i="11"/>
  <c r="AL12" i="11" s="1"/>
  <c r="M13" i="11"/>
  <c r="S13" i="11"/>
  <c r="T13" i="11"/>
  <c r="V13" i="11"/>
  <c r="AD13" i="11"/>
  <c r="AF13" i="11" s="1"/>
  <c r="AE13" i="11"/>
  <c r="AG13" i="11" s="1"/>
  <c r="AH13" i="11"/>
  <c r="AI13" i="11"/>
  <c r="AJ13" i="11"/>
  <c r="AK13" i="11"/>
  <c r="AL13" i="11" s="1"/>
  <c r="M14" i="11"/>
  <c r="S14" i="11"/>
  <c r="T14" i="11"/>
  <c r="V14" i="11"/>
  <c r="AA14" i="11"/>
  <c r="AD14" i="11"/>
  <c r="AF14" i="11" s="1"/>
  <c r="AE14" i="11"/>
  <c r="AG14" i="11" s="1"/>
  <c r="AH14" i="11"/>
  <c r="AI14" i="11"/>
  <c r="AJ14" i="11"/>
  <c r="AK14" i="11"/>
  <c r="AL14" i="11" s="1"/>
  <c r="M15" i="11"/>
  <c r="S15" i="11"/>
  <c r="T15" i="11"/>
  <c r="V15" i="11"/>
  <c r="AD15" i="11"/>
  <c r="AF15" i="11" s="1"/>
  <c r="AE15" i="11"/>
  <c r="AG15" i="11" s="1"/>
  <c r="AH15" i="11"/>
  <c r="AI15" i="11"/>
  <c r="AJ15" i="11"/>
  <c r="AK15" i="11"/>
  <c r="AL15" i="11" s="1"/>
  <c r="M16" i="11"/>
  <c r="S16" i="11"/>
  <c r="T16" i="11"/>
  <c r="V16" i="11"/>
  <c r="AA16" i="11"/>
  <c r="AD16" i="11"/>
  <c r="AF16" i="11" s="1"/>
  <c r="AE16" i="11"/>
  <c r="AG16" i="11" s="1"/>
  <c r="AH16" i="11"/>
  <c r="AI16" i="11"/>
  <c r="AJ16" i="11"/>
  <c r="AK16" i="11"/>
  <c r="AL16" i="11" s="1"/>
  <c r="M17" i="11"/>
  <c r="S17" i="11"/>
  <c r="T17" i="11"/>
  <c r="V17" i="11"/>
  <c r="AD17" i="11"/>
  <c r="AF17" i="11" s="1"/>
  <c r="AE17" i="11"/>
  <c r="AG17" i="11" s="1"/>
  <c r="AH17" i="11"/>
  <c r="AI17" i="11"/>
  <c r="AJ17" i="11"/>
  <c r="AK17" i="11"/>
  <c r="AL17" i="11" s="1"/>
  <c r="M18" i="11"/>
  <c r="S18" i="11"/>
  <c r="T18" i="11"/>
  <c r="V18" i="11"/>
  <c r="AA18" i="11"/>
  <c r="AD18" i="11"/>
  <c r="AF18" i="11" s="1"/>
  <c r="AE18" i="11"/>
  <c r="AG18" i="11" s="1"/>
  <c r="AH18" i="11"/>
  <c r="AI18" i="11"/>
  <c r="AJ18" i="11"/>
  <c r="AK18" i="11"/>
  <c r="AL18" i="11" s="1"/>
  <c r="M19" i="11"/>
  <c r="S19" i="11"/>
  <c r="T19" i="11"/>
  <c r="V19" i="11"/>
  <c r="AD19" i="11"/>
  <c r="AF19" i="11" s="1"/>
  <c r="AE19" i="11"/>
  <c r="AG19" i="11" s="1"/>
  <c r="AH19" i="11"/>
  <c r="AI19" i="11"/>
  <c r="AJ19" i="11"/>
  <c r="AK19" i="11"/>
  <c r="AL19" i="11" s="1"/>
  <c r="M20" i="11"/>
  <c r="S20" i="11"/>
  <c r="T20" i="11"/>
  <c r="V20" i="11"/>
  <c r="AA20" i="11"/>
  <c r="AD20" i="11"/>
  <c r="AF20" i="11" s="1"/>
  <c r="AE20" i="11"/>
  <c r="AG20" i="11" s="1"/>
  <c r="AH20" i="11"/>
  <c r="AI20" i="11"/>
  <c r="AJ20" i="11"/>
  <c r="AK20" i="11"/>
  <c r="AL20" i="11" s="1"/>
  <c r="M21" i="11"/>
  <c r="S21" i="11"/>
  <c r="T21" i="11"/>
  <c r="V21" i="11"/>
  <c r="AD21" i="11"/>
  <c r="AF21" i="11" s="1"/>
  <c r="AE21" i="11"/>
  <c r="AG21" i="11" s="1"/>
  <c r="AH21" i="11"/>
  <c r="AI21" i="11"/>
  <c r="AJ21" i="11"/>
  <c r="AK21" i="11"/>
  <c r="AL21" i="11" s="1"/>
  <c r="M22" i="11"/>
  <c r="S22" i="11"/>
  <c r="T22" i="11"/>
  <c r="V22" i="11"/>
  <c r="AA22" i="11"/>
  <c r="AD22" i="11"/>
  <c r="AF22" i="11" s="1"/>
  <c r="AE22" i="11"/>
  <c r="AG22" i="11" s="1"/>
  <c r="AH22" i="11"/>
  <c r="AI22" i="11"/>
  <c r="AJ22" i="11"/>
  <c r="AK22" i="11"/>
  <c r="AL22" i="11" s="1"/>
  <c r="M23" i="11"/>
  <c r="S23" i="11"/>
  <c r="T23" i="11"/>
  <c r="V23" i="11"/>
  <c r="AD23" i="11"/>
  <c r="AF23" i="11" s="1"/>
  <c r="AE23" i="11"/>
  <c r="AG23" i="11" s="1"/>
  <c r="AH23" i="11"/>
  <c r="AI23" i="11"/>
  <c r="AJ23" i="11"/>
  <c r="AK23" i="11"/>
  <c r="AL23" i="11" s="1"/>
  <c r="M24" i="11"/>
  <c r="S24" i="11"/>
  <c r="T24" i="11"/>
  <c r="V24" i="11"/>
  <c r="AA24" i="11"/>
  <c r="AD24" i="11"/>
  <c r="AF24" i="11" s="1"/>
  <c r="AE24" i="11"/>
  <c r="AG24" i="11" s="1"/>
  <c r="AH24" i="11"/>
  <c r="AI24" i="11"/>
  <c r="AJ24" i="11"/>
  <c r="AK24" i="11"/>
  <c r="AL24" i="11" s="1"/>
  <c r="M25" i="11"/>
  <c r="S25" i="11"/>
  <c r="T25" i="11"/>
  <c r="V25" i="11"/>
  <c r="AD25" i="11"/>
  <c r="AF25" i="11" s="1"/>
  <c r="AE25" i="11"/>
  <c r="AG25" i="11" s="1"/>
  <c r="AH25" i="11"/>
  <c r="AI25" i="11"/>
  <c r="AJ25" i="11"/>
  <c r="AK25" i="11"/>
  <c r="AL25" i="11" s="1"/>
  <c r="M26" i="11"/>
  <c r="S26" i="11"/>
  <c r="T26" i="11"/>
  <c r="V26" i="11"/>
  <c r="AA26" i="11"/>
  <c r="AD26" i="11"/>
  <c r="AF26" i="11" s="1"/>
  <c r="AE26" i="11"/>
  <c r="AG26" i="11" s="1"/>
  <c r="AH26" i="11"/>
  <c r="AI26" i="11"/>
  <c r="AJ26" i="11"/>
  <c r="AK26" i="11"/>
  <c r="AL26" i="11" s="1"/>
  <c r="M27" i="11"/>
  <c r="S27" i="11"/>
  <c r="T27" i="11"/>
  <c r="V27" i="11"/>
  <c r="AD27" i="11"/>
  <c r="AF27" i="11" s="1"/>
  <c r="AE27" i="11"/>
  <c r="AG27" i="11" s="1"/>
  <c r="AH27" i="11"/>
  <c r="AI27" i="11"/>
  <c r="AJ27" i="11"/>
  <c r="AK27" i="11"/>
  <c r="AL27" i="11" s="1"/>
  <c r="M28" i="11"/>
  <c r="S28" i="11"/>
  <c r="T28" i="11"/>
  <c r="V28" i="11"/>
  <c r="AA28" i="11"/>
  <c r="AD28" i="11"/>
  <c r="AF28" i="11" s="1"/>
  <c r="AE28" i="11"/>
  <c r="AG28" i="11" s="1"/>
  <c r="AH28" i="11"/>
  <c r="AI28" i="11"/>
  <c r="AJ28" i="11"/>
  <c r="AK28" i="11"/>
  <c r="AL28" i="11" s="1"/>
  <c r="M29" i="11"/>
  <c r="S29" i="11"/>
  <c r="T29" i="11"/>
  <c r="V29" i="11"/>
  <c r="AD29" i="11"/>
  <c r="AF29" i="11" s="1"/>
  <c r="AE29" i="11"/>
  <c r="AG29" i="11" s="1"/>
  <c r="AH29" i="11"/>
  <c r="AI29" i="11"/>
  <c r="AJ29" i="11"/>
  <c r="AK29" i="11"/>
  <c r="AL29" i="11" s="1"/>
  <c r="M30" i="11"/>
  <c r="S30" i="11"/>
  <c r="T30" i="11"/>
  <c r="V30" i="11"/>
  <c r="AA30" i="11"/>
  <c r="AD30" i="11"/>
  <c r="AF30" i="11" s="1"/>
  <c r="AE30" i="11"/>
  <c r="AG30" i="11" s="1"/>
  <c r="AH30" i="11"/>
  <c r="AI30" i="11"/>
  <c r="AJ30" i="11"/>
  <c r="AK30" i="11"/>
  <c r="AL30" i="11" s="1"/>
  <c r="M31" i="11"/>
  <c r="S31" i="11"/>
  <c r="T31" i="11"/>
  <c r="V31" i="11"/>
  <c r="AD31" i="11"/>
  <c r="AF31" i="11" s="1"/>
  <c r="AE31" i="11"/>
  <c r="AG31" i="11" s="1"/>
  <c r="AH31" i="11"/>
  <c r="AI31" i="11"/>
  <c r="AJ31" i="11"/>
  <c r="AK31" i="11"/>
  <c r="AL31" i="11" s="1"/>
  <c r="M32" i="11"/>
  <c r="S32" i="11"/>
  <c r="T32" i="11"/>
  <c r="V32" i="11"/>
  <c r="AA32" i="11"/>
  <c r="AD32" i="11"/>
  <c r="AF32" i="11" s="1"/>
  <c r="AE32" i="11"/>
  <c r="AG32" i="11" s="1"/>
  <c r="AH32" i="11"/>
  <c r="AI32" i="11"/>
  <c r="AJ32" i="11"/>
  <c r="AK32" i="11"/>
  <c r="AL32" i="11" s="1"/>
  <c r="M33" i="11"/>
  <c r="S33" i="11"/>
  <c r="T33" i="11"/>
  <c r="V33" i="11"/>
  <c r="AD33" i="11"/>
  <c r="AF33" i="11" s="1"/>
  <c r="AE33" i="11"/>
  <c r="AG33" i="11" s="1"/>
  <c r="AH33" i="11"/>
  <c r="AI33" i="11"/>
  <c r="AJ33" i="11"/>
  <c r="AK33" i="11"/>
  <c r="AL33" i="11" s="1"/>
  <c r="M34" i="11"/>
  <c r="S34" i="11"/>
  <c r="T34" i="11"/>
  <c r="V34" i="11"/>
  <c r="AA34" i="11"/>
  <c r="AD34" i="11"/>
  <c r="AF34" i="11" s="1"/>
  <c r="AE34" i="11"/>
  <c r="AG34" i="11" s="1"/>
  <c r="AH34" i="11"/>
  <c r="AI34" i="11"/>
  <c r="AJ34" i="11"/>
  <c r="AK34" i="11"/>
  <c r="AL34" i="11" s="1"/>
  <c r="M35" i="11"/>
  <c r="S35" i="11"/>
  <c r="T35" i="11"/>
  <c r="V35" i="11"/>
  <c r="AD35" i="11"/>
  <c r="AF35" i="11" s="1"/>
  <c r="AE35" i="11"/>
  <c r="AG35" i="11" s="1"/>
  <c r="AH35" i="11"/>
  <c r="AI35" i="11"/>
  <c r="AJ35" i="11"/>
  <c r="AK35" i="11"/>
  <c r="AL35" i="11" s="1"/>
  <c r="M36" i="11"/>
  <c r="S36" i="11"/>
  <c r="T36" i="11"/>
  <c r="V36" i="11"/>
  <c r="AA36" i="11"/>
  <c r="AD36" i="11"/>
  <c r="AF36" i="11" s="1"/>
  <c r="AE36" i="11"/>
  <c r="AG36" i="11" s="1"/>
  <c r="AH36" i="11"/>
  <c r="AI36" i="11"/>
  <c r="AJ36" i="11"/>
  <c r="AK36" i="11"/>
  <c r="AL36" i="11" s="1"/>
  <c r="M37" i="11"/>
  <c r="S37" i="11"/>
  <c r="T37" i="11"/>
  <c r="V37" i="11"/>
  <c r="AD37" i="11"/>
  <c r="AF37" i="11" s="1"/>
  <c r="AE37" i="11"/>
  <c r="AG37" i="11" s="1"/>
  <c r="AH37" i="11"/>
  <c r="AI37" i="11"/>
  <c r="AJ37" i="11"/>
  <c r="AK37" i="11"/>
  <c r="AL37" i="11" s="1"/>
  <c r="M38" i="11"/>
  <c r="S38" i="11"/>
  <c r="T38" i="11"/>
  <c r="V38" i="11"/>
  <c r="AA38" i="11"/>
  <c r="AD38" i="11"/>
  <c r="AF38" i="11" s="1"/>
  <c r="AE38" i="11"/>
  <c r="AG38" i="11" s="1"/>
  <c r="AH38" i="11"/>
  <c r="AI38" i="11"/>
  <c r="AJ38" i="11"/>
  <c r="AK38" i="11"/>
  <c r="AL38" i="11" s="1"/>
  <c r="M39" i="11"/>
  <c r="S39" i="11"/>
  <c r="T39" i="11"/>
  <c r="V39" i="11"/>
  <c r="AD39" i="11"/>
  <c r="AF39" i="11" s="1"/>
  <c r="AE39" i="11"/>
  <c r="AG39" i="11" s="1"/>
  <c r="AH39" i="11"/>
  <c r="AI39" i="11"/>
  <c r="AJ39" i="11"/>
  <c r="AK39" i="11"/>
  <c r="AL39" i="11" s="1"/>
  <c r="M40" i="11"/>
  <c r="S40" i="11"/>
  <c r="T40" i="11"/>
  <c r="V40" i="11"/>
  <c r="AA40" i="11"/>
  <c r="AD40" i="11"/>
  <c r="AF40" i="11" s="1"/>
  <c r="AE40" i="11"/>
  <c r="AG40" i="11" s="1"/>
  <c r="AH40" i="11"/>
  <c r="AI40" i="11"/>
  <c r="AJ40" i="11"/>
  <c r="AK40" i="11"/>
  <c r="AL40" i="11" s="1"/>
  <c r="M41" i="11"/>
  <c r="S41" i="11"/>
  <c r="T41" i="11"/>
  <c r="V41" i="11"/>
  <c r="AD41" i="11"/>
  <c r="AF41" i="11" s="1"/>
  <c r="AE41" i="11"/>
  <c r="AG41" i="11" s="1"/>
  <c r="AH41" i="11"/>
  <c r="AI41" i="11"/>
  <c r="AJ41" i="11"/>
  <c r="AK41" i="11"/>
  <c r="AL41" i="11" s="1"/>
  <c r="M42" i="11"/>
  <c r="S42" i="11"/>
  <c r="T42" i="11"/>
  <c r="V42" i="11"/>
  <c r="AA42" i="11"/>
  <c r="AD42" i="11"/>
  <c r="AF42" i="11" s="1"/>
  <c r="AE42" i="11"/>
  <c r="AG42" i="11" s="1"/>
  <c r="AH42" i="11"/>
  <c r="AI42" i="11"/>
  <c r="AJ42" i="11"/>
  <c r="AK42" i="11"/>
  <c r="AL42" i="11"/>
  <c r="M43" i="11"/>
  <c r="S43" i="11"/>
  <c r="T43" i="11"/>
  <c r="V43" i="11"/>
  <c r="AD43" i="11"/>
  <c r="AF43" i="11" s="1"/>
  <c r="AE43" i="11"/>
  <c r="AG43" i="11" s="1"/>
  <c r="AH43" i="11"/>
  <c r="AI43" i="11"/>
  <c r="AJ43" i="11"/>
  <c r="AK43" i="11"/>
  <c r="AL43" i="11" s="1"/>
  <c r="M44" i="11"/>
  <c r="S44" i="11"/>
  <c r="T44" i="11"/>
  <c r="V44" i="11"/>
  <c r="AA44" i="11"/>
  <c r="AD44" i="11"/>
  <c r="AF44" i="11" s="1"/>
  <c r="AE44" i="11"/>
  <c r="AG44" i="11" s="1"/>
  <c r="AH44" i="11"/>
  <c r="AI44" i="11"/>
  <c r="AJ44" i="11"/>
  <c r="AK44" i="11"/>
  <c r="AL44" i="11" s="1"/>
  <c r="M45" i="11"/>
  <c r="S45" i="11"/>
  <c r="T45" i="11"/>
  <c r="V45" i="11"/>
  <c r="AD45" i="11"/>
  <c r="AF45" i="11" s="1"/>
  <c r="AE45" i="11"/>
  <c r="AG45" i="11" s="1"/>
  <c r="AH45" i="11"/>
  <c r="AI45" i="11"/>
  <c r="AJ45" i="11"/>
  <c r="AK45" i="11"/>
  <c r="AL45" i="11" s="1"/>
  <c r="M46" i="11"/>
  <c r="S46" i="11"/>
  <c r="T46" i="11"/>
  <c r="V46" i="11"/>
  <c r="AA46" i="11"/>
  <c r="AD46" i="11"/>
  <c r="AF46" i="11" s="1"/>
  <c r="Q46" i="11" s="1"/>
  <c r="AE46" i="11"/>
  <c r="AG46" i="11" s="1"/>
  <c r="AH46" i="11"/>
  <c r="AI46" i="11"/>
  <c r="AJ46" i="11"/>
  <c r="AK46" i="11"/>
  <c r="AL46" i="11" s="1"/>
  <c r="M47" i="11"/>
  <c r="S47" i="11"/>
  <c r="T47" i="11"/>
  <c r="V47" i="11"/>
  <c r="AD47" i="11"/>
  <c r="AE47" i="11"/>
  <c r="AG47" i="11" s="1"/>
  <c r="AF47" i="11"/>
  <c r="AH47" i="11"/>
  <c r="AI47" i="11"/>
  <c r="AJ47" i="11"/>
  <c r="AK47" i="11"/>
  <c r="AL47" i="11" s="1"/>
  <c r="M48" i="11"/>
  <c r="S48" i="11"/>
  <c r="T48" i="11"/>
  <c r="V48" i="11"/>
  <c r="AD48" i="11"/>
  <c r="AF48" i="11" s="1"/>
  <c r="AE48" i="11"/>
  <c r="AG48" i="11" s="1"/>
  <c r="AH48" i="11"/>
  <c r="AI48" i="11"/>
  <c r="AJ48" i="11"/>
  <c r="AK48" i="11"/>
  <c r="AL48" i="11" s="1"/>
  <c r="M49" i="11"/>
  <c r="S49" i="11"/>
  <c r="T49" i="11"/>
  <c r="V49" i="11"/>
  <c r="AD49" i="11"/>
  <c r="AF49" i="11" s="1"/>
  <c r="AE49" i="11"/>
  <c r="AG49" i="11" s="1"/>
  <c r="AH49" i="11"/>
  <c r="AI49" i="11"/>
  <c r="AJ49" i="11"/>
  <c r="AK49" i="11"/>
  <c r="AL49" i="11" s="1"/>
  <c r="M50" i="11"/>
  <c r="S50" i="11"/>
  <c r="T50" i="11"/>
  <c r="V50" i="11"/>
  <c r="AD50" i="11"/>
  <c r="AF50" i="11" s="1"/>
  <c r="AE50" i="11"/>
  <c r="AG50" i="11" s="1"/>
  <c r="AH50" i="11"/>
  <c r="AI50" i="11"/>
  <c r="AJ50" i="11"/>
  <c r="AK50" i="11"/>
  <c r="AL50" i="11" s="1"/>
  <c r="M51" i="11"/>
  <c r="S51" i="11"/>
  <c r="T51" i="11"/>
  <c r="V51" i="11"/>
  <c r="AD51" i="11"/>
  <c r="AF51" i="11" s="1"/>
  <c r="AE51" i="11"/>
  <c r="AG51" i="11" s="1"/>
  <c r="AH51" i="11"/>
  <c r="AI51" i="11"/>
  <c r="AJ51" i="11"/>
  <c r="AK51" i="11"/>
  <c r="AL51" i="11" s="1"/>
  <c r="M52" i="11"/>
  <c r="S52" i="11"/>
  <c r="T52" i="11"/>
  <c r="V52" i="11"/>
  <c r="AD52" i="11"/>
  <c r="AF52" i="11" s="1"/>
  <c r="AE52" i="11"/>
  <c r="AG52" i="11" s="1"/>
  <c r="AH52" i="11"/>
  <c r="AI52" i="11"/>
  <c r="AJ52" i="11"/>
  <c r="AK52" i="11"/>
  <c r="AL52" i="11" s="1"/>
  <c r="M53" i="11"/>
  <c r="S53" i="11"/>
  <c r="T53" i="11"/>
  <c r="V53" i="11"/>
  <c r="AD53" i="11"/>
  <c r="AF53" i="11" s="1"/>
  <c r="AE53" i="11"/>
  <c r="AG53" i="11" s="1"/>
  <c r="AH53" i="11"/>
  <c r="AI53" i="11"/>
  <c r="AJ53" i="11"/>
  <c r="AK53" i="11"/>
  <c r="AL53" i="11" s="1"/>
  <c r="M54" i="11"/>
  <c r="S54" i="11"/>
  <c r="T54" i="11"/>
  <c r="V54" i="11"/>
  <c r="AD54" i="11"/>
  <c r="AF54" i="11" s="1"/>
  <c r="AE54" i="11"/>
  <c r="AG54" i="11" s="1"/>
  <c r="AH54" i="11"/>
  <c r="AI54" i="11"/>
  <c r="AJ54" i="11"/>
  <c r="AK54" i="11"/>
  <c r="AL54" i="11" s="1"/>
  <c r="M55" i="11"/>
  <c r="S55" i="11"/>
  <c r="T55" i="11"/>
  <c r="V55" i="11"/>
  <c r="AD55" i="11"/>
  <c r="AF55" i="11" s="1"/>
  <c r="AE55" i="11"/>
  <c r="AG55" i="11" s="1"/>
  <c r="AH55" i="11"/>
  <c r="AI55" i="11"/>
  <c r="AJ55" i="11"/>
  <c r="AK55" i="11"/>
  <c r="AL55" i="11" s="1"/>
  <c r="M56" i="11"/>
  <c r="S56" i="11"/>
  <c r="T56" i="11"/>
  <c r="V56" i="11"/>
  <c r="AD56" i="11"/>
  <c r="AF56" i="11" s="1"/>
  <c r="AE56" i="11"/>
  <c r="AG56" i="11" s="1"/>
  <c r="AH56" i="11"/>
  <c r="AI56" i="11"/>
  <c r="AJ56" i="11"/>
  <c r="AK56" i="11"/>
  <c r="AL56" i="11" s="1"/>
  <c r="M57" i="11"/>
  <c r="S57" i="11"/>
  <c r="T57" i="11"/>
  <c r="V57" i="11"/>
  <c r="AD57" i="11"/>
  <c r="AF57" i="11" s="1"/>
  <c r="AE57" i="11"/>
  <c r="AG57" i="11" s="1"/>
  <c r="AH57" i="11"/>
  <c r="AI57" i="11"/>
  <c r="AJ57" i="11"/>
  <c r="AK57" i="11"/>
  <c r="AL57" i="11" s="1"/>
  <c r="M58" i="11"/>
  <c r="S58" i="11"/>
  <c r="T58" i="11"/>
  <c r="V58" i="11"/>
  <c r="AD58" i="11"/>
  <c r="AF58" i="11" s="1"/>
  <c r="AE58" i="11"/>
  <c r="AG58" i="11" s="1"/>
  <c r="AH58" i="11"/>
  <c r="AI58" i="11"/>
  <c r="AJ58" i="11"/>
  <c r="AK58" i="11"/>
  <c r="AL58" i="11" s="1"/>
  <c r="M59" i="11"/>
  <c r="S59" i="11"/>
  <c r="T59" i="11"/>
  <c r="V59" i="11"/>
  <c r="AD59" i="11"/>
  <c r="AF59" i="11" s="1"/>
  <c r="AE59" i="11"/>
  <c r="AG59" i="11" s="1"/>
  <c r="AH59" i="11"/>
  <c r="AI59" i="11"/>
  <c r="AJ59" i="11"/>
  <c r="AK59" i="11"/>
  <c r="AL59" i="11" s="1"/>
  <c r="M60" i="11"/>
  <c r="S60" i="11"/>
  <c r="T60" i="11"/>
  <c r="V60" i="11"/>
  <c r="AD60" i="11"/>
  <c r="AF60" i="11" s="1"/>
  <c r="AE60" i="11"/>
  <c r="AG60" i="11" s="1"/>
  <c r="AH60" i="11"/>
  <c r="AI60" i="11"/>
  <c r="AJ60" i="11"/>
  <c r="AK60" i="11"/>
  <c r="AL60" i="11" s="1"/>
  <c r="M61" i="11"/>
  <c r="S61" i="11"/>
  <c r="T61" i="11"/>
  <c r="V61" i="11"/>
  <c r="AD61" i="11"/>
  <c r="AF61" i="11" s="1"/>
  <c r="AE61" i="11"/>
  <c r="AG61" i="11" s="1"/>
  <c r="AH61" i="11"/>
  <c r="AI61" i="11"/>
  <c r="AJ61" i="11"/>
  <c r="AK61" i="11"/>
  <c r="AL61" i="11" s="1"/>
  <c r="M62" i="11"/>
  <c r="S62" i="11"/>
  <c r="T62" i="11"/>
  <c r="V62" i="11"/>
  <c r="AD62" i="11"/>
  <c r="AF62" i="11" s="1"/>
  <c r="AE62" i="11"/>
  <c r="AG62" i="11" s="1"/>
  <c r="AH62" i="11"/>
  <c r="AI62" i="11"/>
  <c r="AJ62" i="11"/>
  <c r="AK62" i="11"/>
  <c r="AL62" i="11" s="1"/>
  <c r="M63" i="11"/>
  <c r="S63" i="11"/>
  <c r="T63" i="11"/>
  <c r="V63" i="11"/>
  <c r="AD63" i="11"/>
  <c r="AF63" i="11" s="1"/>
  <c r="AE63" i="11"/>
  <c r="AG63" i="11" s="1"/>
  <c r="AH63" i="11"/>
  <c r="AI63" i="11"/>
  <c r="AJ63" i="11"/>
  <c r="AK63" i="11"/>
  <c r="AL63" i="11" s="1"/>
  <c r="M64" i="11"/>
  <c r="S64" i="11"/>
  <c r="T64" i="11"/>
  <c r="V64" i="11"/>
  <c r="AD64" i="11"/>
  <c r="AF64" i="11" s="1"/>
  <c r="AE64" i="11"/>
  <c r="AG64" i="11" s="1"/>
  <c r="AH64" i="11"/>
  <c r="AI64" i="11"/>
  <c r="AJ64" i="11"/>
  <c r="AK64" i="11"/>
  <c r="AL64" i="11" s="1"/>
  <c r="M65" i="11"/>
  <c r="S65" i="11"/>
  <c r="T65" i="11"/>
  <c r="V65" i="11"/>
  <c r="AD65" i="11"/>
  <c r="AF65" i="11" s="1"/>
  <c r="AE65" i="11"/>
  <c r="AG65" i="11" s="1"/>
  <c r="AH65" i="11"/>
  <c r="AI65" i="11"/>
  <c r="AJ65" i="11"/>
  <c r="AK65" i="11"/>
  <c r="AL65" i="11" s="1"/>
  <c r="M66" i="11"/>
  <c r="S66" i="11"/>
  <c r="T66" i="11"/>
  <c r="V66" i="11"/>
  <c r="AD66" i="11"/>
  <c r="AF66" i="11" s="1"/>
  <c r="AE66" i="11"/>
  <c r="AG66" i="11" s="1"/>
  <c r="AH66" i="11"/>
  <c r="AI66" i="11"/>
  <c r="AJ66" i="11"/>
  <c r="AK66" i="11"/>
  <c r="AL66" i="11" s="1"/>
  <c r="M67" i="11"/>
  <c r="S67" i="11"/>
  <c r="T67" i="11"/>
  <c r="V67" i="11"/>
  <c r="AD67" i="11"/>
  <c r="AF67" i="11" s="1"/>
  <c r="AE67" i="11"/>
  <c r="AG67" i="11" s="1"/>
  <c r="AH67" i="11"/>
  <c r="AI67" i="11"/>
  <c r="AJ67" i="11"/>
  <c r="AK67" i="11"/>
  <c r="AL67" i="11" s="1"/>
  <c r="M68" i="11"/>
  <c r="S68" i="11"/>
  <c r="T68" i="11"/>
  <c r="V68" i="11"/>
  <c r="AD68" i="11"/>
  <c r="AF68" i="11" s="1"/>
  <c r="AE68" i="11"/>
  <c r="AG68" i="11" s="1"/>
  <c r="AH68" i="11"/>
  <c r="AI68" i="11"/>
  <c r="AJ68" i="11"/>
  <c r="AK68" i="11"/>
  <c r="AL68" i="11" s="1"/>
  <c r="M69" i="11"/>
  <c r="S69" i="11"/>
  <c r="T69" i="11"/>
  <c r="V69" i="11"/>
  <c r="AD69" i="11"/>
  <c r="AF69" i="11" s="1"/>
  <c r="AE69" i="11"/>
  <c r="AG69" i="11" s="1"/>
  <c r="AH69" i="11"/>
  <c r="AI69" i="11"/>
  <c r="AJ69" i="11"/>
  <c r="AK69" i="11"/>
  <c r="AL69" i="11" s="1"/>
  <c r="M70" i="11"/>
  <c r="S70" i="11"/>
  <c r="T70" i="11"/>
  <c r="V70" i="11"/>
  <c r="AD70" i="11"/>
  <c r="AF70" i="11" s="1"/>
  <c r="AE70" i="11"/>
  <c r="AG70" i="11" s="1"/>
  <c r="AH70" i="11"/>
  <c r="AI70" i="11"/>
  <c r="AJ70" i="11"/>
  <c r="AK70" i="11"/>
  <c r="AL70" i="11" s="1"/>
  <c r="M71" i="11"/>
  <c r="S71" i="11"/>
  <c r="T71" i="11"/>
  <c r="V71" i="11"/>
  <c r="AD71" i="11"/>
  <c r="AF71" i="11" s="1"/>
  <c r="AE71" i="11"/>
  <c r="AG71" i="11" s="1"/>
  <c r="AH71" i="11"/>
  <c r="AI71" i="11"/>
  <c r="AJ71" i="11"/>
  <c r="AK71" i="11"/>
  <c r="AL71" i="11" s="1"/>
  <c r="M72" i="11"/>
  <c r="S72" i="11"/>
  <c r="T72" i="11"/>
  <c r="V72" i="11"/>
  <c r="AD72" i="11"/>
  <c r="AF72" i="11" s="1"/>
  <c r="AE72" i="11"/>
  <c r="AG72" i="11" s="1"/>
  <c r="AH72" i="11"/>
  <c r="AI72" i="11"/>
  <c r="AJ72" i="11"/>
  <c r="AK72" i="11"/>
  <c r="AL72" i="11" s="1"/>
  <c r="M73" i="11"/>
  <c r="S73" i="11"/>
  <c r="T73" i="11"/>
  <c r="V73" i="11"/>
  <c r="AD73" i="11"/>
  <c r="AF73" i="11" s="1"/>
  <c r="AE73" i="11"/>
  <c r="AG73" i="11" s="1"/>
  <c r="AH73" i="11"/>
  <c r="AI73" i="11"/>
  <c r="AJ73" i="11"/>
  <c r="AK73" i="11"/>
  <c r="AL73" i="11" s="1"/>
  <c r="M74" i="11"/>
  <c r="S74" i="11"/>
  <c r="T74" i="11"/>
  <c r="V74" i="11"/>
  <c r="AD74" i="11"/>
  <c r="AF74" i="11" s="1"/>
  <c r="AE74" i="11"/>
  <c r="AG74" i="11" s="1"/>
  <c r="AH74" i="11"/>
  <c r="AI74" i="11"/>
  <c r="AJ74" i="11"/>
  <c r="AK74" i="11"/>
  <c r="AL74" i="11" s="1"/>
  <c r="M75" i="11"/>
  <c r="S75" i="11"/>
  <c r="T75" i="11"/>
  <c r="V75" i="11"/>
  <c r="AD75" i="11"/>
  <c r="AF75" i="11" s="1"/>
  <c r="AE75" i="11"/>
  <c r="AG75" i="11" s="1"/>
  <c r="AH75" i="11"/>
  <c r="AI75" i="11"/>
  <c r="AJ75" i="11"/>
  <c r="AK75" i="11"/>
  <c r="AL75" i="11" s="1"/>
  <c r="M76" i="11"/>
  <c r="S76" i="11"/>
  <c r="T76" i="11"/>
  <c r="V76" i="11"/>
  <c r="AD76" i="11"/>
  <c r="AF76" i="11" s="1"/>
  <c r="AE76" i="11"/>
  <c r="AG76" i="11" s="1"/>
  <c r="AH76" i="11"/>
  <c r="AI76" i="11"/>
  <c r="AJ76" i="11"/>
  <c r="AK76" i="11"/>
  <c r="AL76" i="11" s="1"/>
  <c r="M77" i="11"/>
  <c r="S77" i="11"/>
  <c r="T77" i="11"/>
  <c r="V77" i="11"/>
  <c r="AD77" i="11"/>
  <c r="AF77" i="11" s="1"/>
  <c r="AE77" i="11"/>
  <c r="AG77" i="11" s="1"/>
  <c r="AH77" i="11"/>
  <c r="AI77" i="11"/>
  <c r="AJ77" i="11"/>
  <c r="AK77" i="11"/>
  <c r="AL77" i="11" s="1"/>
  <c r="M78" i="11"/>
  <c r="S78" i="11"/>
  <c r="T78" i="11"/>
  <c r="V78" i="11"/>
  <c r="AD78" i="11"/>
  <c r="AF78" i="11" s="1"/>
  <c r="AE78" i="11"/>
  <c r="AG78" i="11" s="1"/>
  <c r="AH78" i="11"/>
  <c r="AI78" i="11"/>
  <c r="AJ78" i="11"/>
  <c r="AK78" i="11"/>
  <c r="AL78" i="11" s="1"/>
  <c r="M79" i="11"/>
  <c r="S79" i="11"/>
  <c r="T79" i="11"/>
  <c r="V79" i="11"/>
  <c r="AD79" i="11"/>
  <c r="AF79" i="11" s="1"/>
  <c r="AE79" i="11"/>
  <c r="AG79" i="11" s="1"/>
  <c r="AH79" i="11"/>
  <c r="AI79" i="11"/>
  <c r="AJ79" i="11"/>
  <c r="AK79" i="11"/>
  <c r="AL79" i="11" s="1"/>
  <c r="M80" i="11"/>
  <c r="S80" i="11"/>
  <c r="T80" i="11"/>
  <c r="V80" i="11"/>
  <c r="AD80" i="11"/>
  <c r="AF80" i="11" s="1"/>
  <c r="AE80" i="11"/>
  <c r="AG80" i="11" s="1"/>
  <c r="AH80" i="11"/>
  <c r="AI80" i="11"/>
  <c r="AJ80" i="11"/>
  <c r="AK80" i="11"/>
  <c r="AL80" i="11" s="1"/>
  <c r="M81" i="11"/>
  <c r="S81" i="11"/>
  <c r="T81" i="11"/>
  <c r="V81" i="11"/>
  <c r="AD81" i="11"/>
  <c r="AF81" i="11" s="1"/>
  <c r="AE81" i="11"/>
  <c r="AG81" i="11" s="1"/>
  <c r="AH81" i="11"/>
  <c r="AI81" i="11"/>
  <c r="AJ81" i="11"/>
  <c r="AK81" i="11"/>
  <c r="AL81" i="11" s="1"/>
  <c r="M82" i="11"/>
  <c r="S82" i="11"/>
  <c r="T82" i="11"/>
  <c r="V82" i="11"/>
  <c r="AD82" i="11"/>
  <c r="AF82" i="11" s="1"/>
  <c r="AE82" i="11"/>
  <c r="AG82" i="11" s="1"/>
  <c r="AH82" i="11"/>
  <c r="AI82" i="11"/>
  <c r="AJ82" i="11"/>
  <c r="AK82" i="11"/>
  <c r="AL82" i="11" s="1"/>
  <c r="M83" i="11"/>
  <c r="S83" i="11"/>
  <c r="T83" i="11"/>
  <c r="V83" i="11"/>
  <c r="AD83" i="11"/>
  <c r="AF83" i="11" s="1"/>
  <c r="AE83" i="11"/>
  <c r="AG83" i="11" s="1"/>
  <c r="AH83" i="11"/>
  <c r="AI83" i="11"/>
  <c r="AJ83" i="11"/>
  <c r="AK83" i="11"/>
  <c r="AL83" i="11" s="1"/>
  <c r="M84" i="11"/>
  <c r="S84" i="11"/>
  <c r="T84" i="11"/>
  <c r="V84" i="11"/>
  <c r="AD84" i="11"/>
  <c r="AF84" i="11" s="1"/>
  <c r="AE84" i="11"/>
  <c r="AG84" i="11" s="1"/>
  <c r="AH84" i="11"/>
  <c r="AI84" i="11"/>
  <c r="AJ84" i="11"/>
  <c r="AK84" i="11"/>
  <c r="AL84" i="11" s="1"/>
  <c r="M85" i="11"/>
  <c r="S85" i="11"/>
  <c r="T85" i="11"/>
  <c r="V85" i="11"/>
  <c r="AD85" i="11"/>
  <c r="AF85" i="11" s="1"/>
  <c r="AE85" i="11"/>
  <c r="AG85" i="11" s="1"/>
  <c r="AH85" i="11"/>
  <c r="AI85" i="11"/>
  <c r="AJ85" i="11"/>
  <c r="AK85" i="11"/>
  <c r="AL85" i="11" s="1"/>
  <c r="M86" i="11"/>
  <c r="S86" i="11"/>
  <c r="T86" i="11"/>
  <c r="V86" i="11"/>
  <c r="AD86" i="11"/>
  <c r="AF86" i="11" s="1"/>
  <c r="AE86" i="11"/>
  <c r="AG86" i="11" s="1"/>
  <c r="AH86" i="11"/>
  <c r="AI86" i="11"/>
  <c r="AJ86" i="11"/>
  <c r="AK86" i="11"/>
  <c r="AL86" i="11" s="1"/>
  <c r="M87" i="11"/>
  <c r="S87" i="11"/>
  <c r="T87" i="11"/>
  <c r="V87" i="11"/>
  <c r="AD87" i="11"/>
  <c r="AF87" i="11" s="1"/>
  <c r="AE87" i="11"/>
  <c r="AG87" i="11" s="1"/>
  <c r="AH87" i="11"/>
  <c r="AI87" i="11"/>
  <c r="AJ87" i="11"/>
  <c r="AK87" i="11"/>
  <c r="AL87" i="11" s="1"/>
  <c r="M88" i="11"/>
  <c r="S88" i="11"/>
  <c r="T88" i="11"/>
  <c r="V88" i="11"/>
  <c r="AD88" i="11"/>
  <c r="AF88" i="11" s="1"/>
  <c r="AE88" i="11"/>
  <c r="AG88" i="11" s="1"/>
  <c r="AH88" i="11"/>
  <c r="AI88" i="11"/>
  <c r="AJ88" i="11"/>
  <c r="AK88" i="11"/>
  <c r="AL88" i="11" s="1"/>
  <c r="M89" i="11"/>
  <c r="S89" i="11"/>
  <c r="T89" i="11"/>
  <c r="V89" i="11"/>
  <c r="AD89" i="11"/>
  <c r="AF89" i="11" s="1"/>
  <c r="AE89" i="11"/>
  <c r="AG89" i="11" s="1"/>
  <c r="AH89" i="11"/>
  <c r="AI89" i="11"/>
  <c r="AJ89" i="11"/>
  <c r="AK89" i="11"/>
  <c r="AL89" i="11" s="1"/>
  <c r="M90" i="11"/>
  <c r="S90" i="11"/>
  <c r="T90" i="11"/>
  <c r="V90" i="11"/>
  <c r="AD90" i="11"/>
  <c r="AF90" i="11" s="1"/>
  <c r="AE90" i="11"/>
  <c r="AG90" i="11" s="1"/>
  <c r="AH90" i="11"/>
  <c r="AI90" i="11"/>
  <c r="AJ90" i="11"/>
  <c r="AK90" i="11"/>
  <c r="AL90" i="11" s="1"/>
  <c r="M91" i="11"/>
  <c r="S91" i="11"/>
  <c r="T91" i="11"/>
  <c r="V91" i="11"/>
  <c r="AD91" i="11"/>
  <c r="AF91" i="11" s="1"/>
  <c r="AE91" i="11"/>
  <c r="AG91" i="11" s="1"/>
  <c r="AH91" i="11"/>
  <c r="AI91" i="11"/>
  <c r="AJ91" i="11"/>
  <c r="AK91" i="11"/>
  <c r="AL91" i="11" s="1"/>
  <c r="M92" i="11"/>
  <c r="S92" i="11"/>
  <c r="T92" i="11"/>
  <c r="V92" i="11"/>
  <c r="AD92" i="11"/>
  <c r="AF92" i="11" s="1"/>
  <c r="AE92" i="11"/>
  <c r="AG92" i="11" s="1"/>
  <c r="AH92" i="11"/>
  <c r="AI92" i="11"/>
  <c r="AJ92" i="11"/>
  <c r="AK92" i="11"/>
  <c r="AL92" i="11" s="1"/>
  <c r="M93" i="11"/>
  <c r="S93" i="11"/>
  <c r="T93" i="11"/>
  <c r="V93" i="11"/>
  <c r="AD93" i="11"/>
  <c r="AF93" i="11" s="1"/>
  <c r="AE93" i="11"/>
  <c r="AG93" i="11" s="1"/>
  <c r="AH93" i="11"/>
  <c r="AI93" i="11"/>
  <c r="AJ93" i="11"/>
  <c r="AK93" i="11"/>
  <c r="AL93" i="11" s="1"/>
  <c r="M94" i="11"/>
  <c r="S94" i="11"/>
  <c r="T94" i="11"/>
  <c r="V94" i="11"/>
  <c r="AD94" i="11"/>
  <c r="AF94" i="11" s="1"/>
  <c r="AE94" i="11"/>
  <c r="AG94" i="11" s="1"/>
  <c r="AH94" i="11"/>
  <c r="AI94" i="11"/>
  <c r="AJ94" i="11"/>
  <c r="AK94" i="11"/>
  <c r="AL94" i="11" s="1"/>
  <c r="M95" i="11"/>
  <c r="S95" i="11"/>
  <c r="T95" i="11"/>
  <c r="V95" i="11"/>
  <c r="AD95" i="11"/>
  <c r="AF95" i="11" s="1"/>
  <c r="AE95" i="11"/>
  <c r="AG95" i="11" s="1"/>
  <c r="AH95" i="11"/>
  <c r="AI95" i="11"/>
  <c r="AJ95" i="11"/>
  <c r="AK95" i="11"/>
  <c r="AL95" i="11" s="1"/>
  <c r="M96" i="11"/>
  <c r="S96" i="11"/>
  <c r="T96" i="11"/>
  <c r="V96" i="11"/>
  <c r="AD96" i="11"/>
  <c r="AF96" i="11" s="1"/>
  <c r="AE96" i="11"/>
  <c r="AG96" i="11" s="1"/>
  <c r="AH96" i="11"/>
  <c r="AI96" i="11"/>
  <c r="AJ96" i="11"/>
  <c r="AK96" i="11"/>
  <c r="AL96" i="11" s="1"/>
  <c r="M97" i="11"/>
  <c r="S97" i="11"/>
  <c r="T97" i="11"/>
  <c r="V97" i="11"/>
  <c r="AD97" i="11"/>
  <c r="AF97" i="11" s="1"/>
  <c r="AE97" i="11"/>
  <c r="AG97" i="11" s="1"/>
  <c r="AH97" i="11"/>
  <c r="AI97" i="11"/>
  <c r="AJ97" i="11"/>
  <c r="AK97" i="11"/>
  <c r="AL97" i="11" s="1"/>
  <c r="M98" i="11"/>
  <c r="S98" i="11"/>
  <c r="T98" i="11"/>
  <c r="V98" i="11"/>
  <c r="AD98" i="11"/>
  <c r="AF98" i="11" s="1"/>
  <c r="AE98" i="11"/>
  <c r="AG98" i="11" s="1"/>
  <c r="AH98" i="11"/>
  <c r="AI98" i="11"/>
  <c r="AJ98" i="11"/>
  <c r="AK98" i="11"/>
  <c r="AL98" i="11" s="1"/>
  <c r="M99" i="11"/>
  <c r="S99" i="11"/>
  <c r="T99" i="11"/>
  <c r="V99" i="11"/>
  <c r="AD99" i="11"/>
  <c r="AF99" i="11" s="1"/>
  <c r="AE99" i="11"/>
  <c r="AG99" i="11" s="1"/>
  <c r="AH99" i="11"/>
  <c r="AI99" i="11"/>
  <c r="AJ99" i="11"/>
  <c r="AK99" i="11"/>
  <c r="AL99" i="11" s="1"/>
  <c r="M100" i="11"/>
  <c r="S100" i="11"/>
  <c r="T100" i="11"/>
  <c r="V100" i="11"/>
  <c r="AD100" i="11"/>
  <c r="AF100" i="11" s="1"/>
  <c r="AE100" i="11"/>
  <c r="AG100" i="11" s="1"/>
  <c r="AH100" i="11"/>
  <c r="AI100" i="11"/>
  <c r="AJ100" i="11"/>
  <c r="AK100" i="11"/>
  <c r="AL100" i="11" s="1"/>
  <c r="M101" i="11"/>
  <c r="S101" i="11"/>
  <c r="T101" i="11"/>
  <c r="V101" i="11"/>
  <c r="AD101" i="11"/>
  <c r="AF101" i="11" s="1"/>
  <c r="AE101" i="11"/>
  <c r="AG101" i="11" s="1"/>
  <c r="AH101" i="11"/>
  <c r="AI101" i="11"/>
  <c r="AJ101" i="11"/>
  <c r="AK101" i="11"/>
  <c r="AL101" i="11" s="1"/>
  <c r="M102" i="11"/>
  <c r="S102" i="11"/>
  <c r="T102" i="11"/>
  <c r="V102" i="11"/>
  <c r="AD102" i="11"/>
  <c r="AF102" i="11" s="1"/>
  <c r="AE102" i="11"/>
  <c r="AG102" i="11" s="1"/>
  <c r="AH102" i="11"/>
  <c r="AI102" i="11"/>
  <c r="AJ102" i="11"/>
  <c r="AK102" i="11"/>
  <c r="AL102" i="11"/>
  <c r="M103" i="11"/>
  <c r="S103" i="11"/>
  <c r="T103" i="11"/>
  <c r="V103" i="11"/>
  <c r="AD103" i="11"/>
  <c r="AF103" i="11" s="1"/>
  <c r="AE103" i="11"/>
  <c r="AG103" i="11" s="1"/>
  <c r="AH103" i="11"/>
  <c r="AI103" i="11"/>
  <c r="AJ103" i="11"/>
  <c r="AK103" i="11"/>
  <c r="AL103" i="11" s="1"/>
  <c r="M104" i="11"/>
  <c r="S104" i="11"/>
  <c r="T104" i="11"/>
  <c r="V104" i="11"/>
  <c r="AD104" i="11"/>
  <c r="AF104" i="11" s="1"/>
  <c r="AE104" i="11"/>
  <c r="AG104" i="11" s="1"/>
  <c r="AH104" i="11"/>
  <c r="AI104" i="11"/>
  <c r="AJ104" i="11"/>
  <c r="AK104" i="11"/>
  <c r="AL104" i="11" s="1"/>
  <c r="M105" i="11"/>
  <c r="S105" i="11"/>
  <c r="T105" i="11"/>
  <c r="V105" i="11"/>
  <c r="AD105" i="11"/>
  <c r="AF105" i="11" s="1"/>
  <c r="AE105" i="11"/>
  <c r="AG105" i="11" s="1"/>
  <c r="AH105" i="11"/>
  <c r="AI105" i="11"/>
  <c r="AJ105" i="11"/>
  <c r="AK105" i="11"/>
  <c r="AL105" i="11" s="1"/>
  <c r="M106" i="11"/>
  <c r="S106" i="11"/>
  <c r="T106" i="11"/>
  <c r="V106" i="11"/>
  <c r="AD106" i="11"/>
  <c r="AF106" i="11" s="1"/>
  <c r="AE106" i="11"/>
  <c r="AG106" i="11" s="1"/>
  <c r="AH106" i="11"/>
  <c r="AI106" i="11"/>
  <c r="AJ106" i="11"/>
  <c r="AK106" i="11"/>
  <c r="AL106" i="11" s="1"/>
  <c r="M107" i="11"/>
  <c r="S107" i="11"/>
  <c r="T107" i="11"/>
  <c r="V107" i="11"/>
  <c r="AD107" i="11"/>
  <c r="AF107" i="11" s="1"/>
  <c r="AE107" i="11"/>
  <c r="AG107" i="11" s="1"/>
  <c r="AH107" i="11"/>
  <c r="AI107" i="11"/>
  <c r="AJ107" i="11"/>
  <c r="AK107" i="11"/>
  <c r="AL107" i="11" s="1"/>
  <c r="M108" i="11"/>
  <c r="S108" i="11"/>
  <c r="T108" i="11"/>
  <c r="V108" i="11"/>
  <c r="AD108" i="11"/>
  <c r="AF108" i="11" s="1"/>
  <c r="AE108" i="11"/>
  <c r="AG108" i="11" s="1"/>
  <c r="AH108" i="11"/>
  <c r="AI108" i="11"/>
  <c r="AJ108" i="11"/>
  <c r="AK108" i="11"/>
  <c r="AL108" i="11" s="1"/>
  <c r="M109" i="11"/>
  <c r="S109" i="11"/>
  <c r="T109" i="11"/>
  <c r="V109" i="11"/>
  <c r="AD109" i="11"/>
  <c r="AF109" i="11" s="1"/>
  <c r="AE109" i="11"/>
  <c r="AG109" i="11" s="1"/>
  <c r="AH109" i="11"/>
  <c r="AI109" i="11"/>
  <c r="AJ109" i="11"/>
  <c r="AK109" i="11"/>
  <c r="AL109" i="11" s="1"/>
  <c r="M110" i="11"/>
  <c r="S110" i="11"/>
  <c r="T110" i="11"/>
  <c r="V110" i="11"/>
  <c r="AD110" i="11"/>
  <c r="AF110" i="11" s="1"/>
  <c r="AE110" i="11"/>
  <c r="AG110" i="11" s="1"/>
  <c r="AH110" i="11"/>
  <c r="AI110" i="11"/>
  <c r="AJ110" i="11"/>
  <c r="AK110" i="11"/>
  <c r="AL110" i="11" s="1"/>
  <c r="M111" i="11"/>
  <c r="S111" i="11"/>
  <c r="T111" i="11"/>
  <c r="V111" i="11"/>
  <c r="AD111" i="11"/>
  <c r="AF111" i="11" s="1"/>
  <c r="AE111" i="11"/>
  <c r="AG111" i="11" s="1"/>
  <c r="AH111" i="11"/>
  <c r="AI111" i="11"/>
  <c r="AJ111" i="11"/>
  <c r="AK111" i="11"/>
  <c r="AL111" i="11" s="1"/>
  <c r="M112" i="11"/>
  <c r="S112" i="11"/>
  <c r="T112" i="11"/>
  <c r="V112" i="11"/>
  <c r="AD112" i="11"/>
  <c r="AF112" i="11" s="1"/>
  <c r="AE112" i="11"/>
  <c r="AG112" i="11" s="1"/>
  <c r="AH112" i="11"/>
  <c r="AI112" i="11"/>
  <c r="AJ112" i="11"/>
  <c r="AK112" i="11"/>
  <c r="AL112" i="11" s="1"/>
  <c r="M113" i="11"/>
  <c r="S113" i="11"/>
  <c r="T113" i="11"/>
  <c r="V113" i="11"/>
  <c r="AD113" i="11"/>
  <c r="AF113" i="11" s="1"/>
  <c r="AE113" i="11"/>
  <c r="AG113" i="11" s="1"/>
  <c r="AH113" i="11"/>
  <c r="AI113" i="11"/>
  <c r="AJ113" i="11"/>
  <c r="AK113" i="11"/>
  <c r="AL113" i="11" s="1"/>
  <c r="M114" i="11"/>
  <c r="S114" i="11"/>
  <c r="T114" i="11"/>
  <c r="V114" i="11"/>
  <c r="AD114" i="11"/>
  <c r="AF114" i="11" s="1"/>
  <c r="AE114" i="11"/>
  <c r="AG114" i="11" s="1"/>
  <c r="AH114" i="11"/>
  <c r="AI114" i="11"/>
  <c r="AJ114" i="11"/>
  <c r="AK114" i="11"/>
  <c r="AL114" i="11" s="1"/>
  <c r="M115" i="11"/>
  <c r="S115" i="11"/>
  <c r="T115" i="11"/>
  <c r="V115" i="11"/>
  <c r="AD115" i="11"/>
  <c r="AF115" i="11" s="1"/>
  <c r="AE115" i="11"/>
  <c r="AG115" i="11" s="1"/>
  <c r="AH115" i="11"/>
  <c r="AI115" i="11"/>
  <c r="AJ115" i="11"/>
  <c r="AK115" i="11"/>
  <c r="AL115" i="11" s="1"/>
  <c r="M116" i="11"/>
  <c r="S116" i="11"/>
  <c r="T116" i="11"/>
  <c r="V116" i="11"/>
  <c r="AD116" i="11"/>
  <c r="AF116" i="11" s="1"/>
  <c r="AE116" i="11"/>
  <c r="AG116" i="11" s="1"/>
  <c r="AH116" i="11"/>
  <c r="AI116" i="11"/>
  <c r="AJ116" i="11"/>
  <c r="AK116" i="11"/>
  <c r="AL116" i="11" s="1"/>
  <c r="M117" i="11"/>
  <c r="S117" i="11"/>
  <c r="T117" i="11"/>
  <c r="V117" i="11"/>
  <c r="AD117" i="11"/>
  <c r="AF117" i="11" s="1"/>
  <c r="AE117" i="11"/>
  <c r="AG117" i="11" s="1"/>
  <c r="AH117" i="11"/>
  <c r="AI117" i="11"/>
  <c r="AJ117" i="11"/>
  <c r="AK117" i="11"/>
  <c r="AL117" i="11" s="1"/>
  <c r="M118" i="11"/>
  <c r="S118" i="11"/>
  <c r="T118" i="11"/>
  <c r="V118" i="11"/>
  <c r="AD118" i="11"/>
  <c r="AF118" i="11" s="1"/>
  <c r="AE118" i="11"/>
  <c r="AG118" i="11" s="1"/>
  <c r="Q118" i="11" s="1"/>
  <c r="AH118" i="11"/>
  <c r="AI118" i="11"/>
  <c r="AJ118" i="11"/>
  <c r="AK118" i="11"/>
  <c r="AL118" i="11" s="1"/>
  <c r="M119" i="11"/>
  <c r="S119" i="11"/>
  <c r="T119" i="11"/>
  <c r="V119" i="11"/>
  <c r="AD119" i="11"/>
  <c r="AF119" i="11" s="1"/>
  <c r="AE119" i="11"/>
  <c r="AG119" i="11" s="1"/>
  <c r="AH119" i="11"/>
  <c r="AI119" i="11"/>
  <c r="AJ119" i="11"/>
  <c r="AK119" i="11"/>
  <c r="AL119" i="11" s="1"/>
  <c r="M120" i="11"/>
  <c r="S120" i="11"/>
  <c r="T120" i="11"/>
  <c r="V120" i="11"/>
  <c r="AD120" i="11"/>
  <c r="AF120" i="11" s="1"/>
  <c r="AE120" i="11"/>
  <c r="AG120" i="11" s="1"/>
  <c r="AH120" i="11"/>
  <c r="AI120" i="11"/>
  <c r="AJ120" i="11"/>
  <c r="AK120" i="11"/>
  <c r="AL120" i="11" s="1"/>
  <c r="M121" i="11"/>
  <c r="S121" i="11"/>
  <c r="T121" i="11"/>
  <c r="V121" i="11"/>
  <c r="AD121" i="11"/>
  <c r="AF121" i="11" s="1"/>
  <c r="AE121" i="11"/>
  <c r="AG121" i="11" s="1"/>
  <c r="AH121" i="11"/>
  <c r="AI121" i="11"/>
  <c r="AJ121" i="11"/>
  <c r="AK121" i="11"/>
  <c r="AL121" i="11" s="1"/>
  <c r="M122" i="11"/>
  <c r="S122" i="11"/>
  <c r="T122" i="11"/>
  <c r="V122" i="11"/>
  <c r="AD122" i="11"/>
  <c r="AF122" i="11" s="1"/>
  <c r="AE122" i="11"/>
  <c r="AG122" i="11" s="1"/>
  <c r="Q122" i="11" s="1"/>
  <c r="AH122" i="11"/>
  <c r="AI122" i="11"/>
  <c r="AJ122" i="11"/>
  <c r="AK122" i="11"/>
  <c r="AL122" i="11" s="1"/>
  <c r="M123" i="11"/>
  <c r="S123" i="11"/>
  <c r="T123" i="11"/>
  <c r="V123" i="11"/>
  <c r="AD123" i="11"/>
  <c r="AF123" i="11" s="1"/>
  <c r="AE123" i="11"/>
  <c r="AG123" i="11" s="1"/>
  <c r="AH123" i="11"/>
  <c r="AI123" i="11"/>
  <c r="AJ123" i="11"/>
  <c r="AK123" i="11"/>
  <c r="AL123" i="11" s="1"/>
  <c r="M124" i="11"/>
  <c r="S124" i="11"/>
  <c r="T124" i="11"/>
  <c r="V124" i="11"/>
  <c r="AD124" i="11"/>
  <c r="AF124" i="11" s="1"/>
  <c r="AE124" i="11"/>
  <c r="AG124" i="11" s="1"/>
  <c r="AH124" i="11"/>
  <c r="AI124" i="11"/>
  <c r="AJ124" i="11"/>
  <c r="AK124" i="11"/>
  <c r="AL124" i="11" s="1"/>
  <c r="M125" i="11"/>
  <c r="S125" i="11"/>
  <c r="T125" i="11"/>
  <c r="V125" i="11"/>
  <c r="AD125" i="11"/>
  <c r="AF125" i="11" s="1"/>
  <c r="AE125" i="11"/>
  <c r="AG125" i="11" s="1"/>
  <c r="AH125" i="11"/>
  <c r="AI125" i="11"/>
  <c r="AJ125" i="11"/>
  <c r="AK125" i="11"/>
  <c r="AL125" i="11" s="1"/>
  <c r="M126" i="11"/>
  <c r="S126" i="11"/>
  <c r="T126" i="11"/>
  <c r="V126" i="11"/>
  <c r="AD126" i="11"/>
  <c r="AF126" i="11" s="1"/>
  <c r="AE126" i="11"/>
  <c r="AG126" i="11" s="1"/>
  <c r="AH126" i="11"/>
  <c r="AI126" i="11"/>
  <c r="AJ126" i="11"/>
  <c r="AK126" i="11"/>
  <c r="AL126" i="11" s="1"/>
  <c r="M127" i="11"/>
  <c r="S127" i="11"/>
  <c r="T127" i="11"/>
  <c r="V127" i="11"/>
  <c r="AD127" i="11"/>
  <c r="AF127" i="11" s="1"/>
  <c r="AE127" i="11"/>
  <c r="AG127" i="11" s="1"/>
  <c r="AH127" i="11"/>
  <c r="AI127" i="11"/>
  <c r="AJ127" i="11"/>
  <c r="AK127" i="11"/>
  <c r="AL127" i="11" s="1"/>
  <c r="M128" i="11"/>
  <c r="S128" i="11"/>
  <c r="T128" i="11"/>
  <c r="V128" i="11"/>
  <c r="AD128" i="11"/>
  <c r="AF128" i="11" s="1"/>
  <c r="AE128" i="11"/>
  <c r="AG128" i="11" s="1"/>
  <c r="AH128" i="11"/>
  <c r="AI128" i="11"/>
  <c r="AJ128" i="11"/>
  <c r="AK128" i="11"/>
  <c r="AL128" i="11" s="1"/>
  <c r="M129" i="11"/>
  <c r="S129" i="11"/>
  <c r="T129" i="11"/>
  <c r="V129" i="11"/>
  <c r="AD129" i="11"/>
  <c r="AF129" i="11" s="1"/>
  <c r="AE129" i="11"/>
  <c r="AG129" i="11" s="1"/>
  <c r="AH129" i="11"/>
  <c r="AI129" i="11"/>
  <c r="AJ129" i="11"/>
  <c r="AK129" i="11"/>
  <c r="AL129" i="11" s="1"/>
  <c r="M130" i="11"/>
  <c r="S130" i="11"/>
  <c r="T130" i="11"/>
  <c r="V130" i="11"/>
  <c r="AD130" i="11"/>
  <c r="AF130" i="11" s="1"/>
  <c r="AE130" i="11"/>
  <c r="AG130" i="11" s="1"/>
  <c r="AH130" i="11"/>
  <c r="AI130" i="11"/>
  <c r="AJ130" i="11"/>
  <c r="AK130" i="11"/>
  <c r="AL130" i="11" s="1"/>
  <c r="M131" i="11"/>
  <c r="S131" i="11"/>
  <c r="T131" i="11"/>
  <c r="V131" i="11"/>
  <c r="AD131" i="11"/>
  <c r="AF131" i="11" s="1"/>
  <c r="AE131" i="11"/>
  <c r="AG131" i="11" s="1"/>
  <c r="AH131" i="11"/>
  <c r="AI131" i="11"/>
  <c r="AJ131" i="11"/>
  <c r="AK131" i="11"/>
  <c r="AL131" i="11" s="1"/>
  <c r="M132" i="11"/>
  <c r="S132" i="11"/>
  <c r="T132" i="11"/>
  <c r="V132" i="11"/>
  <c r="AD132" i="11"/>
  <c r="AF132" i="11" s="1"/>
  <c r="AE132" i="11"/>
  <c r="AG132" i="11" s="1"/>
  <c r="AH132" i="11"/>
  <c r="AI132" i="11"/>
  <c r="AJ132" i="11"/>
  <c r="AK132" i="11"/>
  <c r="AL132" i="11" s="1"/>
  <c r="M133" i="11"/>
  <c r="S133" i="11"/>
  <c r="T133" i="11"/>
  <c r="V133" i="11"/>
  <c r="AD133" i="11"/>
  <c r="AF133" i="11" s="1"/>
  <c r="AE133" i="11"/>
  <c r="AG133" i="11" s="1"/>
  <c r="AH133" i="11"/>
  <c r="AI133" i="11"/>
  <c r="AJ133" i="11"/>
  <c r="AK133" i="11"/>
  <c r="AL133" i="11" s="1"/>
  <c r="M134" i="11"/>
  <c r="S134" i="11"/>
  <c r="T134" i="11"/>
  <c r="V134" i="11"/>
  <c r="AD134" i="11"/>
  <c r="AF134" i="11" s="1"/>
  <c r="AE134" i="11"/>
  <c r="AG134" i="11" s="1"/>
  <c r="AH134" i="11"/>
  <c r="AI134" i="11"/>
  <c r="AJ134" i="11"/>
  <c r="AK134" i="11"/>
  <c r="AL134" i="11" s="1"/>
  <c r="M135" i="11"/>
  <c r="S135" i="11"/>
  <c r="T135" i="11"/>
  <c r="V135" i="11"/>
  <c r="AD135" i="11"/>
  <c r="AF135" i="11" s="1"/>
  <c r="AE135" i="11"/>
  <c r="AG135" i="11" s="1"/>
  <c r="AH135" i="11"/>
  <c r="AI135" i="11"/>
  <c r="AJ135" i="11"/>
  <c r="AK135" i="11"/>
  <c r="AL135" i="11" s="1"/>
  <c r="M136" i="11"/>
  <c r="S136" i="11"/>
  <c r="T136" i="11"/>
  <c r="V136" i="11"/>
  <c r="AD136" i="11"/>
  <c r="AF136" i="11" s="1"/>
  <c r="AE136" i="11"/>
  <c r="AG136" i="11" s="1"/>
  <c r="AH136" i="11"/>
  <c r="AI136" i="11"/>
  <c r="AJ136" i="11"/>
  <c r="AK136" i="11"/>
  <c r="AL136" i="11" s="1"/>
  <c r="M137" i="11"/>
  <c r="S137" i="11"/>
  <c r="T137" i="11"/>
  <c r="V137" i="11"/>
  <c r="AD137" i="11"/>
  <c r="AF137" i="11" s="1"/>
  <c r="AE137" i="11"/>
  <c r="AG137" i="11" s="1"/>
  <c r="AH137" i="11"/>
  <c r="AI137" i="11"/>
  <c r="AJ137" i="11"/>
  <c r="AK137" i="11"/>
  <c r="AL137" i="11" s="1"/>
  <c r="M138" i="11"/>
  <c r="S138" i="11"/>
  <c r="T138" i="11"/>
  <c r="V138" i="11"/>
  <c r="AD138" i="11"/>
  <c r="AF138" i="11" s="1"/>
  <c r="AE138" i="11"/>
  <c r="AG138" i="11" s="1"/>
  <c r="AH138" i="11"/>
  <c r="AI138" i="11"/>
  <c r="AJ138" i="11"/>
  <c r="AK138" i="11"/>
  <c r="AL138" i="11" s="1"/>
  <c r="M139" i="11"/>
  <c r="S139" i="11"/>
  <c r="T139" i="11"/>
  <c r="V139" i="11"/>
  <c r="AD139" i="11"/>
  <c r="AF139" i="11" s="1"/>
  <c r="AE139" i="11"/>
  <c r="AG139" i="11" s="1"/>
  <c r="AH139" i="11"/>
  <c r="AI139" i="11"/>
  <c r="AJ139" i="11"/>
  <c r="AK139" i="11"/>
  <c r="AL139" i="11" s="1"/>
  <c r="M140" i="11"/>
  <c r="S140" i="11"/>
  <c r="T140" i="11"/>
  <c r="V140" i="11"/>
  <c r="AD140" i="11"/>
  <c r="AF140" i="11" s="1"/>
  <c r="AE140" i="11"/>
  <c r="AG140" i="11" s="1"/>
  <c r="AH140" i="11"/>
  <c r="AI140" i="11"/>
  <c r="AJ140" i="11"/>
  <c r="AK140" i="11"/>
  <c r="AL140" i="11" s="1"/>
  <c r="M141" i="11"/>
  <c r="S141" i="11"/>
  <c r="T141" i="11"/>
  <c r="V141" i="11"/>
  <c r="AD141" i="11"/>
  <c r="AF141" i="11" s="1"/>
  <c r="AE141" i="11"/>
  <c r="AG141" i="11" s="1"/>
  <c r="AH141" i="11"/>
  <c r="AI141" i="11"/>
  <c r="AJ141" i="11"/>
  <c r="AK141" i="11"/>
  <c r="AL141" i="11"/>
  <c r="M142" i="11"/>
  <c r="S142" i="11"/>
  <c r="T142" i="11"/>
  <c r="V142" i="11"/>
  <c r="AD142" i="11"/>
  <c r="AF142" i="11" s="1"/>
  <c r="AE142" i="11"/>
  <c r="AG142" i="11" s="1"/>
  <c r="AH142" i="11"/>
  <c r="AI142" i="11"/>
  <c r="AJ142" i="11"/>
  <c r="AK142" i="11"/>
  <c r="AL142" i="11" s="1"/>
  <c r="M143" i="11"/>
  <c r="S143" i="11"/>
  <c r="T143" i="11"/>
  <c r="V143" i="11"/>
  <c r="AD143" i="11"/>
  <c r="AF143" i="11" s="1"/>
  <c r="AE143" i="11"/>
  <c r="AG143" i="11" s="1"/>
  <c r="AH143" i="11"/>
  <c r="AI143" i="11"/>
  <c r="AJ143" i="11"/>
  <c r="AK143" i="11"/>
  <c r="AL143" i="11" s="1"/>
  <c r="M144" i="11"/>
  <c r="S144" i="11"/>
  <c r="T144" i="11"/>
  <c r="V144" i="11"/>
  <c r="AD144" i="11"/>
  <c r="AF144" i="11" s="1"/>
  <c r="AE144" i="11"/>
  <c r="AG144" i="11" s="1"/>
  <c r="AH144" i="11"/>
  <c r="AI144" i="11"/>
  <c r="AJ144" i="11"/>
  <c r="AK144" i="11"/>
  <c r="AL144" i="11" s="1"/>
  <c r="M145" i="11"/>
  <c r="S145" i="11"/>
  <c r="T145" i="11"/>
  <c r="V145" i="11"/>
  <c r="AD145" i="11"/>
  <c r="AF145" i="11" s="1"/>
  <c r="AE145" i="11"/>
  <c r="AG145" i="11" s="1"/>
  <c r="AH145" i="11"/>
  <c r="AI145" i="11"/>
  <c r="AJ145" i="11"/>
  <c r="AK145" i="11"/>
  <c r="AL145" i="11" s="1"/>
  <c r="M146" i="11"/>
  <c r="S146" i="11"/>
  <c r="T146" i="11"/>
  <c r="V146" i="11"/>
  <c r="AD146" i="11"/>
  <c r="AF146" i="11" s="1"/>
  <c r="AE146" i="11"/>
  <c r="AG146" i="11" s="1"/>
  <c r="AH146" i="11"/>
  <c r="AI146" i="11"/>
  <c r="AJ146" i="11"/>
  <c r="AK146" i="11"/>
  <c r="AL146" i="11" s="1"/>
  <c r="M147" i="11"/>
  <c r="S147" i="11"/>
  <c r="T147" i="11"/>
  <c r="V147" i="11"/>
  <c r="AD147" i="11"/>
  <c r="AF147" i="11" s="1"/>
  <c r="AE147" i="11"/>
  <c r="AG147" i="11" s="1"/>
  <c r="AH147" i="11"/>
  <c r="AI147" i="11"/>
  <c r="AJ147" i="11"/>
  <c r="AK147" i="11"/>
  <c r="AL147" i="11" s="1"/>
  <c r="M148" i="11"/>
  <c r="S148" i="11"/>
  <c r="T148" i="11"/>
  <c r="V148" i="11"/>
  <c r="AD148" i="11"/>
  <c r="AF148" i="11" s="1"/>
  <c r="AE148" i="11"/>
  <c r="AG148" i="11" s="1"/>
  <c r="AH148" i="11"/>
  <c r="AI148" i="11"/>
  <c r="AJ148" i="11"/>
  <c r="AK148" i="11"/>
  <c r="AL148" i="11" s="1"/>
  <c r="M149" i="11"/>
  <c r="S149" i="11"/>
  <c r="T149" i="11"/>
  <c r="V149" i="11"/>
  <c r="AD149" i="11"/>
  <c r="AF149" i="11" s="1"/>
  <c r="AE149" i="11"/>
  <c r="AG149" i="11" s="1"/>
  <c r="AH149" i="11"/>
  <c r="AI149" i="11"/>
  <c r="AJ149" i="11"/>
  <c r="AK149" i="11"/>
  <c r="AL149" i="11" s="1"/>
  <c r="M150" i="11"/>
  <c r="S150" i="11"/>
  <c r="T150" i="11"/>
  <c r="V150" i="11"/>
  <c r="AD150" i="11"/>
  <c r="AF150" i="11" s="1"/>
  <c r="AE150" i="11"/>
  <c r="AG150" i="11" s="1"/>
  <c r="AH150" i="11"/>
  <c r="AI150" i="11"/>
  <c r="AJ150" i="11"/>
  <c r="AK150" i="11"/>
  <c r="AL150" i="11" s="1"/>
  <c r="M151" i="11"/>
  <c r="S151" i="11"/>
  <c r="T151" i="11"/>
  <c r="V151" i="11"/>
  <c r="AD151" i="11"/>
  <c r="AF151" i="11" s="1"/>
  <c r="AE151" i="11"/>
  <c r="AG151" i="11" s="1"/>
  <c r="AH151" i="11"/>
  <c r="AI151" i="11"/>
  <c r="AJ151" i="11"/>
  <c r="AK151" i="11"/>
  <c r="AL151" i="11" s="1"/>
  <c r="M152" i="11"/>
  <c r="S152" i="11"/>
  <c r="T152" i="11"/>
  <c r="V152" i="11"/>
  <c r="AD152" i="11"/>
  <c r="AF152" i="11" s="1"/>
  <c r="AE152" i="11"/>
  <c r="AG152" i="11" s="1"/>
  <c r="AH152" i="11"/>
  <c r="AI152" i="11"/>
  <c r="AJ152" i="11"/>
  <c r="AK152" i="11"/>
  <c r="AL152" i="11" s="1"/>
  <c r="M153" i="11"/>
  <c r="S153" i="11"/>
  <c r="T153" i="11"/>
  <c r="V153" i="11"/>
  <c r="AD153" i="11"/>
  <c r="AF153" i="11" s="1"/>
  <c r="AE153" i="11"/>
  <c r="AG153" i="11" s="1"/>
  <c r="AH153" i="11"/>
  <c r="AI153" i="11"/>
  <c r="AJ153" i="11"/>
  <c r="AK153" i="11"/>
  <c r="AL153" i="11" s="1"/>
  <c r="M154" i="11"/>
  <c r="S154" i="11"/>
  <c r="T154" i="11"/>
  <c r="V154" i="11"/>
  <c r="AD154" i="11"/>
  <c r="AF154" i="11" s="1"/>
  <c r="AE154" i="11"/>
  <c r="AG154" i="11" s="1"/>
  <c r="AH154" i="11"/>
  <c r="AI154" i="11"/>
  <c r="AJ154" i="11"/>
  <c r="AK154" i="11"/>
  <c r="AL154" i="11" s="1"/>
  <c r="M155" i="11"/>
  <c r="S155" i="11"/>
  <c r="T155" i="11"/>
  <c r="V155" i="11"/>
  <c r="AD155" i="11"/>
  <c r="AF155" i="11" s="1"/>
  <c r="AE155" i="11"/>
  <c r="AG155" i="11" s="1"/>
  <c r="AH155" i="11"/>
  <c r="AI155" i="11"/>
  <c r="AJ155" i="11"/>
  <c r="AK155" i="11"/>
  <c r="AL155" i="11" s="1"/>
  <c r="M156" i="11"/>
  <c r="S156" i="11"/>
  <c r="T156" i="11"/>
  <c r="V156" i="11"/>
  <c r="AD156" i="11"/>
  <c r="AF156" i="11" s="1"/>
  <c r="AE156" i="11"/>
  <c r="AG156" i="11" s="1"/>
  <c r="AH156" i="11"/>
  <c r="AI156" i="11"/>
  <c r="AJ156" i="11"/>
  <c r="AK156" i="11"/>
  <c r="AL156" i="11" s="1"/>
  <c r="M157" i="11"/>
  <c r="S157" i="11"/>
  <c r="T157" i="11"/>
  <c r="V157" i="11"/>
  <c r="AD157" i="11"/>
  <c r="AF157" i="11" s="1"/>
  <c r="AE157" i="11"/>
  <c r="AG157" i="11" s="1"/>
  <c r="AH157" i="11"/>
  <c r="AI157" i="11"/>
  <c r="AJ157" i="11"/>
  <c r="AK157" i="11"/>
  <c r="AL157" i="11" s="1"/>
  <c r="M158" i="11"/>
  <c r="S158" i="11"/>
  <c r="T158" i="11"/>
  <c r="V158" i="11"/>
  <c r="AD158" i="11"/>
  <c r="AF158" i="11" s="1"/>
  <c r="AE158" i="11"/>
  <c r="AG158" i="11" s="1"/>
  <c r="AH158" i="11"/>
  <c r="AI158" i="11"/>
  <c r="AJ158" i="11"/>
  <c r="AK158" i="11"/>
  <c r="AL158" i="11" s="1"/>
  <c r="M159" i="11"/>
  <c r="S159" i="11"/>
  <c r="T159" i="11"/>
  <c r="V159" i="11"/>
  <c r="AD159" i="11"/>
  <c r="AF159" i="11" s="1"/>
  <c r="AE159" i="11"/>
  <c r="AG159" i="11" s="1"/>
  <c r="AH159" i="11"/>
  <c r="AI159" i="11"/>
  <c r="AJ159" i="11"/>
  <c r="AK159" i="11"/>
  <c r="AL159" i="11" s="1"/>
  <c r="M160" i="11"/>
  <c r="S160" i="11"/>
  <c r="T160" i="11"/>
  <c r="V160" i="11"/>
  <c r="AD160" i="11"/>
  <c r="AF160" i="11" s="1"/>
  <c r="AE160" i="11"/>
  <c r="AG160" i="11" s="1"/>
  <c r="AH160" i="11"/>
  <c r="AI160" i="11"/>
  <c r="AJ160" i="11"/>
  <c r="AK160" i="11"/>
  <c r="AL160" i="11" s="1"/>
  <c r="M161" i="11"/>
  <c r="S161" i="11"/>
  <c r="T161" i="11"/>
  <c r="V161" i="11"/>
  <c r="AD161" i="11"/>
  <c r="AF161" i="11" s="1"/>
  <c r="AE161" i="11"/>
  <c r="AG161" i="11" s="1"/>
  <c r="AH161" i="11"/>
  <c r="AI161" i="11"/>
  <c r="AJ161" i="11"/>
  <c r="AK161" i="11"/>
  <c r="AL161" i="11" s="1"/>
  <c r="M162" i="11"/>
  <c r="S162" i="11"/>
  <c r="T162" i="11"/>
  <c r="V162" i="11"/>
  <c r="AD162" i="11"/>
  <c r="AF162" i="11" s="1"/>
  <c r="AE162" i="11"/>
  <c r="AG162" i="11" s="1"/>
  <c r="AH162" i="11"/>
  <c r="AI162" i="11"/>
  <c r="AJ162" i="11"/>
  <c r="AK162" i="11"/>
  <c r="AL162" i="11" s="1"/>
  <c r="M163" i="11"/>
  <c r="S163" i="11"/>
  <c r="T163" i="11"/>
  <c r="V163" i="11"/>
  <c r="AD163" i="11"/>
  <c r="AF163" i="11" s="1"/>
  <c r="AE163" i="11"/>
  <c r="AG163" i="11" s="1"/>
  <c r="AH163" i="11"/>
  <c r="AI163" i="11"/>
  <c r="AJ163" i="11"/>
  <c r="AK163" i="11"/>
  <c r="AL163" i="11" s="1"/>
  <c r="M164" i="11"/>
  <c r="S164" i="11"/>
  <c r="T164" i="11"/>
  <c r="V164" i="11"/>
  <c r="AD164" i="11"/>
  <c r="AF164" i="11" s="1"/>
  <c r="AE164" i="11"/>
  <c r="AG164" i="11" s="1"/>
  <c r="AH164" i="11"/>
  <c r="AI164" i="11"/>
  <c r="AJ164" i="11"/>
  <c r="AK164" i="11"/>
  <c r="AL164" i="11" s="1"/>
  <c r="M165" i="11"/>
  <c r="S165" i="11"/>
  <c r="T165" i="11"/>
  <c r="V165" i="11"/>
  <c r="AD165" i="11"/>
  <c r="AF165" i="11" s="1"/>
  <c r="AE165" i="11"/>
  <c r="AG165" i="11" s="1"/>
  <c r="AH165" i="11"/>
  <c r="AI165" i="11"/>
  <c r="AJ165" i="11"/>
  <c r="AK165" i="11"/>
  <c r="AL165" i="11" s="1"/>
  <c r="M166" i="11"/>
  <c r="S166" i="11"/>
  <c r="T166" i="11"/>
  <c r="V166" i="11"/>
  <c r="AD166" i="11"/>
  <c r="AF166" i="11" s="1"/>
  <c r="AE166" i="11"/>
  <c r="AG166" i="11" s="1"/>
  <c r="AH166" i="11"/>
  <c r="AI166" i="11"/>
  <c r="AJ166" i="11"/>
  <c r="AK166" i="11"/>
  <c r="AL166" i="11" s="1"/>
  <c r="M167" i="11"/>
  <c r="S167" i="11"/>
  <c r="T167" i="11"/>
  <c r="V167" i="11"/>
  <c r="AD167" i="11"/>
  <c r="AF167" i="11" s="1"/>
  <c r="AE167" i="11"/>
  <c r="AG167" i="11" s="1"/>
  <c r="AH167" i="11"/>
  <c r="AI167" i="11"/>
  <c r="AJ167" i="11"/>
  <c r="AK167" i="11"/>
  <c r="AL167" i="11" s="1"/>
  <c r="M168" i="11"/>
  <c r="S168" i="11"/>
  <c r="T168" i="11"/>
  <c r="V168" i="11"/>
  <c r="AD168" i="11"/>
  <c r="AF168" i="11" s="1"/>
  <c r="AE168" i="11"/>
  <c r="AG168" i="11" s="1"/>
  <c r="AH168" i="11"/>
  <c r="AI168" i="11"/>
  <c r="AJ168" i="11"/>
  <c r="AK168" i="11"/>
  <c r="AL168" i="11" s="1"/>
  <c r="M169" i="11"/>
  <c r="S169" i="11"/>
  <c r="T169" i="11"/>
  <c r="V169" i="11"/>
  <c r="AD169" i="11"/>
  <c r="AF169" i="11" s="1"/>
  <c r="AE169" i="11"/>
  <c r="AG169" i="11" s="1"/>
  <c r="AH169" i="11"/>
  <c r="AI169" i="11"/>
  <c r="AJ169" i="11"/>
  <c r="AK169" i="11"/>
  <c r="AL169" i="11" s="1"/>
  <c r="M170" i="11"/>
  <c r="S170" i="11"/>
  <c r="T170" i="11"/>
  <c r="V170" i="11"/>
  <c r="AD170" i="11"/>
  <c r="AF170" i="11" s="1"/>
  <c r="AE170" i="11"/>
  <c r="AG170" i="11" s="1"/>
  <c r="AH170" i="11"/>
  <c r="AI170" i="11"/>
  <c r="AJ170" i="11"/>
  <c r="AK170" i="11"/>
  <c r="AL170" i="11" s="1"/>
  <c r="M171" i="11"/>
  <c r="S171" i="11"/>
  <c r="T171" i="11"/>
  <c r="V171" i="11"/>
  <c r="AD171" i="11"/>
  <c r="AF171" i="11" s="1"/>
  <c r="AE171" i="11"/>
  <c r="AG171" i="11" s="1"/>
  <c r="AH171" i="11"/>
  <c r="AI171" i="11"/>
  <c r="AJ171" i="11"/>
  <c r="AK171" i="11"/>
  <c r="AL171" i="11" s="1"/>
  <c r="M172" i="11"/>
  <c r="S172" i="11"/>
  <c r="T172" i="11"/>
  <c r="V172" i="11"/>
  <c r="AD172" i="11"/>
  <c r="AF172" i="11" s="1"/>
  <c r="AE172" i="11"/>
  <c r="AG172" i="11" s="1"/>
  <c r="AH172" i="11"/>
  <c r="AI172" i="11"/>
  <c r="AJ172" i="11"/>
  <c r="AK172" i="11"/>
  <c r="AL172" i="11" s="1"/>
  <c r="M173" i="11"/>
  <c r="S173" i="11"/>
  <c r="T173" i="11"/>
  <c r="V173" i="11"/>
  <c r="AD173" i="11"/>
  <c r="AF173" i="11" s="1"/>
  <c r="AE173" i="11"/>
  <c r="AG173" i="11" s="1"/>
  <c r="AH173" i="11"/>
  <c r="AI173" i="11"/>
  <c r="AJ173" i="11"/>
  <c r="AK173" i="11"/>
  <c r="AL173" i="11" s="1"/>
  <c r="M174" i="11"/>
  <c r="S174" i="11"/>
  <c r="T174" i="11"/>
  <c r="V174" i="11"/>
  <c r="AD174" i="11"/>
  <c r="AF174" i="11" s="1"/>
  <c r="AE174" i="11"/>
  <c r="AG174" i="11" s="1"/>
  <c r="AH174" i="11"/>
  <c r="AI174" i="11"/>
  <c r="AJ174" i="11"/>
  <c r="AK174" i="11"/>
  <c r="AL174" i="11" s="1"/>
  <c r="M175" i="11"/>
  <c r="S175" i="11"/>
  <c r="T175" i="11"/>
  <c r="V175" i="11"/>
  <c r="AD175" i="11"/>
  <c r="AF175" i="11" s="1"/>
  <c r="AE175" i="11"/>
  <c r="AG175" i="11" s="1"/>
  <c r="AH175" i="11"/>
  <c r="AI175" i="11"/>
  <c r="AJ175" i="11"/>
  <c r="AK175" i="11"/>
  <c r="AL175" i="11" s="1"/>
  <c r="M176" i="11"/>
  <c r="S176" i="11"/>
  <c r="T176" i="11"/>
  <c r="V176" i="11"/>
  <c r="AD176" i="11"/>
  <c r="AF176" i="11" s="1"/>
  <c r="AE176" i="11"/>
  <c r="AG176" i="11" s="1"/>
  <c r="AH176" i="11"/>
  <c r="AI176" i="11"/>
  <c r="AJ176" i="11"/>
  <c r="AK176" i="11"/>
  <c r="AL176" i="11" s="1"/>
  <c r="M177" i="11"/>
  <c r="S177" i="11"/>
  <c r="T177" i="11"/>
  <c r="V177" i="11"/>
  <c r="AD177" i="11"/>
  <c r="AF177" i="11" s="1"/>
  <c r="AE177" i="11"/>
  <c r="AG177" i="11" s="1"/>
  <c r="AH177" i="11"/>
  <c r="AI177" i="11"/>
  <c r="AJ177" i="11"/>
  <c r="AK177" i="11"/>
  <c r="AL177" i="11" s="1"/>
  <c r="S178" i="11"/>
  <c r="T178" i="11"/>
  <c r="V178" i="11"/>
  <c r="AD178" i="11"/>
  <c r="AF178" i="11" s="1"/>
  <c r="AE178" i="11"/>
  <c r="AG178" i="11" s="1"/>
  <c r="AH178" i="11"/>
  <c r="AI178" i="11"/>
  <c r="AJ178" i="11"/>
  <c r="AK178" i="11"/>
  <c r="AL178" i="11" s="1"/>
  <c r="M179" i="11"/>
  <c r="S179" i="11"/>
  <c r="T179" i="11"/>
  <c r="V179" i="11"/>
  <c r="AD179" i="11"/>
  <c r="AF179" i="11" s="1"/>
  <c r="AE179" i="11"/>
  <c r="AG179" i="11" s="1"/>
  <c r="AH179" i="11"/>
  <c r="AI179" i="11"/>
  <c r="AJ179" i="11"/>
  <c r="AK179" i="11"/>
  <c r="AL179" i="11" s="1"/>
  <c r="M180" i="11"/>
  <c r="S180" i="11"/>
  <c r="T180" i="11"/>
  <c r="V180" i="11"/>
  <c r="AD180" i="11"/>
  <c r="AF180" i="11" s="1"/>
  <c r="AE180" i="11"/>
  <c r="AG180" i="11" s="1"/>
  <c r="AH180" i="11"/>
  <c r="AI180" i="11"/>
  <c r="AJ180" i="11"/>
  <c r="AK180" i="11"/>
  <c r="AL180" i="11" s="1"/>
  <c r="M181" i="11"/>
  <c r="S181" i="11"/>
  <c r="T181" i="11"/>
  <c r="V181" i="11"/>
  <c r="AD181" i="11"/>
  <c r="AF181" i="11" s="1"/>
  <c r="AE181" i="11"/>
  <c r="AG181" i="11" s="1"/>
  <c r="AH181" i="11"/>
  <c r="AI181" i="11"/>
  <c r="AJ181" i="11"/>
  <c r="AK181" i="11"/>
  <c r="AL181" i="11" s="1"/>
  <c r="M182" i="11"/>
  <c r="S182" i="11"/>
  <c r="T182" i="11"/>
  <c r="V182" i="11"/>
  <c r="AD182" i="11"/>
  <c r="AF182" i="11" s="1"/>
  <c r="AE182" i="11"/>
  <c r="AG182" i="11" s="1"/>
  <c r="AH182" i="11"/>
  <c r="AI182" i="11"/>
  <c r="AJ182" i="11"/>
  <c r="AK182" i="11"/>
  <c r="AL182" i="11" s="1"/>
  <c r="M183" i="11"/>
  <c r="S183" i="11"/>
  <c r="T183" i="11"/>
  <c r="V183" i="11"/>
  <c r="AD183" i="11"/>
  <c r="AF183" i="11" s="1"/>
  <c r="AE183" i="11"/>
  <c r="AG183" i="11" s="1"/>
  <c r="AH183" i="11"/>
  <c r="AI183" i="11"/>
  <c r="AJ183" i="11"/>
  <c r="AK183" i="11"/>
  <c r="AL183" i="11" s="1"/>
  <c r="M184" i="11"/>
  <c r="S184" i="11"/>
  <c r="T184" i="11"/>
  <c r="V184" i="11"/>
  <c r="AD184" i="11"/>
  <c r="AF184" i="11" s="1"/>
  <c r="AE184" i="11"/>
  <c r="AG184" i="11" s="1"/>
  <c r="AH184" i="11"/>
  <c r="AI184" i="11"/>
  <c r="AJ184" i="11"/>
  <c r="AK184" i="11"/>
  <c r="AL184" i="11" s="1"/>
  <c r="M185" i="11"/>
  <c r="S185" i="11"/>
  <c r="T185" i="11"/>
  <c r="V185" i="11"/>
  <c r="AD185" i="11"/>
  <c r="AF185" i="11" s="1"/>
  <c r="AE185" i="11"/>
  <c r="AG185" i="11" s="1"/>
  <c r="AH185" i="11"/>
  <c r="AI185" i="11"/>
  <c r="AJ185" i="11"/>
  <c r="AK185" i="11"/>
  <c r="AL185" i="11" s="1"/>
  <c r="M186" i="11"/>
  <c r="S186" i="11"/>
  <c r="T186" i="11"/>
  <c r="V186" i="11"/>
  <c r="AD186" i="11"/>
  <c r="AF186" i="11" s="1"/>
  <c r="AE186" i="11"/>
  <c r="AG186" i="11" s="1"/>
  <c r="AH186" i="11"/>
  <c r="AI186" i="11"/>
  <c r="AJ186" i="11"/>
  <c r="AK186" i="11"/>
  <c r="AL186" i="11" s="1"/>
  <c r="M187" i="11"/>
  <c r="S187" i="11"/>
  <c r="T187" i="11"/>
  <c r="V187" i="11"/>
  <c r="AD187" i="11"/>
  <c r="AF187" i="11" s="1"/>
  <c r="Q187" i="11" s="1"/>
  <c r="AE187" i="11"/>
  <c r="AG187" i="11" s="1"/>
  <c r="AH187" i="11"/>
  <c r="AI187" i="11"/>
  <c r="AJ187" i="11"/>
  <c r="AK187" i="11"/>
  <c r="AL187" i="11" s="1"/>
  <c r="M188" i="11"/>
  <c r="S188" i="11"/>
  <c r="T188" i="11"/>
  <c r="V188" i="11"/>
  <c r="AD188" i="11"/>
  <c r="AF188" i="11" s="1"/>
  <c r="AE188" i="11"/>
  <c r="AG188" i="11" s="1"/>
  <c r="AH188" i="11"/>
  <c r="AI188" i="11"/>
  <c r="AJ188" i="11"/>
  <c r="AK188" i="11"/>
  <c r="AL188" i="11" s="1"/>
  <c r="M189" i="11"/>
  <c r="S189" i="11"/>
  <c r="T189" i="11"/>
  <c r="V189" i="11"/>
  <c r="AD189" i="11"/>
  <c r="AF189" i="11" s="1"/>
  <c r="AE189" i="11"/>
  <c r="AG189" i="11" s="1"/>
  <c r="AH189" i="11"/>
  <c r="AI189" i="11"/>
  <c r="AJ189" i="11"/>
  <c r="AK189" i="11"/>
  <c r="AL189" i="11" s="1"/>
  <c r="M190" i="11"/>
  <c r="S190" i="11"/>
  <c r="T190" i="11"/>
  <c r="V190" i="11"/>
  <c r="AD190" i="11"/>
  <c r="AF190" i="11" s="1"/>
  <c r="AE190" i="11"/>
  <c r="AG190" i="11" s="1"/>
  <c r="AH190" i="11"/>
  <c r="AI190" i="11"/>
  <c r="AJ190" i="11"/>
  <c r="AK190" i="11"/>
  <c r="AL190" i="11" s="1"/>
  <c r="M191" i="11"/>
  <c r="S191" i="11"/>
  <c r="T191" i="11"/>
  <c r="V191" i="11"/>
  <c r="AD191" i="11"/>
  <c r="AF191" i="11" s="1"/>
  <c r="AE191" i="11"/>
  <c r="AG191" i="11" s="1"/>
  <c r="AH191" i="11"/>
  <c r="AI191" i="11"/>
  <c r="AJ191" i="11"/>
  <c r="AK191" i="11"/>
  <c r="AL191" i="11" s="1"/>
  <c r="M192" i="11"/>
  <c r="S192" i="11"/>
  <c r="T192" i="11"/>
  <c r="V192" i="11"/>
  <c r="AD192" i="11"/>
  <c r="AF192" i="11" s="1"/>
  <c r="AE192" i="11"/>
  <c r="AG192" i="11" s="1"/>
  <c r="AH192" i="11"/>
  <c r="AI192" i="11"/>
  <c r="AJ192" i="11"/>
  <c r="AK192" i="11"/>
  <c r="AL192" i="11" s="1"/>
  <c r="M193" i="11"/>
  <c r="S193" i="11"/>
  <c r="T193" i="11"/>
  <c r="V193" i="11"/>
  <c r="AD193" i="11"/>
  <c r="AF193" i="11" s="1"/>
  <c r="AE193" i="11"/>
  <c r="AG193" i="11" s="1"/>
  <c r="AH193" i="11"/>
  <c r="AI193" i="11"/>
  <c r="AJ193" i="11"/>
  <c r="AK193" i="11"/>
  <c r="AL193" i="11" s="1"/>
  <c r="M194" i="11"/>
  <c r="S194" i="11"/>
  <c r="T194" i="11"/>
  <c r="V194" i="11"/>
  <c r="AD194" i="11"/>
  <c r="AF194" i="11" s="1"/>
  <c r="AE194" i="11"/>
  <c r="AG194" i="11" s="1"/>
  <c r="AH194" i="11"/>
  <c r="AI194" i="11"/>
  <c r="AJ194" i="11"/>
  <c r="AK194" i="11"/>
  <c r="AL194" i="11" s="1"/>
  <c r="M195" i="11"/>
  <c r="S195" i="11"/>
  <c r="T195" i="11"/>
  <c r="V195" i="11"/>
  <c r="AD195" i="11"/>
  <c r="AF195" i="11" s="1"/>
  <c r="AE195" i="11"/>
  <c r="AG195" i="11" s="1"/>
  <c r="AH195" i="11"/>
  <c r="AI195" i="11"/>
  <c r="AJ195" i="11"/>
  <c r="AK195" i="11"/>
  <c r="AL195" i="11" s="1"/>
  <c r="M196" i="11"/>
  <c r="S196" i="11"/>
  <c r="T196" i="11"/>
  <c r="V196" i="11"/>
  <c r="AD196" i="11"/>
  <c r="AF196" i="11" s="1"/>
  <c r="AE196" i="11"/>
  <c r="AG196" i="11" s="1"/>
  <c r="AH196" i="11"/>
  <c r="AI196" i="11"/>
  <c r="AJ196" i="11"/>
  <c r="AK196" i="11"/>
  <c r="AL196" i="11" s="1"/>
  <c r="M197" i="11"/>
  <c r="S197" i="11"/>
  <c r="T197" i="11"/>
  <c r="V197" i="11"/>
  <c r="AD197" i="11"/>
  <c r="AF197" i="11" s="1"/>
  <c r="AE197" i="11"/>
  <c r="AG197" i="11" s="1"/>
  <c r="AH197" i="11"/>
  <c r="AI197" i="11"/>
  <c r="AJ197" i="11"/>
  <c r="AK197" i="11"/>
  <c r="AL197" i="11" s="1"/>
  <c r="M198" i="11"/>
  <c r="S198" i="11"/>
  <c r="T198" i="11"/>
  <c r="V198" i="11"/>
  <c r="AD198" i="11"/>
  <c r="AF198" i="11" s="1"/>
  <c r="AE198" i="11"/>
  <c r="AG198" i="11" s="1"/>
  <c r="AH198" i="11"/>
  <c r="AI198" i="11"/>
  <c r="AJ198" i="11"/>
  <c r="AK198" i="11"/>
  <c r="AL198" i="11" s="1"/>
  <c r="M199" i="11"/>
  <c r="S199" i="11"/>
  <c r="T199" i="11"/>
  <c r="V199" i="11"/>
  <c r="AD199" i="11"/>
  <c r="AF199" i="11" s="1"/>
  <c r="AE199" i="11"/>
  <c r="AG199" i="11" s="1"/>
  <c r="AH199" i="11"/>
  <c r="AI199" i="11"/>
  <c r="AJ199" i="11"/>
  <c r="AK199" i="11"/>
  <c r="AL199" i="11" s="1"/>
  <c r="M200" i="11"/>
  <c r="S200" i="11"/>
  <c r="T200" i="11"/>
  <c r="V200" i="11"/>
  <c r="AD200" i="11"/>
  <c r="AF200" i="11" s="1"/>
  <c r="AE200" i="11"/>
  <c r="AG200" i="11" s="1"/>
  <c r="AH200" i="11"/>
  <c r="AI200" i="11"/>
  <c r="AJ200" i="11"/>
  <c r="AK200" i="11"/>
  <c r="AL200" i="11" s="1"/>
  <c r="M201" i="11"/>
  <c r="S201" i="11"/>
  <c r="T201" i="11"/>
  <c r="V201" i="11"/>
  <c r="AD201" i="11"/>
  <c r="AF201" i="11" s="1"/>
  <c r="AE201" i="11"/>
  <c r="AG201" i="11" s="1"/>
  <c r="AH201" i="11"/>
  <c r="AI201" i="11"/>
  <c r="AJ201" i="11"/>
  <c r="AK201" i="11"/>
  <c r="AL201" i="11" s="1"/>
  <c r="M202" i="11"/>
  <c r="S202" i="11"/>
  <c r="T202" i="11"/>
  <c r="V202" i="11"/>
  <c r="AD202" i="11"/>
  <c r="AF202" i="11" s="1"/>
  <c r="AE202" i="11"/>
  <c r="AG202" i="11" s="1"/>
  <c r="AH202" i="11"/>
  <c r="AI202" i="11"/>
  <c r="AJ202" i="11"/>
  <c r="AK202" i="11"/>
  <c r="AL202" i="11" s="1"/>
  <c r="M203" i="11"/>
  <c r="S203" i="11"/>
  <c r="T203" i="11"/>
  <c r="V203" i="11"/>
  <c r="AD203" i="11"/>
  <c r="AF203" i="11" s="1"/>
  <c r="AE203" i="11"/>
  <c r="AG203" i="11" s="1"/>
  <c r="AH203" i="11"/>
  <c r="AI203" i="11"/>
  <c r="AJ203" i="11"/>
  <c r="AK203" i="11"/>
  <c r="AL203" i="11" s="1"/>
  <c r="M204" i="11"/>
  <c r="S204" i="11"/>
  <c r="T204" i="11"/>
  <c r="V204" i="11"/>
  <c r="AD204" i="11"/>
  <c r="AF204" i="11" s="1"/>
  <c r="AE204" i="11"/>
  <c r="AG204" i="11" s="1"/>
  <c r="AH204" i="11"/>
  <c r="AI204" i="11"/>
  <c r="AJ204" i="11"/>
  <c r="AK204" i="11"/>
  <c r="AL204" i="11" s="1"/>
  <c r="M205" i="11"/>
  <c r="S205" i="11"/>
  <c r="T205" i="11"/>
  <c r="V205" i="11"/>
  <c r="AD205" i="11"/>
  <c r="AF205" i="11" s="1"/>
  <c r="AE205" i="11"/>
  <c r="AG205" i="11" s="1"/>
  <c r="AH205" i="11"/>
  <c r="AI205" i="11"/>
  <c r="AJ205" i="11"/>
  <c r="AK205" i="11"/>
  <c r="AL205" i="11" s="1"/>
  <c r="M206" i="11"/>
  <c r="S206" i="11"/>
  <c r="T206" i="11"/>
  <c r="V206" i="11"/>
  <c r="AD206" i="11"/>
  <c r="AF206" i="11" s="1"/>
  <c r="AE206" i="11"/>
  <c r="AG206" i="11" s="1"/>
  <c r="AH206" i="11"/>
  <c r="AI206" i="11"/>
  <c r="AJ206" i="11"/>
  <c r="AK206" i="11"/>
  <c r="AL206" i="11" s="1"/>
  <c r="M207" i="11"/>
  <c r="S207" i="11"/>
  <c r="T207" i="11"/>
  <c r="V207" i="11"/>
  <c r="AD207" i="11"/>
  <c r="AF207" i="11" s="1"/>
  <c r="AE207" i="11"/>
  <c r="AG207" i="11" s="1"/>
  <c r="AH207" i="11"/>
  <c r="AI207" i="11"/>
  <c r="AJ207" i="11"/>
  <c r="AK207" i="11"/>
  <c r="AL207" i="11" s="1"/>
  <c r="M208" i="11"/>
  <c r="S208" i="11"/>
  <c r="T208" i="11"/>
  <c r="V208" i="11"/>
  <c r="AD208" i="11"/>
  <c r="AF208" i="11" s="1"/>
  <c r="AE208" i="11"/>
  <c r="AG208" i="11" s="1"/>
  <c r="AH208" i="11"/>
  <c r="AI208" i="11"/>
  <c r="AJ208" i="11"/>
  <c r="AK208" i="11"/>
  <c r="AL208" i="11" s="1"/>
  <c r="M209" i="11"/>
  <c r="S209" i="11"/>
  <c r="T209" i="11"/>
  <c r="V209" i="11"/>
  <c r="AD209" i="11"/>
  <c r="AF209" i="11" s="1"/>
  <c r="AE209" i="11"/>
  <c r="AG209" i="11" s="1"/>
  <c r="AH209" i="11"/>
  <c r="AI209" i="11"/>
  <c r="AJ209" i="11"/>
  <c r="AK209" i="11"/>
  <c r="AL209" i="11" s="1"/>
  <c r="M210" i="11"/>
  <c r="S210" i="11"/>
  <c r="T210" i="11"/>
  <c r="V210" i="11"/>
  <c r="AD210" i="11"/>
  <c r="AF210" i="11" s="1"/>
  <c r="AE210" i="11"/>
  <c r="AG210" i="11" s="1"/>
  <c r="AH210" i="11"/>
  <c r="AI210" i="11"/>
  <c r="AJ210" i="11"/>
  <c r="AK210" i="11"/>
  <c r="AL210" i="11" s="1"/>
  <c r="M211" i="11"/>
  <c r="S211" i="11"/>
  <c r="T211" i="11"/>
  <c r="V211" i="11"/>
  <c r="AD211" i="11"/>
  <c r="AF211" i="11" s="1"/>
  <c r="AE211" i="11"/>
  <c r="AG211" i="11" s="1"/>
  <c r="AH211" i="11"/>
  <c r="AI211" i="11"/>
  <c r="AJ211" i="11"/>
  <c r="AK211" i="11"/>
  <c r="AL211" i="11" s="1"/>
  <c r="M212" i="11"/>
  <c r="S212" i="11"/>
  <c r="T212" i="11"/>
  <c r="V212" i="11"/>
  <c r="AD212" i="11"/>
  <c r="AF212" i="11" s="1"/>
  <c r="AE212" i="11"/>
  <c r="AG212" i="11" s="1"/>
  <c r="AH212" i="11"/>
  <c r="AI212" i="11"/>
  <c r="AJ212" i="11"/>
  <c r="AK212" i="11"/>
  <c r="AL212" i="11" s="1"/>
  <c r="M213" i="11"/>
  <c r="S213" i="11"/>
  <c r="T213" i="11"/>
  <c r="V213" i="11"/>
  <c r="AD213" i="11"/>
  <c r="AF213" i="11" s="1"/>
  <c r="AE213" i="11"/>
  <c r="AG213" i="11" s="1"/>
  <c r="AH213" i="11"/>
  <c r="AI213" i="11"/>
  <c r="AJ213" i="11"/>
  <c r="AK213" i="11"/>
  <c r="AL213" i="11" s="1"/>
  <c r="M214" i="11"/>
  <c r="S214" i="11"/>
  <c r="T214" i="11"/>
  <c r="V214" i="11"/>
  <c r="AD214" i="11"/>
  <c r="AF214" i="11" s="1"/>
  <c r="AE214" i="11"/>
  <c r="AG214" i="11" s="1"/>
  <c r="AH214" i="11"/>
  <c r="AI214" i="11"/>
  <c r="AJ214" i="11"/>
  <c r="AK214" i="11"/>
  <c r="AL214" i="11" s="1"/>
  <c r="M215" i="11"/>
  <c r="S215" i="11"/>
  <c r="T215" i="11"/>
  <c r="V215" i="11"/>
  <c r="AD215" i="11"/>
  <c r="AF215" i="11" s="1"/>
  <c r="AE215" i="11"/>
  <c r="AG215" i="11" s="1"/>
  <c r="AH215" i="11"/>
  <c r="AI215" i="11"/>
  <c r="AJ215" i="11"/>
  <c r="AK215" i="11"/>
  <c r="AL215" i="11" s="1"/>
  <c r="M216" i="11"/>
  <c r="S216" i="11"/>
  <c r="T216" i="11"/>
  <c r="V216" i="11"/>
  <c r="AD216" i="11"/>
  <c r="AF216" i="11" s="1"/>
  <c r="AE216" i="11"/>
  <c r="AG216" i="11" s="1"/>
  <c r="AH216" i="11"/>
  <c r="AI216" i="11"/>
  <c r="AJ216" i="11"/>
  <c r="AK216" i="11"/>
  <c r="AL216" i="11" s="1"/>
  <c r="M217" i="11"/>
  <c r="S217" i="11"/>
  <c r="T217" i="11"/>
  <c r="V217" i="11"/>
  <c r="AD217" i="11"/>
  <c r="AF217" i="11" s="1"/>
  <c r="AE217" i="11"/>
  <c r="AG217" i="11" s="1"/>
  <c r="AH217" i="11"/>
  <c r="AI217" i="11"/>
  <c r="AJ217" i="11"/>
  <c r="AK217" i="11"/>
  <c r="AL217" i="11" s="1"/>
  <c r="M218" i="11"/>
  <c r="S218" i="11"/>
  <c r="T218" i="11"/>
  <c r="V218" i="11"/>
  <c r="AD218" i="11"/>
  <c r="AF218" i="11" s="1"/>
  <c r="AE218" i="11"/>
  <c r="AG218" i="11" s="1"/>
  <c r="AH218" i="11"/>
  <c r="AI218" i="11"/>
  <c r="AJ218" i="11"/>
  <c r="AK218" i="11"/>
  <c r="AL218" i="11" s="1"/>
  <c r="M219" i="11"/>
  <c r="S219" i="11"/>
  <c r="T219" i="11"/>
  <c r="V219" i="11"/>
  <c r="AD219" i="11"/>
  <c r="AF219" i="11" s="1"/>
  <c r="AE219" i="11"/>
  <c r="AG219" i="11" s="1"/>
  <c r="AH219" i="11"/>
  <c r="AI219" i="11"/>
  <c r="AJ219" i="11"/>
  <c r="AK219" i="11"/>
  <c r="AL219" i="11" s="1"/>
  <c r="M220" i="11"/>
  <c r="S220" i="11"/>
  <c r="T220" i="11"/>
  <c r="V220" i="11"/>
  <c r="AD220" i="11"/>
  <c r="AF220" i="11" s="1"/>
  <c r="AE220" i="11"/>
  <c r="AG220" i="11" s="1"/>
  <c r="AH220" i="11"/>
  <c r="AI220" i="11"/>
  <c r="AJ220" i="11"/>
  <c r="AK220" i="11"/>
  <c r="AL220" i="11" s="1"/>
  <c r="M221" i="11"/>
  <c r="S221" i="11"/>
  <c r="T221" i="11"/>
  <c r="V221" i="11"/>
  <c r="AD221" i="11"/>
  <c r="AF221" i="11" s="1"/>
  <c r="AE221" i="11"/>
  <c r="AG221" i="11" s="1"/>
  <c r="AH221" i="11"/>
  <c r="AI221" i="11"/>
  <c r="AJ221" i="11"/>
  <c r="AK221" i="11"/>
  <c r="AL221" i="11" s="1"/>
  <c r="M222" i="11"/>
  <c r="S222" i="11"/>
  <c r="T222" i="11"/>
  <c r="V222" i="11"/>
  <c r="AD222" i="11"/>
  <c r="AF222" i="11" s="1"/>
  <c r="AE222" i="11"/>
  <c r="AG222" i="11" s="1"/>
  <c r="AH222" i="11"/>
  <c r="AI222" i="11"/>
  <c r="AJ222" i="11"/>
  <c r="AK222" i="11"/>
  <c r="AL222" i="11" s="1"/>
  <c r="M223" i="11"/>
  <c r="S223" i="11"/>
  <c r="T223" i="11"/>
  <c r="V223" i="11"/>
  <c r="AD223" i="11"/>
  <c r="AF223" i="11" s="1"/>
  <c r="AE223" i="11"/>
  <c r="AG223" i="11" s="1"/>
  <c r="AH223" i="11"/>
  <c r="AI223" i="11"/>
  <c r="AJ223" i="11"/>
  <c r="AK223" i="11"/>
  <c r="AL223" i="11" s="1"/>
  <c r="M224" i="11"/>
  <c r="S224" i="11"/>
  <c r="T224" i="11"/>
  <c r="V224" i="11"/>
  <c r="AD224" i="11"/>
  <c r="AF224" i="11" s="1"/>
  <c r="AE224" i="11"/>
  <c r="AG224" i="11" s="1"/>
  <c r="AH224" i="11"/>
  <c r="AI224" i="11"/>
  <c r="AJ224" i="11"/>
  <c r="AK224" i="11"/>
  <c r="AL224" i="11" s="1"/>
  <c r="M225" i="11"/>
  <c r="S225" i="11"/>
  <c r="T225" i="11"/>
  <c r="V225" i="11"/>
  <c r="AD225" i="11"/>
  <c r="AF225" i="11" s="1"/>
  <c r="AE225" i="11"/>
  <c r="AG225" i="11" s="1"/>
  <c r="AH225" i="11"/>
  <c r="AI225" i="11"/>
  <c r="AJ225" i="11"/>
  <c r="AK225" i="11"/>
  <c r="AL225" i="11" s="1"/>
  <c r="M226" i="11"/>
  <c r="S226" i="11"/>
  <c r="T226" i="11"/>
  <c r="V226" i="11"/>
  <c r="AD226" i="11"/>
  <c r="AF226" i="11" s="1"/>
  <c r="AE226" i="11"/>
  <c r="AG226" i="11" s="1"/>
  <c r="AH226" i="11"/>
  <c r="AI226" i="11"/>
  <c r="AJ226" i="11"/>
  <c r="AK226" i="11"/>
  <c r="AL226" i="11" s="1"/>
  <c r="M227" i="11"/>
  <c r="S227" i="11"/>
  <c r="T227" i="11"/>
  <c r="V227" i="11"/>
  <c r="AD227" i="11"/>
  <c r="AF227" i="11" s="1"/>
  <c r="AE227" i="11"/>
  <c r="AG227" i="11" s="1"/>
  <c r="AH227" i="11"/>
  <c r="AI227" i="11"/>
  <c r="AJ227" i="11"/>
  <c r="AK227" i="11"/>
  <c r="AL227" i="11" s="1"/>
  <c r="M228" i="11"/>
  <c r="S228" i="11"/>
  <c r="T228" i="11"/>
  <c r="V228" i="11"/>
  <c r="AD228" i="11"/>
  <c r="AF228" i="11" s="1"/>
  <c r="AE228" i="11"/>
  <c r="AG228" i="11" s="1"/>
  <c r="AH228" i="11"/>
  <c r="AI228" i="11"/>
  <c r="AJ228" i="11"/>
  <c r="AK228" i="11"/>
  <c r="AL228" i="11" s="1"/>
  <c r="M229" i="11"/>
  <c r="S229" i="11"/>
  <c r="T229" i="11"/>
  <c r="V229" i="11"/>
  <c r="AD229" i="11"/>
  <c r="AF229" i="11" s="1"/>
  <c r="AE229" i="11"/>
  <c r="AG229" i="11" s="1"/>
  <c r="AH229" i="11"/>
  <c r="AI229" i="11"/>
  <c r="AJ229" i="11"/>
  <c r="AK229" i="11"/>
  <c r="AL229" i="11" s="1"/>
  <c r="M230" i="11"/>
  <c r="S230" i="11"/>
  <c r="T230" i="11"/>
  <c r="V230" i="11"/>
  <c r="AD230" i="11"/>
  <c r="AF230" i="11" s="1"/>
  <c r="AE230" i="11"/>
  <c r="AG230" i="11" s="1"/>
  <c r="AH230" i="11"/>
  <c r="AI230" i="11"/>
  <c r="AJ230" i="11"/>
  <c r="AK230" i="11"/>
  <c r="AL230" i="11" s="1"/>
  <c r="M231" i="11"/>
  <c r="S231" i="11"/>
  <c r="T231" i="11"/>
  <c r="V231" i="11"/>
  <c r="AD231" i="11"/>
  <c r="AF231" i="11" s="1"/>
  <c r="AE231" i="11"/>
  <c r="AG231" i="11" s="1"/>
  <c r="AH231" i="11"/>
  <c r="AI231" i="11"/>
  <c r="AJ231" i="11"/>
  <c r="AK231" i="11"/>
  <c r="AL231" i="11" s="1"/>
  <c r="M232" i="11"/>
  <c r="S232" i="11"/>
  <c r="T232" i="11"/>
  <c r="V232" i="11"/>
  <c r="AD232" i="11"/>
  <c r="AF232" i="11" s="1"/>
  <c r="AE232" i="11"/>
  <c r="AG232" i="11" s="1"/>
  <c r="AH232" i="11"/>
  <c r="AI232" i="11"/>
  <c r="AJ232" i="11"/>
  <c r="AK232" i="11"/>
  <c r="AL232" i="11" s="1"/>
  <c r="M233" i="11"/>
  <c r="S233" i="11"/>
  <c r="T233" i="11"/>
  <c r="V233" i="11"/>
  <c r="AD233" i="11"/>
  <c r="AF233" i="11" s="1"/>
  <c r="AE233" i="11"/>
  <c r="AG233" i="11" s="1"/>
  <c r="AH233" i="11"/>
  <c r="AI233" i="11"/>
  <c r="AJ233" i="11"/>
  <c r="AK233" i="11"/>
  <c r="AL233" i="11" s="1"/>
  <c r="M234" i="11"/>
  <c r="S234" i="11"/>
  <c r="T234" i="11"/>
  <c r="V234" i="11"/>
  <c r="AD234" i="11"/>
  <c r="AF234" i="11" s="1"/>
  <c r="AE234" i="11"/>
  <c r="AG234" i="11" s="1"/>
  <c r="AH234" i="11"/>
  <c r="AI234" i="11"/>
  <c r="AJ234" i="11"/>
  <c r="AK234" i="11"/>
  <c r="AL234" i="11" s="1"/>
  <c r="M235" i="11"/>
  <c r="S235" i="11"/>
  <c r="T235" i="11"/>
  <c r="V235" i="11"/>
  <c r="AD235" i="11"/>
  <c r="AF235" i="11" s="1"/>
  <c r="AE235" i="11"/>
  <c r="AG235" i="11" s="1"/>
  <c r="AH235" i="11"/>
  <c r="AI235" i="11"/>
  <c r="AJ235" i="11"/>
  <c r="AK235" i="11"/>
  <c r="AL235" i="11" s="1"/>
  <c r="M236" i="11"/>
  <c r="S236" i="11"/>
  <c r="T236" i="11"/>
  <c r="V236" i="11"/>
  <c r="AD236" i="11"/>
  <c r="AF236" i="11" s="1"/>
  <c r="AE236" i="11"/>
  <c r="AG236" i="11" s="1"/>
  <c r="AH236" i="11"/>
  <c r="AI236" i="11"/>
  <c r="AJ236" i="11"/>
  <c r="AK236" i="11"/>
  <c r="AL236" i="11" s="1"/>
  <c r="M237" i="11"/>
  <c r="S237" i="11"/>
  <c r="T237" i="11"/>
  <c r="V237" i="11"/>
  <c r="AD237" i="11"/>
  <c r="AF237" i="11" s="1"/>
  <c r="AE237" i="11"/>
  <c r="AG237" i="11" s="1"/>
  <c r="AH237" i="11"/>
  <c r="AI237" i="11"/>
  <c r="AJ237" i="11"/>
  <c r="AK237" i="11"/>
  <c r="AL237" i="11" s="1"/>
  <c r="M238" i="11"/>
  <c r="S238" i="11"/>
  <c r="T238" i="11"/>
  <c r="V238" i="11"/>
  <c r="AD238" i="11"/>
  <c r="AF238" i="11" s="1"/>
  <c r="AE238" i="11"/>
  <c r="AG238" i="11" s="1"/>
  <c r="AH238" i="11"/>
  <c r="AI238" i="11"/>
  <c r="AJ238" i="11"/>
  <c r="AK238" i="11"/>
  <c r="AL238" i="11" s="1"/>
  <c r="M239" i="11"/>
  <c r="S239" i="11"/>
  <c r="T239" i="11"/>
  <c r="V239" i="11"/>
  <c r="AD239" i="11"/>
  <c r="AF239" i="11" s="1"/>
  <c r="AE239" i="11"/>
  <c r="AG239" i="11" s="1"/>
  <c r="AH239" i="11"/>
  <c r="AI239" i="11"/>
  <c r="AJ239" i="11"/>
  <c r="AK239" i="11"/>
  <c r="AL239" i="11" s="1"/>
  <c r="M240" i="11"/>
  <c r="S240" i="11"/>
  <c r="T240" i="11"/>
  <c r="V240" i="11"/>
  <c r="AD240" i="11"/>
  <c r="AF240" i="11" s="1"/>
  <c r="AE240" i="11"/>
  <c r="AG240" i="11" s="1"/>
  <c r="AH240" i="11"/>
  <c r="AI240" i="11"/>
  <c r="AJ240" i="11"/>
  <c r="AK240" i="11"/>
  <c r="AL240" i="11" s="1"/>
  <c r="M241" i="11"/>
  <c r="S241" i="11"/>
  <c r="T241" i="11"/>
  <c r="V241" i="11"/>
  <c r="AD241" i="11"/>
  <c r="AF241" i="11" s="1"/>
  <c r="AE241" i="11"/>
  <c r="AG241" i="11" s="1"/>
  <c r="AH241" i="11"/>
  <c r="AI241" i="11"/>
  <c r="AJ241" i="11"/>
  <c r="AK241" i="11"/>
  <c r="AL241" i="11" s="1"/>
  <c r="M242" i="11"/>
  <c r="S242" i="11"/>
  <c r="T242" i="11"/>
  <c r="V242" i="11"/>
  <c r="AD242" i="11"/>
  <c r="AF242" i="11" s="1"/>
  <c r="AE242" i="11"/>
  <c r="AG242" i="11" s="1"/>
  <c r="AH242" i="11"/>
  <c r="AI242" i="11"/>
  <c r="AJ242" i="11"/>
  <c r="AK242" i="11"/>
  <c r="AL242" i="11" s="1"/>
  <c r="M243" i="11"/>
  <c r="S243" i="11"/>
  <c r="T243" i="11"/>
  <c r="V243" i="11"/>
  <c r="AD243" i="11"/>
  <c r="AF243" i="11" s="1"/>
  <c r="AE243" i="11"/>
  <c r="AG243" i="11" s="1"/>
  <c r="AH243" i="11"/>
  <c r="AI243" i="11"/>
  <c r="AJ243" i="11"/>
  <c r="AK243" i="11"/>
  <c r="AL243" i="11"/>
  <c r="M244" i="11"/>
  <c r="S244" i="11"/>
  <c r="T244" i="11"/>
  <c r="V244" i="11"/>
  <c r="AD244" i="11"/>
  <c r="AF244" i="11" s="1"/>
  <c r="AE244" i="11"/>
  <c r="AG244" i="11" s="1"/>
  <c r="AH244" i="11"/>
  <c r="AI244" i="11"/>
  <c r="AJ244" i="11"/>
  <c r="AK244" i="11"/>
  <c r="AL244" i="11" s="1"/>
  <c r="M245" i="11"/>
  <c r="S245" i="11"/>
  <c r="T245" i="11"/>
  <c r="V245" i="11"/>
  <c r="AD245" i="11"/>
  <c r="AF245" i="11" s="1"/>
  <c r="AE245" i="11"/>
  <c r="AG245" i="11" s="1"/>
  <c r="AH245" i="11"/>
  <c r="AI245" i="11"/>
  <c r="AJ245" i="11"/>
  <c r="AK245" i="11"/>
  <c r="AL245" i="11" s="1"/>
  <c r="M246" i="11"/>
  <c r="S246" i="11"/>
  <c r="T246" i="11"/>
  <c r="V246" i="11"/>
  <c r="AD246" i="11"/>
  <c r="AF246" i="11" s="1"/>
  <c r="AE246" i="11"/>
  <c r="AG246" i="11" s="1"/>
  <c r="AH246" i="11"/>
  <c r="AI246" i="11"/>
  <c r="AJ246" i="11"/>
  <c r="AK246" i="11"/>
  <c r="AL246" i="11" s="1"/>
  <c r="M247" i="11"/>
  <c r="S247" i="11"/>
  <c r="T247" i="11"/>
  <c r="V247" i="11"/>
  <c r="AD247" i="11"/>
  <c r="AF247" i="11" s="1"/>
  <c r="AE247" i="11"/>
  <c r="AG247" i="11" s="1"/>
  <c r="AH247" i="11"/>
  <c r="AI247" i="11"/>
  <c r="AJ247" i="11"/>
  <c r="AK247" i="11"/>
  <c r="AL247" i="11" s="1"/>
  <c r="M248" i="11"/>
  <c r="S248" i="11"/>
  <c r="T248" i="11"/>
  <c r="V248" i="11"/>
  <c r="AD248" i="11"/>
  <c r="AF248" i="11" s="1"/>
  <c r="AE248" i="11"/>
  <c r="AG248" i="11" s="1"/>
  <c r="AH248" i="11"/>
  <c r="AI248" i="11"/>
  <c r="AJ248" i="11"/>
  <c r="AK248" i="11"/>
  <c r="AL248" i="11" s="1"/>
  <c r="M249" i="11"/>
  <c r="S249" i="11"/>
  <c r="T249" i="11"/>
  <c r="V249" i="11"/>
  <c r="AD249" i="11"/>
  <c r="AF249" i="11" s="1"/>
  <c r="AE249" i="11"/>
  <c r="AG249" i="11" s="1"/>
  <c r="AH249" i="11"/>
  <c r="AI249" i="11"/>
  <c r="AJ249" i="11"/>
  <c r="AK249" i="11"/>
  <c r="AL249" i="11" s="1"/>
  <c r="M250" i="11"/>
  <c r="S250" i="11"/>
  <c r="T250" i="11"/>
  <c r="V250" i="11"/>
  <c r="AD250" i="11"/>
  <c r="AF250" i="11" s="1"/>
  <c r="AE250" i="11"/>
  <c r="AG250" i="11"/>
  <c r="AH250" i="11"/>
  <c r="AI250" i="11"/>
  <c r="AJ250" i="11"/>
  <c r="AK250" i="11"/>
  <c r="AL250" i="11" s="1"/>
  <c r="M251" i="11"/>
  <c r="S251" i="11"/>
  <c r="T251" i="11"/>
  <c r="V251" i="11"/>
  <c r="AD251" i="11"/>
  <c r="AF251" i="11" s="1"/>
  <c r="Q251" i="11" s="1"/>
  <c r="AE251" i="11"/>
  <c r="AG251" i="11" s="1"/>
  <c r="AH251" i="11"/>
  <c r="AI251" i="11"/>
  <c r="AJ251" i="11"/>
  <c r="AK251" i="11"/>
  <c r="AL251" i="11" s="1"/>
  <c r="M252" i="11"/>
  <c r="S252" i="11"/>
  <c r="T252" i="11"/>
  <c r="V252" i="11"/>
  <c r="AD252" i="11"/>
  <c r="AF252" i="11" s="1"/>
  <c r="AE252" i="11"/>
  <c r="AG252" i="11" s="1"/>
  <c r="AH252" i="11"/>
  <c r="AI252" i="11"/>
  <c r="AJ252" i="11"/>
  <c r="AK252" i="11"/>
  <c r="AL252" i="11" s="1"/>
  <c r="M253" i="11"/>
  <c r="S253" i="11"/>
  <c r="T253" i="11"/>
  <c r="V253" i="11"/>
  <c r="AD253" i="11"/>
  <c r="AF253" i="11" s="1"/>
  <c r="AE253" i="11"/>
  <c r="AG253" i="11" s="1"/>
  <c r="AH253" i="11"/>
  <c r="AI253" i="11"/>
  <c r="AJ253" i="11"/>
  <c r="AK253" i="11"/>
  <c r="AL253" i="11" s="1"/>
  <c r="M254" i="11"/>
  <c r="S254" i="11"/>
  <c r="T254" i="11"/>
  <c r="V254" i="11"/>
  <c r="AD254" i="11"/>
  <c r="AF254" i="11" s="1"/>
  <c r="AE254" i="11"/>
  <c r="AG254" i="11" s="1"/>
  <c r="AH254" i="11"/>
  <c r="AI254" i="11"/>
  <c r="AJ254" i="11"/>
  <c r="AK254" i="11"/>
  <c r="AL254" i="11" s="1"/>
  <c r="M255" i="11"/>
  <c r="S255" i="11"/>
  <c r="T255" i="11"/>
  <c r="V255" i="11"/>
  <c r="AD255" i="11"/>
  <c r="AF255" i="11" s="1"/>
  <c r="AE255" i="11"/>
  <c r="AG255" i="11" s="1"/>
  <c r="AH255" i="11"/>
  <c r="AI255" i="11"/>
  <c r="AJ255" i="11"/>
  <c r="AK255" i="11"/>
  <c r="AL255" i="11" s="1"/>
  <c r="M256" i="11"/>
  <c r="S256" i="11"/>
  <c r="T256" i="11"/>
  <c r="V256" i="11"/>
  <c r="AD256" i="11"/>
  <c r="AF256" i="11" s="1"/>
  <c r="AE256" i="11"/>
  <c r="AG256" i="11" s="1"/>
  <c r="AH256" i="11"/>
  <c r="AI256" i="11"/>
  <c r="AJ256" i="11"/>
  <c r="AK256" i="11"/>
  <c r="AL256" i="11" s="1"/>
  <c r="M257" i="11"/>
  <c r="S257" i="11"/>
  <c r="T257" i="11"/>
  <c r="V257" i="11"/>
  <c r="AD257" i="11"/>
  <c r="AF257" i="11" s="1"/>
  <c r="AE257" i="11"/>
  <c r="AG257" i="11" s="1"/>
  <c r="AH257" i="11"/>
  <c r="AI257" i="11"/>
  <c r="AJ257" i="11"/>
  <c r="AK257" i="11"/>
  <c r="AL257" i="11" s="1"/>
  <c r="M258" i="11"/>
  <c r="S258" i="11"/>
  <c r="T258" i="11"/>
  <c r="V258" i="11"/>
  <c r="AD258" i="11"/>
  <c r="AF258" i="11" s="1"/>
  <c r="AE258" i="11"/>
  <c r="AG258" i="11" s="1"/>
  <c r="AH258" i="11"/>
  <c r="AI258" i="11"/>
  <c r="AJ258" i="11"/>
  <c r="AK258" i="11"/>
  <c r="AL258" i="11" s="1"/>
  <c r="M259" i="11"/>
  <c r="S259" i="11"/>
  <c r="T259" i="11"/>
  <c r="V259" i="11"/>
  <c r="AD259" i="11"/>
  <c r="AF259" i="11" s="1"/>
  <c r="AE259" i="11"/>
  <c r="AG259" i="11" s="1"/>
  <c r="AH259" i="11"/>
  <c r="AI259" i="11"/>
  <c r="AJ259" i="11"/>
  <c r="AK259" i="11"/>
  <c r="AL259" i="11" s="1"/>
  <c r="M260" i="11"/>
  <c r="S260" i="11"/>
  <c r="T260" i="11"/>
  <c r="V260" i="11"/>
  <c r="AD260" i="11"/>
  <c r="AF260" i="11" s="1"/>
  <c r="AE260" i="11"/>
  <c r="AG260" i="11" s="1"/>
  <c r="AH260" i="11"/>
  <c r="AI260" i="11"/>
  <c r="AJ260" i="11"/>
  <c r="AK260" i="11"/>
  <c r="AL260" i="11" s="1"/>
  <c r="M261" i="11"/>
  <c r="S261" i="11"/>
  <c r="T261" i="11"/>
  <c r="V261" i="11"/>
  <c r="AD261" i="11"/>
  <c r="AF261" i="11" s="1"/>
  <c r="AE261" i="11"/>
  <c r="AG261" i="11" s="1"/>
  <c r="AH261" i="11"/>
  <c r="AI261" i="11"/>
  <c r="AJ261" i="11"/>
  <c r="AK261" i="11"/>
  <c r="AL261" i="11" s="1"/>
  <c r="M262" i="11"/>
  <c r="S262" i="11"/>
  <c r="T262" i="11"/>
  <c r="V262" i="11"/>
  <c r="AD262" i="11"/>
  <c r="AF262" i="11" s="1"/>
  <c r="AE262" i="11"/>
  <c r="AG262" i="11" s="1"/>
  <c r="AH262" i="11"/>
  <c r="AI262" i="11"/>
  <c r="AJ262" i="11"/>
  <c r="AK262" i="11"/>
  <c r="AL262" i="11" s="1"/>
  <c r="M263" i="11"/>
  <c r="S263" i="11"/>
  <c r="T263" i="11"/>
  <c r="V263" i="11"/>
  <c r="AD263" i="11"/>
  <c r="AF263" i="11" s="1"/>
  <c r="AE263" i="11"/>
  <c r="AG263" i="11" s="1"/>
  <c r="AH263" i="11"/>
  <c r="AI263" i="11"/>
  <c r="AJ263" i="11"/>
  <c r="AK263" i="11"/>
  <c r="AL263" i="11" s="1"/>
  <c r="M264" i="11"/>
  <c r="S264" i="11"/>
  <c r="T264" i="11"/>
  <c r="V264" i="11"/>
  <c r="AD264" i="11"/>
  <c r="AF264" i="11" s="1"/>
  <c r="AE264" i="11"/>
  <c r="AG264" i="11" s="1"/>
  <c r="AH264" i="11"/>
  <c r="AI264" i="11"/>
  <c r="AJ264" i="11"/>
  <c r="AK264" i="11"/>
  <c r="AL264" i="11" s="1"/>
  <c r="M265" i="11"/>
  <c r="S265" i="11"/>
  <c r="T265" i="11"/>
  <c r="V265" i="11"/>
  <c r="AD265" i="11"/>
  <c r="AF265" i="11" s="1"/>
  <c r="AE265" i="11"/>
  <c r="AG265" i="11" s="1"/>
  <c r="AH265" i="11"/>
  <c r="AI265" i="11"/>
  <c r="AJ265" i="11"/>
  <c r="AK265" i="11"/>
  <c r="AL265" i="11" s="1"/>
  <c r="M266" i="11"/>
  <c r="S266" i="11"/>
  <c r="T266" i="11"/>
  <c r="V266" i="11"/>
  <c r="AD266" i="11"/>
  <c r="AF266" i="11" s="1"/>
  <c r="AE266" i="11"/>
  <c r="AG266" i="11" s="1"/>
  <c r="AH266" i="11"/>
  <c r="AI266" i="11"/>
  <c r="AJ266" i="11"/>
  <c r="AK266" i="11"/>
  <c r="AL266" i="11" s="1"/>
  <c r="M267" i="11"/>
  <c r="S267" i="11"/>
  <c r="T267" i="11"/>
  <c r="V267" i="11"/>
  <c r="AD267" i="11"/>
  <c r="AF267" i="11" s="1"/>
  <c r="AE267" i="11"/>
  <c r="AG267" i="11" s="1"/>
  <c r="AH267" i="11"/>
  <c r="AI267" i="11"/>
  <c r="AJ267" i="11"/>
  <c r="AK267" i="11"/>
  <c r="AL267" i="11" s="1"/>
  <c r="M268" i="11"/>
  <c r="S268" i="11"/>
  <c r="T268" i="11"/>
  <c r="V268" i="11"/>
  <c r="AD268" i="11"/>
  <c r="AF268" i="11" s="1"/>
  <c r="AE268" i="11"/>
  <c r="AG268" i="11" s="1"/>
  <c r="AH268" i="11"/>
  <c r="AI268" i="11"/>
  <c r="AJ268" i="11"/>
  <c r="AK268" i="11"/>
  <c r="AL268" i="11" s="1"/>
  <c r="M269" i="11"/>
  <c r="S269" i="11"/>
  <c r="T269" i="11"/>
  <c r="V269" i="11"/>
  <c r="AD269" i="11"/>
  <c r="AF269" i="11" s="1"/>
  <c r="AE269" i="11"/>
  <c r="AG269" i="11" s="1"/>
  <c r="AH269" i="11"/>
  <c r="AI269" i="11"/>
  <c r="AJ269" i="11"/>
  <c r="AK269" i="11"/>
  <c r="AL269" i="11" s="1"/>
  <c r="S270" i="11"/>
  <c r="T270" i="11"/>
  <c r="V270" i="11"/>
  <c r="AD270" i="11"/>
  <c r="AF270" i="11" s="1"/>
  <c r="AE270" i="11"/>
  <c r="AG270" i="11" s="1"/>
  <c r="AH270" i="11"/>
  <c r="AI270" i="11"/>
  <c r="AJ270" i="11"/>
  <c r="AK270" i="11"/>
  <c r="AL270" i="11" s="1"/>
  <c r="S271" i="11"/>
  <c r="T271" i="11"/>
  <c r="V271" i="11"/>
  <c r="AD271" i="11"/>
  <c r="AF271" i="11" s="1"/>
  <c r="AE271" i="11"/>
  <c r="AG271" i="11" s="1"/>
  <c r="AH271" i="11"/>
  <c r="AI271" i="11"/>
  <c r="AJ271" i="11"/>
  <c r="AK271" i="11"/>
  <c r="AL271" i="11" s="1"/>
  <c r="M272" i="11"/>
  <c r="S272" i="11"/>
  <c r="T272" i="11"/>
  <c r="V272" i="11"/>
  <c r="AD272" i="11"/>
  <c r="AF272" i="11" s="1"/>
  <c r="AE272" i="11"/>
  <c r="AG272" i="11" s="1"/>
  <c r="AH272" i="11"/>
  <c r="AI272" i="11"/>
  <c r="AJ272" i="11"/>
  <c r="AK272" i="11"/>
  <c r="AL272" i="11" s="1"/>
  <c r="M273" i="11"/>
  <c r="S273" i="11"/>
  <c r="T273" i="11"/>
  <c r="V273" i="11"/>
  <c r="AD273" i="11"/>
  <c r="AF273" i="11" s="1"/>
  <c r="AE273" i="11"/>
  <c r="AG273" i="11" s="1"/>
  <c r="AH273" i="11"/>
  <c r="AI273" i="11"/>
  <c r="AJ273" i="11"/>
  <c r="AK273" i="11"/>
  <c r="AL273" i="11" s="1"/>
  <c r="M274" i="11"/>
  <c r="S274" i="11"/>
  <c r="T274" i="11"/>
  <c r="V274" i="11"/>
  <c r="AD274" i="11"/>
  <c r="AF274" i="11" s="1"/>
  <c r="AE274" i="11"/>
  <c r="AG274" i="11" s="1"/>
  <c r="AH274" i="11"/>
  <c r="AI274" i="11"/>
  <c r="AJ274" i="11"/>
  <c r="AK274" i="11"/>
  <c r="AL274" i="11" s="1"/>
  <c r="M275" i="11"/>
  <c r="S275" i="11"/>
  <c r="T275" i="11"/>
  <c r="V275" i="11"/>
  <c r="AD275" i="11"/>
  <c r="AF275" i="11" s="1"/>
  <c r="AE275" i="11"/>
  <c r="AG275" i="11" s="1"/>
  <c r="AH275" i="11"/>
  <c r="AI275" i="11"/>
  <c r="AJ275" i="11"/>
  <c r="AK275" i="11"/>
  <c r="AL275" i="11" s="1"/>
  <c r="M276" i="11"/>
  <c r="S276" i="11"/>
  <c r="T276" i="11"/>
  <c r="V276" i="11"/>
  <c r="AD276" i="11"/>
  <c r="AF276" i="11" s="1"/>
  <c r="AE276" i="11"/>
  <c r="AG276" i="11" s="1"/>
  <c r="AH276" i="11"/>
  <c r="AI276" i="11"/>
  <c r="AJ276" i="11"/>
  <c r="AK276" i="11"/>
  <c r="AL276" i="11" s="1"/>
  <c r="M277" i="11"/>
  <c r="S277" i="11"/>
  <c r="T277" i="11"/>
  <c r="V277" i="11"/>
  <c r="AD277" i="11"/>
  <c r="AF277" i="11" s="1"/>
  <c r="AE277" i="11"/>
  <c r="AG277" i="11" s="1"/>
  <c r="AH277" i="11"/>
  <c r="AI277" i="11"/>
  <c r="AJ277" i="11"/>
  <c r="AK277" i="11"/>
  <c r="AL277" i="11" s="1"/>
  <c r="M278" i="11"/>
  <c r="S278" i="11"/>
  <c r="T278" i="11"/>
  <c r="V278" i="11"/>
  <c r="AD278" i="11"/>
  <c r="AF278" i="11" s="1"/>
  <c r="AE278" i="11"/>
  <c r="AG278" i="11" s="1"/>
  <c r="AH278" i="11"/>
  <c r="AI278" i="11"/>
  <c r="AJ278" i="11"/>
  <c r="AK278" i="11"/>
  <c r="AL278" i="11" s="1"/>
  <c r="M279" i="11"/>
  <c r="S279" i="11"/>
  <c r="T279" i="11"/>
  <c r="V279" i="11"/>
  <c r="AD279" i="11"/>
  <c r="AF279" i="11" s="1"/>
  <c r="AE279" i="11"/>
  <c r="AG279" i="11" s="1"/>
  <c r="AH279" i="11"/>
  <c r="AI279" i="11"/>
  <c r="AJ279" i="11"/>
  <c r="AK279" i="11"/>
  <c r="AL279" i="11" s="1"/>
  <c r="M280" i="11"/>
  <c r="S280" i="11"/>
  <c r="T280" i="11"/>
  <c r="V280" i="11"/>
  <c r="AD280" i="11"/>
  <c r="AF280" i="11" s="1"/>
  <c r="AE280" i="11"/>
  <c r="AG280" i="11" s="1"/>
  <c r="AH280" i="11"/>
  <c r="AI280" i="11"/>
  <c r="AJ280" i="11"/>
  <c r="AK280" i="11"/>
  <c r="AL280" i="11" s="1"/>
  <c r="M281" i="11"/>
  <c r="S281" i="11"/>
  <c r="T281" i="11"/>
  <c r="V281" i="11"/>
  <c r="AD281" i="11"/>
  <c r="AF281" i="11" s="1"/>
  <c r="AE281" i="11"/>
  <c r="AG281" i="11" s="1"/>
  <c r="AH281" i="11"/>
  <c r="AI281" i="11"/>
  <c r="AJ281" i="11"/>
  <c r="AK281" i="11"/>
  <c r="AL281" i="11" s="1"/>
  <c r="M282" i="11"/>
  <c r="S282" i="11"/>
  <c r="T282" i="11"/>
  <c r="V282" i="11"/>
  <c r="AD282" i="11"/>
  <c r="AF282" i="11" s="1"/>
  <c r="AE282" i="11"/>
  <c r="AG282" i="11" s="1"/>
  <c r="AH282" i="11"/>
  <c r="AI282" i="11"/>
  <c r="AJ282" i="11"/>
  <c r="AK282" i="11"/>
  <c r="AL282" i="11" s="1"/>
  <c r="M283" i="11"/>
  <c r="S283" i="11"/>
  <c r="T283" i="11"/>
  <c r="V283" i="11"/>
  <c r="AD283" i="11"/>
  <c r="AF283" i="11" s="1"/>
  <c r="AE283" i="11"/>
  <c r="AG283" i="11" s="1"/>
  <c r="AH283" i="11"/>
  <c r="AI283" i="11"/>
  <c r="AJ283" i="11"/>
  <c r="AK283" i="11"/>
  <c r="AL283" i="11" s="1"/>
  <c r="M284" i="11"/>
  <c r="S284" i="11"/>
  <c r="T284" i="11"/>
  <c r="V284" i="11"/>
  <c r="AD284" i="11"/>
  <c r="AF284" i="11" s="1"/>
  <c r="AE284" i="11"/>
  <c r="AG284" i="11" s="1"/>
  <c r="AH284" i="11"/>
  <c r="AI284" i="11"/>
  <c r="AJ284" i="11"/>
  <c r="AK284" i="11"/>
  <c r="AL284" i="11" s="1"/>
  <c r="M285" i="11"/>
  <c r="S285" i="11"/>
  <c r="T285" i="11"/>
  <c r="V285" i="11"/>
  <c r="AD285" i="11"/>
  <c r="AF285" i="11" s="1"/>
  <c r="AE285" i="11"/>
  <c r="AG285" i="11" s="1"/>
  <c r="AH285" i="11"/>
  <c r="AI285" i="11"/>
  <c r="AJ285" i="11"/>
  <c r="AK285" i="11"/>
  <c r="AL285" i="11" s="1"/>
  <c r="M286" i="11"/>
  <c r="S286" i="11"/>
  <c r="T286" i="11"/>
  <c r="V286" i="11"/>
  <c r="AD286" i="11"/>
  <c r="AF286" i="11" s="1"/>
  <c r="AE286" i="11"/>
  <c r="AG286" i="11" s="1"/>
  <c r="AH286" i="11"/>
  <c r="AI286" i="11"/>
  <c r="AJ286" i="11"/>
  <c r="AK286" i="11"/>
  <c r="AL286" i="11" s="1"/>
  <c r="M287" i="11"/>
  <c r="S287" i="11"/>
  <c r="T287" i="11"/>
  <c r="V287" i="11"/>
  <c r="AD287" i="11"/>
  <c r="AF287" i="11" s="1"/>
  <c r="AE287" i="11"/>
  <c r="AG287" i="11" s="1"/>
  <c r="AH287" i="11"/>
  <c r="AI287" i="11"/>
  <c r="AJ287" i="11"/>
  <c r="AK287" i="11"/>
  <c r="AL287" i="11" s="1"/>
  <c r="M288" i="11"/>
  <c r="S288" i="11"/>
  <c r="T288" i="11"/>
  <c r="V288" i="11"/>
  <c r="AD288" i="11"/>
  <c r="AF288" i="11" s="1"/>
  <c r="AE288" i="11"/>
  <c r="AG288" i="11" s="1"/>
  <c r="AH288" i="11"/>
  <c r="AI288" i="11"/>
  <c r="AJ288" i="11"/>
  <c r="AK288" i="11"/>
  <c r="AL288" i="11" s="1"/>
  <c r="M289" i="11"/>
  <c r="S289" i="11"/>
  <c r="T289" i="11"/>
  <c r="V289" i="11"/>
  <c r="AD289" i="11"/>
  <c r="AF289" i="11" s="1"/>
  <c r="AE289" i="11"/>
  <c r="AG289" i="11" s="1"/>
  <c r="AH289" i="11"/>
  <c r="AI289" i="11"/>
  <c r="AJ289" i="11"/>
  <c r="AK289" i="11"/>
  <c r="AL289" i="11" s="1"/>
  <c r="M290" i="11"/>
  <c r="S290" i="11"/>
  <c r="T290" i="11"/>
  <c r="V290" i="11"/>
  <c r="AD290" i="11"/>
  <c r="AF290" i="11" s="1"/>
  <c r="AE290" i="11"/>
  <c r="AG290" i="11" s="1"/>
  <c r="AH290" i="11"/>
  <c r="AI290" i="11"/>
  <c r="AJ290" i="11"/>
  <c r="AK290" i="11"/>
  <c r="AL290" i="11" s="1"/>
  <c r="M291" i="11"/>
  <c r="S291" i="11"/>
  <c r="T291" i="11"/>
  <c r="V291" i="11"/>
  <c r="AD291" i="11"/>
  <c r="AF291" i="11" s="1"/>
  <c r="AE291" i="11"/>
  <c r="AG291" i="11" s="1"/>
  <c r="AH291" i="11"/>
  <c r="AI291" i="11"/>
  <c r="AJ291" i="11"/>
  <c r="AK291" i="11"/>
  <c r="AL291" i="11" s="1"/>
  <c r="M292" i="11"/>
  <c r="S292" i="11"/>
  <c r="T292" i="11"/>
  <c r="V292" i="11"/>
  <c r="AD292" i="11"/>
  <c r="AF292" i="11" s="1"/>
  <c r="AE292" i="11"/>
  <c r="AG292" i="11" s="1"/>
  <c r="AH292" i="11"/>
  <c r="AI292" i="11"/>
  <c r="AJ292" i="11"/>
  <c r="AK292" i="11"/>
  <c r="AL292" i="11" s="1"/>
  <c r="M293" i="11"/>
  <c r="S293" i="11"/>
  <c r="T293" i="11"/>
  <c r="V293" i="11"/>
  <c r="AD293" i="11"/>
  <c r="AF293" i="11" s="1"/>
  <c r="AE293" i="11"/>
  <c r="AG293" i="11" s="1"/>
  <c r="AH293" i="11"/>
  <c r="AI293" i="11"/>
  <c r="AJ293" i="11"/>
  <c r="AK293" i="11"/>
  <c r="AL293" i="11" s="1"/>
  <c r="M294" i="11"/>
  <c r="S294" i="11"/>
  <c r="T294" i="11"/>
  <c r="V294" i="11"/>
  <c r="AD294" i="11"/>
  <c r="AF294" i="11" s="1"/>
  <c r="AE294" i="11"/>
  <c r="AG294" i="11" s="1"/>
  <c r="AH294" i="11"/>
  <c r="AI294" i="11"/>
  <c r="AJ294" i="11"/>
  <c r="AK294" i="11"/>
  <c r="AL294" i="11" s="1"/>
  <c r="M295" i="11"/>
  <c r="S295" i="11"/>
  <c r="T295" i="11"/>
  <c r="V295" i="11"/>
  <c r="AD295" i="11"/>
  <c r="AF295" i="11" s="1"/>
  <c r="AE295" i="11"/>
  <c r="AG295" i="11" s="1"/>
  <c r="AH295" i="11"/>
  <c r="AI295" i="11"/>
  <c r="AJ295" i="11"/>
  <c r="AK295" i="11"/>
  <c r="AL295" i="11" s="1"/>
  <c r="M296" i="11"/>
  <c r="S296" i="11"/>
  <c r="T296" i="11"/>
  <c r="V296" i="11"/>
  <c r="AD296" i="11"/>
  <c r="AF296" i="11" s="1"/>
  <c r="AE296" i="11"/>
  <c r="AG296" i="11" s="1"/>
  <c r="AH296" i="11"/>
  <c r="AI296" i="11"/>
  <c r="AJ296" i="11"/>
  <c r="AK296" i="11"/>
  <c r="AL296" i="11" s="1"/>
  <c r="M297" i="11"/>
  <c r="S297" i="11"/>
  <c r="T297" i="11"/>
  <c r="V297" i="11"/>
  <c r="AD297" i="11"/>
  <c r="AF297" i="11" s="1"/>
  <c r="AE297" i="11"/>
  <c r="AG297" i="11" s="1"/>
  <c r="AH297" i="11"/>
  <c r="AI297" i="11"/>
  <c r="AJ297" i="11"/>
  <c r="AK297" i="11"/>
  <c r="AL297" i="11" s="1"/>
  <c r="M298" i="11"/>
  <c r="S298" i="11"/>
  <c r="T298" i="11"/>
  <c r="V298" i="11"/>
  <c r="AD298" i="11"/>
  <c r="AF298" i="11" s="1"/>
  <c r="AE298" i="11"/>
  <c r="AG298" i="11" s="1"/>
  <c r="AH298" i="11"/>
  <c r="AI298" i="11"/>
  <c r="AJ298" i="11"/>
  <c r="AK298" i="11"/>
  <c r="AL298" i="11" s="1"/>
  <c r="M299" i="11"/>
  <c r="S299" i="11"/>
  <c r="T299" i="11"/>
  <c r="V299" i="11"/>
  <c r="AD299" i="11"/>
  <c r="AF299" i="11" s="1"/>
  <c r="AE299" i="11"/>
  <c r="AG299" i="11" s="1"/>
  <c r="AH299" i="11"/>
  <c r="AI299" i="11"/>
  <c r="AJ299" i="11"/>
  <c r="AK299" i="11"/>
  <c r="AL299" i="11" s="1"/>
  <c r="M300" i="11"/>
  <c r="S300" i="11"/>
  <c r="T300" i="11"/>
  <c r="V300" i="11"/>
  <c r="AD300" i="11"/>
  <c r="AF300" i="11" s="1"/>
  <c r="AE300" i="11"/>
  <c r="AG300" i="11" s="1"/>
  <c r="AH300" i="11"/>
  <c r="AI300" i="11"/>
  <c r="AJ300" i="11"/>
  <c r="AK300" i="11"/>
  <c r="AL300" i="11" s="1"/>
  <c r="M301" i="11"/>
  <c r="S301" i="11"/>
  <c r="T301" i="11"/>
  <c r="V301" i="11"/>
  <c r="AD301" i="11"/>
  <c r="AF301" i="11" s="1"/>
  <c r="AE301" i="11"/>
  <c r="AG301" i="11" s="1"/>
  <c r="AH301" i="11"/>
  <c r="AI301" i="11"/>
  <c r="AJ301" i="11"/>
  <c r="AK301" i="11"/>
  <c r="AL301" i="11" s="1"/>
  <c r="M302" i="11"/>
  <c r="S302" i="11"/>
  <c r="T302" i="11"/>
  <c r="V302" i="11"/>
  <c r="AD302" i="11"/>
  <c r="AF302" i="11" s="1"/>
  <c r="AE302" i="11"/>
  <c r="AG302" i="11" s="1"/>
  <c r="AH302" i="11"/>
  <c r="AI302" i="11"/>
  <c r="AJ302" i="11"/>
  <c r="AK302" i="11"/>
  <c r="AL302" i="11" s="1"/>
  <c r="M303" i="11"/>
  <c r="S303" i="11"/>
  <c r="T303" i="11"/>
  <c r="V303" i="11"/>
  <c r="AD303" i="11"/>
  <c r="AF303" i="11" s="1"/>
  <c r="AE303" i="11"/>
  <c r="AG303" i="11" s="1"/>
  <c r="AH303" i="11"/>
  <c r="AI303" i="11"/>
  <c r="AJ303" i="11"/>
  <c r="AK303" i="11"/>
  <c r="AL303" i="11" s="1"/>
  <c r="M304" i="11"/>
  <c r="S304" i="11"/>
  <c r="T304" i="11"/>
  <c r="V304" i="11"/>
  <c r="AD304" i="11"/>
  <c r="AF304" i="11" s="1"/>
  <c r="AE304" i="11"/>
  <c r="AG304" i="11" s="1"/>
  <c r="AH304" i="11"/>
  <c r="AI304" i="11"/>
  <c r="AJ304" i="11"/>
  <c r="AK304" i="11"/>
  <c r="AL304" i="11" s="1"/>
  <c r="S305" i="11"/>
  <c r="T305" i="11"/>
  <c r="V305" i="11"/>
  <c r="AD305" i="11"/>
  <c r="AF305" i="11" s="1"/>
  <c r="AE305" i="11"/>
  <c r="AG305" i="11" s="1"/>
  <c r="AH305" i="11"/>
  <c r="AI305" i="11"/>
  <c r="AJ305" i="11"/>
  <c r="AK305" i="11"/>
  <c r="AL305" i="11" s="1"/>
  <c r="M306" i="11"/>
  <c r="S306" i="11"/>
  <c r="T306" i="11"/>
  <c r="V306" i="11"/>
  <c r="AD306" i="11"/>
  <c r="AF306" i="11" s="1"/>
  <c r="AE306" i="11"/>
  <c r="AG306" i="11" s="1"/>
  <c r="AH306" i="11"/>
  <c r="AI306" i="11"/>
  <c r="AJ306" i="11"/>
  <c r="AK306" i="11"/>
  <c r="AL306" i="11" s="1"/>
  <c r="M307" i="11"/>
  <c r="S307" i="11"/>
  <c r="T307" i="11"/>
  <c r="V307" i="11"/>
  <c r="AD307" i="11"/>
  <c r="AF307" i="11" s="1"/>
  <c r="AE307" i="11"/>
  <c r="AG307" i="11" s="1"/>
  <c r="AH307" i="11"/>
  <c r="AI307" i="11"/>
  <c r="AJ307" i="11"/>
  <c r="AK307" i="11"/>
  <c r="AL307" i="11" s="1"/>
  <c r="M308" i="11"/>
  <c r="S308" i="11"/>
  <c r="T308" i="11"/>
  <c r="V308" i="11"/>
  <c r="AD308" i="11"/>
  <c r="AF308" i="11" s="1"/>
  <c r="AE308" i="11"/>
  <c r="AG308" i="11" s="1"/>
  <c r="AH308" i="11"/>
  <c r="AI308" i="11"/>
  <c r="AJ308" i="11"/>
  <c r="AK308" i="11"/>
  <c r="AL308" i="11" s="1"/>
  <c r="M309" i="11"/>
  <c r="S309" i="11"/>
  <c r="T309" i="11"/>
  <c r="V309" i="11"/>
  <c r="AD309" i="11"/>
  <c r="AF309" i="11" s="1"/>
  <c r="AE309" i="11"/>
  <c r="AG309" i="11" s="1"/>
  <c r="AH309" i="11"/>
  <c r="AI309" i="11"/>
  <c r="AJ309" i="11"/>
  <c r="AK309" i="11"/>
  <c r="AL309" i="11" s="1"/>
  <c r="M310" i="11"/>
  <c r="S310" i="11"/>
  <c r="T310" i="11"/>
  <c r="V310" i="11"/>
  <c r="AD310" i="11"/>
  <c r="AF310" i="11" s="1"/>
  <c r="AE310" i="11"/>
  <c r="AG310" i="11" s="1"/>
  <c r="AH310" i="11"/>
  <c r="AI310" i="11"/>
  <c r="AJ310" i="11"/>
  <c r="AK310" i="11"/>
  <c r="AL310" i="11" s="1"/>
  <c r="M311" i="11"/>
  <c r="S311" i="11"/>
  <c r="T311" i="11"/>
  <c r="V311" i="11"/>
  <c r="AD311" i="11"/>
  <c r="AF311" i="11" s="1"/>
  <c r="AE311" i="11"/>
  <c r="AG311" i="11" s="1"/>
  <c r="AH311" i="11"/>
  <c r="AI311" i="11"/>
  <c r="AJ311" i="11"/>
  <c r="AK311" i="11"/>
  <c r="AL311" i="11" s="1"/>
  <c r="M312" i="11"/>
  <c r="S312" i="11"/>
  <c r="T312" i="11"/>
  <c r="V312" i="11"/>
  <c r="AD312" i="11"/>
  <c r="AF312" i="11" s="1"/>
  <c r="AE312" i="11"/>
  <c r="AG312" i="11" s="1"/>
  <c r="AH312" i="11"/>
  <c r="AI312" i="11"/>
  <c r="AJ312" i="11"/>
  <c r="AK312" i="11"/>
  <c r="AL312" i="11" s="1"/>
  <c r="M313" i="11"/>
  <c r="S313" i="11"/>
  <c r="T313" i="11"/>
  <c r="V313" i="11"/>
  <c r="AD313" i="11"/>
  <c r="AF313" i="11" s="1"/>
  <c r="AE313" i="11"/>
  <c r="AG313" i="11" s="1"/>
  <c r="AH313" i="11"/>
  <c r="AI313" i="11"/>
  <c r="AJ313" i="11"/>
  <c r="AK313" i="11"/>
  <c r="AL313" i="11" s="1"/>
  <c r="M314" i="11"/>
  <c r="S314" i="11"/>
  <c r="T314" i="11"/>
  <c r="V314" i="11"/>
  <c r="AD314" i="11"/>
  <c r="AF314" i="11" s="1"/>
  <c r="AE314" i="11"/>
  <c r="AG314" i="11" s="1"/>
  <c r="AH314" i="11"/>
  <c r="AI314" i="11"/>
  <c r="AJ314" i="11"/>
  <c r="AK314" i="11"/>
  <c r="AL314" i="11" s="1"/>
  <c r="M315" i="11"/>
  <c r="S315" i="11"/>
  <c r="T315" i="11"/>
  <c r="V315" i="11"/>
  <c r="AD315" i="11"/>
  <c r="AF315" i="11" s="1"/>
  <c r="AE315" i="11"/>
  <c r="AG315" i="11" s="1"/>
  <c r="AH315" i="11"/>
  <c r="AI315" i="11"/>
  <c r="AJ315" i="11"/>
  <c r="AK315" i="11"/>
  <c r="AL315" i="11" s="1"/>
  <c r="M316" i="11"/>
  <c r="S316" i="11"/>
  <c r="T316" i="11"/>
  <c r="V316" i="11"/>
  <c r="AD316" i="11"/>
  <c r="AF316" i="11" s="1"/>
  <c r="AE316" i="11"/>
  <c r="AG316" i="11" s="1"/>
  <c r="AH316" i="11"/>
  <c r="AI316" i="11"/>
  <c r="AJ316" i="11"/>
  <c r="AK316" i="11"/>
  <c r="AL316" i="11" s="1"/>
  <c r="M317" i="11"/>
  <c r="S317" i="11"/>
  <c r="T317" i="11"/>
  <c r="V317" i="11"/>
  <c r="AD317" i="11"/>
  <c r="AF317" i="11" s="1"/>
  <c r="AE317" i="11"/>
  <c r="AG317" i="11" s="1"/>
  <c r="AH317" i="11"/>
  <c r="AI317" i="11"/>
  <c r="AJ317" i="11"/>
  <c r="AK317" i="11"/>
  <c r="AL317" i="11" s="1"/>
  <c r="M318" i="11"/>
  <c r="S318" i="11"/>
  <c r="T318" i="11"/>
  <c r="V318" i="11"/>
  <c r="AD318" i="11"/>
  <c r="AF318" i="11" s="1"/>
  <c r="AE318" i="11"/>
  <c r="AG318" i="11" s="1"/>
  <c r="AH318" i="11"/>
  <c r="AI318" i="11"/>
  <c r="AJ318" i="11"/>
  <c r="AK318" i="11"/>
  <c r="AL318" i="11" s="1"/>
  <c r="M319" i="11"/>
  <c r="S319" i="11"/>
  <c r="T319" i="11"/>
  <c r="V319" i="11"/>
  <c r="AD319" i="11"/>
  <c r="AF319" i="11" s="1"/>
  <c r="AE319" i="11"/>
  <c r="AG319" i="11" s="1"/>
  <c r="AH319" i="11"/>
  <c r="AI319" i="11"/>
  <c r="AJ319" i="11"/>
  <c r="AK319" i="11"/>
  <c r="AL319" i="11" s="1"/>
  <c r="M320" i="11"/>
  <c r="S320" i="11"/>
  <c r="T320" i="11"/>
  <c r="V320" i="11"/>
  <c r="AD320" i="11"/>
  <c r="AF320" i="11" s="1"/>
  <c r="AE320" i="11"/>
  <c r="AG320" i="11" s="1"/>
  <c r="AH320" i="11"/>
  <c r="AI320" i="11"/>
  <c r="AJ320" i="11"/>
  <c r="AK320" i="11"/>
  <c r="AL320" i="11" s="1"/>
  <c r="M321" i="11"/>
  <c r="S321" i="11"/>
  <c r="T321" i="11"/>
  <c r="V321" i="11"/>
  <c r="AD321" i="11"/>
  <c r="AF321" i="11" s="1"/>
  <c r="AE321" i="11"/>
  <c r="AG321" i="11" s="1"/>
  <c r="AH321" i="11"/>
  <c r="AI321" i="11"/>
  <c r="AJ321" i="11"/>
  <c r="AK321" i="11"/>
  <c r="AL321" i="11" s="1"/>
  <c r="M322" i="11"/>
  <c r="S322" i="11"/>
  <c r="T322" i="11"/>
  <c r="V322" i="11"/>
  <c r="AD322" i="11"/>
  <c r="AF322" i="11" s="1"/>
  <c r="AE322" i="11"/>
  <c r="AG322" i="11" s="1"/>
  <c r="AH322" i="11"/>
  <c r="AI322" i="11"/>
  <c r="AJ322" i="11"/>
  <c r="AK322" i="11"/>
  <c r="AL322" i="11" s="1"/>
  <c r="M323" i="11"/>
  <c r="S323" i="11"/>
  <c r="T323" i="11"/>
  <c r="V323" i="11"/>
  <c r="AD323" i="11"/>
  <c r="AF323" i="11" s="1"/>
  <c r="AE323" i="11"/>
  <c r="AG323" i="11" s="1"/>
  <c r="AH323" i="11"/>
  <c r="AI323" i="11"/>
  <c r="AJ323" i="11"/>
  <c r="AK323" i="11"/>
  <c r="AL323" i="11" s="1"/>
  <c r="M324" i="11"/>
  <c r="S324" i="11"/>
  <c r="T324" i="11"/>
  <c r="V324" i="11"/>
  <c r="AD324" i="11"/>
  <c r="AF324" i="11" s="1"/>
  <c r="AE324" i="11"/>
  <c r="AG324" i="11" s="1"/>
  <c r="AH324" i="11"/>
  <c r="AI324" i="11"/>
  <c r="AJ324" i="11"/>
  <c r="AK324" i="11"/>
  <c r="AL324" i="11" s="1"/>
  <c r="M325" i="11"/>
  <c r="S325" i="11"/>
  <c r="T325" i="11"/>
  <c r="V325" i="11"/>
  <c r="AD325" i="11"/>
  <c r="AF325" i="11" s="1"/>
  <c r="AE325" i="11"/>
  <c r="AG325" i="11" s="1"/>
  <c r="AH325" i="11"/>
  <c r="AI325" i="11"/>
  <c r="AJ325" i="11"/>
  <c r="AK325" i="11"/>
  <c r="AL325" i="11" s="1"/>
  <c r="M326" i="11"/>
  <c r="S326" i="11"/>
  <c r="T326" i="11"/>
  <c r="V326" i="11"/>
  <c r="AD326" i="11"/>
  <c r="AF326" i="11" s="1"/>
  <c r="AE326" i="11"/>
  <c r="AG326" i="11" s="1"/>
  <c r="AH326" i="11"/>
  <c r="AI326" i="11"/>
  <c r="AJ326" i="11"/>
  <c r="AK326" i="11"/>
  <c r="AL326" i="11" s="1"/>
  <c r="M327" i="11"/>
  <c r="S327" i="11"/>
  <c r="T327" i="11"/>
  <c r="V327" i="11"/>
  <c r="AD327" i="11"/>
  <c r="AF327" i="11" s="1"/>
  <c r="AE327" i="11"/>
  <c r="AG327" i="11" s="1"/>
  <c r="AH327" i="11"/>
  <c r="AI327" i="11"/>
  <c r="AJ327" i="11"/>
  <c r="AK327" i="11"/>
  <c r="AL327" i="11" s="1"/>
  <c r="M328" i="11"/>
  <c r="S328" i="11"/>
  <c r="T328" i="11"/>
  <c r="V328" i="11"/>
  <c r="AD328" i="11"/>
  <c r="AF328" i="11" s="1"/>
  <c r="AE328" i="11"/>
  <c r="AG328" i="11" s="1"/>
  <c r="AH328" i="11"/>
  <c r="AI328" i="11"/>
  <c r="AJ328" i="11"/>
  <c r="AK328" i="11"/>
  <c r="AL328" i="11" s="1"/>
  <c r="M329" i="11"/>
  <c r="S329" i="11"/>
  <c r="T329" i="11"/>
  <c r="V329" i="11"/>
  <c r="AD329" i="11"/>
  <c r="AF329" i="11" s="1"/>
  <c r="AE329" i="11"/>
  <c r="AG329" i="11" s="1"/>
  <c r="AH329" i="11"/>
  <c r="AI329" i="11"/>
  <c r="AJ329" i="11"/>
  <c r="AK329" i="11"/>
  <c r="AL329" i="11" s="1"/>
  <c r="S330" i="11"/>
  <c r="T330" i="11"/>
  <c r="V330" i="11"/>
  <c r="AD330" i="11"/>
  <c r="AF330" i="11" s="1"/>
  <c r="AE330" i="11"/>
  <c r="AG330" i="11" s="1"/>
  <c r="AH330" i="11"/>
  <c r="AI330" i="11"/>
  <c r="AJ330" i="11"/>
  <c r="AK330" i="11"/>
  <c r="AL330" i="11" s="1"/>
  <c r="S331" i="11"/>
  <c r="T331" i="11"/>
  <c r="V331" i="11"/>
  <c r="AD331" i="11"/>
  <c r="AF331" i="11" s="1"/>
  <c r="AE331" i="11"/>
  <c r="AG331" i="11" s="1"/>
  <c r="AH331" i="11"/>
  <c r="AI331" i="11"/>
  <c r="AJ331" i="11"/>
  <c r="AK331" i="11"/>
  <c r="AL331" i="11" s="1"/>
  <c r="S332" i="11"/>
  <c r="T332" i="11"/>
  <c r="V332" i="11"/>
  <c r="AD332" i="11"/>
  <c r="AF332" i="11" s="1"/>
  <c r="AE332" i="11"/>
  <c r="AG332" i="11" s="1"/>
  <c r="AH332" i="11"/>
  <c r="AI332" i="11"/>
  <c r="AJ332" i="11"/>
  <c r="AK332" i="11"/>
  <c r="AL332" i="11" s="1"/>
  <c r="M333" i="11"/>
  <c r="S333" i="11"/>
  <c r="T333" i="11"/>
  <c r="V333" i="11"/>
  <c r="AD333" i="11"/>
  <c r="AF333" i="11" s="1"/>
  <c r="AE333" i="11"/>
  <c r="AG333" i="11" s="1"/>
  <c r="AH333" i="11"/>
  <c r="AI333" i="11"/>
  <c r="AJ333" i="11"/>
  <c r="AK333" i="11"/>
  <c r="AL333" i="11" s="1"/>
  <c r="M334" i="11"/>
  <c r="S334" i="11"/>
  <c r="T334" i="11"/>
  <c r="V334" i="11"/>
  <c r="AD334" i="11"/>
  <c r="AF334" i="11" s="1"/>
  <c r="AE334" i="11"/>
  <c r="AG334" i="11" s="1"/>
  <c r="AH334" i="11"/>
  <c r="AI334" i="11"/>
  <c r="AJ334" i="11"/>
  <c r="AK334" i="11"/>
  <c r="AL334" i="11" s="1"/>
  <c r="M335" i="11"/>
  <c r="S335" i="11"/>
  <c r="T335" i="11"/>
  <c r="V335" i="11"/>
  <c r="AD335" i="11"/>
  <c r="AF335" i="11" s="1"/>
  <c r="AE335" i="11"/>
  <c r="AG335" i="11" s="1"/>
  <c r="AH335" i="11"/>
  <c r="AI335" i="11"/>
  <c r="AJ335" i="11"/>
  <c r="AK335" i="11"/>
  <c r="AL335" i="11" s="1"/>
  <c r="M336" i="11"/>
  <c r="S336" i="11"/>
  <c r="T336" i="11"/>
  <c r="V336" i="11"/>
  <c r="AD336" i="11"/>
  <c r="AF336" i="11" s="1"/>
  <c r="AE336" i="11"/>
  <c r="AG336" i="11" s="1"/>
  <c r="AH336" i="11"/>
  <c r="AI336" i="11"/>
  <c r="AJ336" i="11"/>
  <c r="AK336" i="11"/>
  <c r="AL336" i="11" s="1"/>
  <c r="M337" i="11"/>
  <c r="S337" i="11"/>
  <c r="T337" i="11"/>
  <c r="V337" i="11"/>
  <c r="AD337" i="11"/>
  <c r="AF337" i="11" s="1"/>
  <c r="AE337" i="11"/>
  <c r="AG337" i="11" s="1"/>
  <c r="AH337" i="11"/>
  <c r="AI337" i="11"/>
  <c r="AJ337" i="11"/>
  <c r="AK337" i="11"/>
  <c r="AL337" i="11" s="1"/>
  <c r="M338" i="11"/>
  <c r="S338" i="11"/>
  <c r="T338" i="11"/>
  <c r="V338" i="11"/>
  <c r="AD338" i="11"/>
  <c r="AF338" i="11" s="1"/>
  <c r="AE338" i="11"/>
  <c r="AG338" i="11" s="1"/>
  <c r="AH338" i="11"/>
  <c r="AI338" i="11"/>
  <c r="AJ338" i="11"/>
  <c r="AK338" i="11"/>
  <c r="AL338" i="11" s="1"/>
  <c r="M339" i="11"/>
  <c r="S339" i="11"/>
  <c r="T339" i="11"/>
  <c r="V339" i="11"/>
  <c r="AD339" i="11"/>
  <c r="AF339" i="11" s="1"/>
  <c r="AE339" i="11"/>
  <c r="AG339" i="11" s="1"/>
  <c r="AH339" i="11"/>
  <c r="AI339" i="11"/>
  <c r="AJ339" i="11"/>
  <c r="AK339" i="11"/>
  <c r="AL339" i="11" s="1"/>
  <c r="M340" i="11"/>
  <c r="S340" i="11"/>
  <c r="T340" i="11"/>
  <c r="V340" i="11"/>
  <c r="AD340" i="11"/>
  <c r="AF340" i="11" s="1"/>
  <c r="AE340" i="11"/>
  <c r="AG340" i="11" s="1"/>
  <c r="AH340" i="11"/>
  <c r="AI340" i="11"/>
  <c r="AJ340" i="11"/>
  <c r="AK340" i="11"/>
  <c r="AL340" i="11" s="1"/>
  <c r="M341" i="11"/>
  <c r="S341" i="11"/>
  <c r="T341" i="11"/>
  <c r="V341" i="11"/>
  <c r="AD341" i="11"/>
  <c r="AF341" i="11" s="1"/>
  <c r="AE341" i="11"/>
  <c r="AG341" i="11" s="1"/>
  <c r="AH341" i="11"/>
  <c r="AI341" i="11"/>
  <c r="AJ341" i="11"/>
  <c r="AK341" i="11"/>
  <c r="AL341" i="11" s="1"/>
  <c r="M342" i="11"/>
  <c r="S342" i="11"/>
  <c r="T342" i="11"/>
  <c r="V342" i="11"/>
  <c r="AD342" i="11"/>
  <c r="AF342" i="11" s="1"/>
  <c r="AE342" i="11"/>
  <c r="AG342" i="11" s="1"/>
  <c r="AH342" i="11"/>
  <c r="AI342" i="11"/>
  <c r="AJ342" i="11"/>
  <c r="AK342" i="11"/>
  <c r="AL342" i="11" s="1"/>
  <c r="M343" i="11"/>
  <c r="S343" i="11"/>
  <c r="T343" i="11"/>
  <c r="V343" i="11"/>
  <c r="AD343" i="11"/>
  <c r="AF343" i="11" s="1"/>
  <c r="AE343" i="11"/>
  <c r="AG343" i="11" s="1"/>
  <c r="AH343" i="11"/>
  <c r="AI343" i="11"/>
  <c r="AJ343" i="11"/>
  <c r="AK343" i="11"/>
  <c r="AL343" i="11" s="1"/>
  <c r="M344" i="11"/>
  <c r="S344" i="11"/>
  <c r="T344" i="11"/>
  <c r="V344" i="11"/>
  <c r="AD344" i="11"/>
  <c r="AF344" i="11" s="1"/>
  <c r="AE344" i="11"/>
  <c r="AG344" i="11" s="1"/>
  <c r="AH344" i="11"/>
  <c r="AI344" i="11"/>
  <c r="AJ344" i="11"/>
  <c r="AK344" i="11"/>
  <c r="AL344" i="11" s="1"/>
  <c r="M345" i="11"/>
  <c r="S345" i="11"/>
  <c r="T345" i="11"/>
  <c r="V345" i="11"/>
  <c r="AD345" i="11"/>
  <c r="AF345" i="11" s="1"/>
  <c r="AE345" i="11"/>
  <c r="AG345" i="11" s="1"/>
  <c r="AH345" i="11"/>
  <c r="AI345" i="11"/>
  <c r="AJ345" i="11"/>
  <c r="AK345" i="11"/>
  <c r="AL345" i="11" s="1"/>
  <c r="M346" i="11"/>
  <c r="S346" i="11"/>
  <c r="T346" i="11"/>
  <c r="V346" i="11"/>
  <c r="AD346" i="11"/>
  <c r="AF346" i="11" s="1"/>
  <c r="AE346" i="11"/>
  <c r="AG346" i="11" s="1"/>
  <c r="AH346" i="11"/>
  <c r="AI346" i="11"/>
  <c r="AJ346" i="11"/>
  <c r="AK346" i="11"/>
  <c r="AL346" i="11" s="1"/>
  <c r="M347" i="11"/>
  <c r="S347" i="11"/>
  <c r="T347" i="11"/>
  <c r="V347" i="11"/>
  <c r="AD347" i="11"/>
  <c r="AF347" i="11" s="1"/>
  <c r="AE347" i="11"/>
  <c r="AG347" i="11" s="1"/>
  <c r="AH347" i="11"/>
  <c r="AI347" i="11"/>
  <c r="AJ347" i="11"/>
  <c r="AK347" i="11"/>
  <c r="AL347" i="11" s="1"/>
  <c r="M348" i="11"/>
  <c r="S348" i="11"/>
  <c r="T348" i="11"/>
  <c r="V348" i="11"/>
  <c r="AD348" i="11"/>
  <c r="AF348" i="11" s="1"/>
  <c r="AE348" i="11"/>
  <c r="AG348" i="11" s="1"/>
  <c r="AH348" i="11"/>
  <c r="AI348" i="11"/>
  <c r="AJ348" i="11"/>
  <c r="AK348" i="11"/>
  <c r="AL348" i="11"/>
  <c r="M349" i="11"/>
  <c r="S349" i="11"/>
  <c r="T349" i="11"/>
  <c r="V349" i="11"/>
  <c r="AD349" i="11"/>
  <c r="AF349" i="11" s="1"/>
  <c r="AE349" i="11"/>
  <c r="AG349" i="11" s="1"/>
  <c r="AH349" i="11"/>
  <c r="AI349" i="11"/>
  <c r="AJ349" i="11"/>
  <c r="AK349" i="11"/>
  <c r="AL349" i="11" s="1"/>
  <c r="M350" i="11"/>
  <c r="S350" i="11"/>
  <c r="T350" i="11"/>
  <c r="V350" i="11"/>
  <c r="AD350" i="11"/>
  <c r="AF350" i="11" s="1"/>
  <c r="AE350" i="11"/>
  <c r="AG350" i="11" s="1"/>
  <c r="Q350" i="11" s="1"/>
  <c r="AH350" i="11"/>
  <c r="AI350" i="11"/>
  <c r="AJ350" i="11"/>
  <c r="AK350" i="11"/>
  <c r="AL350" i="11" s="1"/>
  <c r="M351" i="11"/>
  <c r="S351" i="11"/>
  <c r="T351" i="11"/>
  <c r="V351" i="11"/>
  <c r="AD351" i="11"/>
  <c r="AF351" i="11" s="1"/>
  <c r="AE351" i="11"/>
  <c r="AG351" i="11" s="1"/>
  <c r="AH351" i="11"/>
  <c r="AI351" i="11"/>
  <c r="AJ351" i="11"/>
  <c r="AK351" i="11"/>
  <c r="AL351" i="11" s="1"/>
  <c r="M352" i="11"/>
  <c r="S352" i="11"/>
  <c r="T352" i="11"/>
  <c r="V352" i="11"/>
  <c r="AD352" i="11"/>
  <c r="AF352" i="11" s="1"/>
  <c r="AE352" i="11"/>
  <c r="AG352" i="11" s="1"/>
  <c r="AH352" i="11"/>
  <c r="AI352" i="11"/>
  <c r="AJ352" i="11"/>
  <c r="AK352" i="11"/>
  <c r="AL352" i="11" s="1"/>
  <c r="M353" i="11"/>
  <c r="S353" i="11"/>
  <c r="T353" i="11"/>
  <c r="V353" i="11"/>
  <c r="AD353" i="11"/>
  <c r="AF353" i="11" s="1"/>
  <c r="AE353" i="11"/>
  <c r="AG353" i="11" s="1"/>
  <c r="AH353" i="11"/>
  <c r="AI353" i="11"/>
  <c r="AJ353" i="11"/>
  <c r="AK353" i="11"/>
  <c r="AL353" i="11" s="1"/>
  <c r="M354" i="11"/>
  <c r="S354" i="11"/>
  <c r="T354" i="11"/>
  <c r="V354" i="11"/>
  <c r="AD354" i="11"/>
  <c r="AF354" i="11" s="1"/>
  <c r="AE354" i="11"/>
  <c r="AG354" i="11" s="1"/>
  <c r="AH354" i="11"/>
  <c r="AI354" i="11"/>
  <c r="AJ354" i="11"/>
  <c r="AK354" i="11"/>
  <c r="AL354" i="11" s="1"/>
  <c r="M355" i="11"/>
  <c r="S355" i="11"/>
  <c r="T355" i="11"/>
  <c r="V355" i="11"/>
  <c r="AD355" i="11"/>
  <c r="AF355" i="11" s="1"/>
  <c r="AE355" i="11"/>
  <c r="AG355" i="11" s="1"/>
  <c r="AH355" i="11"/>
  <c r="AI355" i="11"/>
  <c r="AJ355" i="11"/>
  <c r="AK355" i="11"/>
  <c r="AL355" i="11" s="1"/>
  <c r="M356" i="11"/>
  <c r="S356" i="11"/>
  <c r="T356" i="11"/>
  <c r="V356" i="11"/>
  <c r="AD356" i="11"/>
  <c r="AF356" i="11" s="1"/>
  <c r="AE356" i="11"/>
  <c r="AG356" i="11" s="1"/>
  <c r="AH356" i="11"/>
  <c r="AI356" i="11"/>
  <c r="AJ356" i="11"/>
  <c r="AK356" i="11"/>
  <c r="AL356" i="11" s="1"/>
  <c r="M357" i="11"/>
  <c r="S357" i="11"/>
  <c r="T357" i="11"/>
  <c r="V357" i="11"/>
  <c r="AD357" i="11"/>
  <c r="AF357" i="11" s="1"/>
  <c r="AE357" i="11"/>
  <c r="AG357" i="11" s="1"/>
  <c r="AH357" i="11"/>
  <c r="AI357" i="11"/>
  <c r="AJ357" i="11"/>
  <c r="AK357" i="11"/>
  <c r="AL357" i="11" s="1"/>
  <c r="M358" i="11"/>
  <c r="S358" i="11"/>
  <c r="T358" i="11"/>
  <c r="V358" i="11"/>
  <c r="AD358" i="11"/>
  <c r="AF358" i="11" s="1"/>
  <c r="AE358" i="11"/>
  <c r="AG358" i="11" s="1"/>
  <c r="AH358" i="11"/>
  <c r="AI358" i="11"/>
  <c r="AJ358" i="11"/>
  <c r="AK358" i="11"/>
  <c r="AL358" i="11" s="1"/>
  <c r="M359" i="11"/>
  <c r="S359" i="11"/>
  <c r="T359" i="11"/>
  <c r="V359" i="11"/>
  <c r="AD359" i="11"/>
  <c r="AF359" i="11" s="1"/>
  <c r="AE359" i="11"/>
  <c r="AG359" i="11" s="1"/>
  <c r="AH359" i="11"/>
  <c r="AI359" i="11"/>
  <c r="AJ359" i="11"/>
  <c r="AK359" i="11"/>
  <c r="AL359" i="11" s="1"/>
  <c r="M360" i="11"/>
  <c r="S360" i="11"/>
  <c r="T360" i="11"/>
  <c r="V360" i="11"/>
  <c r="AD360" i="11"/>
  <c r="AF360" i="11" s="1"/>
  <c r="AE360" i="11"/>
  <c r="AG360" i="11" s="1"/>
  <c r="AH360" i="11"/>
  <c r="AI360" i="11"/>
  <c r="AJ360" i="11"/>
  <c r="AK360" i="11"/>
  <c r="AL360" i="11" s="1"/>
  <c r="M361" i="11"/>
  <c r="S361" i="11"/>
  <c r="T361" i="11"/>
  <c r="V361" i="11"/>
  <c r="AD361" i="11"/>
  <c r="AF361" i="11" s="1"/>
  <c r="AE361" i="11"/>
  <c r="AG361" i="11" s="1"/>
  <c r="AH361" i="11"/>
  <c r="AI361" i="11"/>
  <c r="AJ361" i="11"/>
  <c r="AK361" i="11"/>
  <c r="AL361" i="11" s="1"/>
  <c r="M362" i="11"/>
  <c r="S362" i="11"/>
  <c r="T362" i="11"/>
  <c r="V362" i="11"/>
  <c r="AD362" i="11"/>
  <c r="AE362" i="11"/>
  <c r="AG362" i="11" s="1"/>
  <c r="AF362" i="11"/>
  <c r="AH362" i="11"/>
  <c r="AI362" i="11"/>
  <c r="AJ362" i="11"/>
  <c r="AK362" i="11"/>
  <c r="AL362" i="11" s="1"/>
  <c r="M363" i="11"/>
  <c r="S363" i="11"/>
  <c r="T363" i="11"/>
  <c r="V363" i="11"/>
  <c r="AD363" i="11"/>
  <c r="AF363" i="11" s="1"/>
  <c r="AE363" i="11"/>
  <c r="AG363" i="11" s="1"/>
  <c r="AH363" i="11"/>
  <c r="AI363" i="11"/>
  <c r="AJ363" i="11"/>
  <c r="AK363" i="11"/>
  <c r="AL363" i="11" s="1"/>
  <c r="M364" i="11"/>
  <c r="S364" i="11"/>
  <c r="T364" i="11"/>
  <c r="V364" i="11"/>
  <c r="AD364" i="11"/>
  <c r="AF364" i="11" s="1"/>
  <c r="AE364" i="11"/>
  <c r="AG364" i="11" s="1"/>
  <c r="AH364" i="11"/>
  <c r="AI364" i="11"/>
  <c r="AJ364" i="11"/>
  <c r="AK364" i="11"/>
  <c r="AL364" i="11" s="1"/>
  <c r="M365" i="11"/>
  <c r="S365" i="11"/>
  <c r="T365" i="11"/>
  <c r="V365" i="11"/>
  <c r="AD365" i="11"/>
  <c r="AF365" i="11" s="1"/>
  <c r="AE365" i="11"/>
  <c r="AG365" i="11" s="1"/>
  <c r="AH365" i="11"/>
  <c r="AI365" i="11"/>
  <c r="AJ365" i="11"/>
  <c r="AK365" i="11"/>
  <c r="AL365" i="11" s="1"/>
  <c r="M366" i="11"/>
  <c r="S366" i="11"/>
  <c r="T366" i="11"/>
  <c r="V366" i="11"/>
  <c r="AD366" i="11"/>
  <c r="AF366" i="11" s="1"/>
  <c r="AE366" i="11"/>
  <c r="AG366" i="11" s="1"/>
  <c r="AH366" i="11"/>
  <c r="AI366" i="11"/>
  <c r="AJ366" i="11"/>
  <c r="AK366" i="11"/>
  <c r="AL366" i="11" s="1"/>
  <c r="M367" i="11"/>
  <c r="S367" i="11"/>
  <c r="T367" i="11"/>
  <c r="V367" i="11"/>
  <c r="AD367" i="11"/>
  <c r="AF367" i="11" s="1"/>
  <c r="AE367" i="11"/>
  <c r="AG367" i="11" s="1"/>
  <c r="AH367" i="11"/>
  <c r="AI367" i="11"/>
  <c r="AJ367" i="11"/>
  <c r="AK367" i="11"/>
  <c r="AL367" i="11" s="1"/>
  <c r="M368" i="11"/>
  <c r="S368" i="11"/>
  <c r="T368" i="11"/>
  <c r="V368" i="11"/>
  <c r="AD368" i="11"/>
  <c r="AF368" i="11" s="1"/>
  <c r="AE368" i="11"/>
  <c r="AG368" i="11" s="1"/>
  <c r="AH368" i="11"/>
  <c r="AI368" i="11"/>
  <c r="AJ368" i="11"/>
  <c r="AK368" i="11"/>
  <c r="AL368" i="11" s="1"/>
  <c r="M369" i="11"/>
  <c r="S369" i="11"/>
  <c r="T369" i="11"/>
  <c r="V369" i="11"/>
  <c r="AD369" i="11"/>
  <c r="AF369" i="11" s="1"/>
  <c r="AE369" i="11"/>
  <c r="AG369" i="11" s="1"/>
  <c r="AH369" i="11"/>
  <c r="AI369" i="11"/>
  <c r="AJ369" i="11"/>
  <c r="AK369" i="11"/>
  <c r="AL369" i="11" s="1"/>
  <c r="M370" i="11"/>
  <c r="S370" i="11"/>
  <c r="T370" i="11"/>
  <c r="V370" i="11"/>
  <c r="AD370" i="11"/>
  <c r="AF370" i="11" s="1"/>
  <c r="AE370" i="11"/>
  <c r="AG370" i="11" s="1"/>
  <c r="AH370" i="11"/>
  <c r="AI370" i="11"/>
  <c r="AJ370" i="11"/>
  <c r="AK370" i="11"/>
  <c r="AL370" i="11" s="1"/>
  <c r="M371" i="11"/>
  <c r="S371" i="11"/>
  <c r="T371" i="11"/>
  <c r="V371" i="11"/>
  <c r="AD371" i="11"/>
  <c r="AF371" i="11" s="1"/>
  <c r="AE371" i="11"/>
  <c r="AG371" i="11" s="1"/>
  <c r="AH371" i="11"/>
  <c r="AI371" i="11"/>
  <c r="AJ371" i="11"/>
  <c r="AK371" i="11"/>
  <c r="AL371" i="11" s="1"/>
  <c r="M372" i="11"/>
  <c r="S372" i="11"/>
  <c r="T372" i="11"/>
  <c r="V372" i="11"/>
  <c r="AD372" i="11"/>
  <c r="AF372" i="11" s="1"/>
  <c r="AE372" i="11"/>
  <c r="AG372" i="11" s="1"/>
  <c r="AH372" i="11"/>
  <c r="AI372" i="11"/>
  <c r="AJ372" i="11"/>
  <c r="AK372" i="11"/>
  <c r="AL372" i="11" s="1"/>
  <c r="M373" i="11"/>
  <c r="S373" i="11"/>
  <c r="T373" i="11"/>
  <c r="V373" i="11"/>
  <c r="AD373" i="11"/>
  <c r="AF373" i="11" s="1"/>
  <c r="AE373" i="11"/>
  <c r="AG373" i="11" s="1"/>
  <c r="AH373" i="11"/>
  <c r="AI373" i="11"/>
  <c r="AJ373" i="11"/>
  <c r="AK373" i="11"/>
  <c r="AL373" i="11" s="1"/>
  <c r="M374" i="11"/>
  <c r="S374" i="11"/>
  <c r="T374" i="11"/>
  <c r="V374" i="11"/>
  <c r="AD374" i="11"/>
  <c r="AF374" i="11" s="1"/>
  <c r="AE374" i="11"/>
  <c r="AG374" i="11" s="1"/>
  <c r="AH374" i="11"/>
  <c r="AI374" i="11"/>
  <c r="AJ374" i="11"/>
  <c r="AK374" i="11"/>
  <c r="AL374" i="11" s="1"/>
  <c r="M375" i="11"/>
  <c r="S375" i="11"/>
  <c r="T375" i="11"/>
  <c r="V375" i="11"/>
  <c r="AD375" i="11"/>
  <c r="AF375" i="11" s="1"/>
  <c r="AE375" i="11"/>
  <c r="AG375" i="11" s="1"/>
  <c r="AH375" i="11"/>
  <c r="AI375" i="11"/>
  <c r="AJ375" i="11"/>
  <c r="AK375" i="11"/>
  <c r="AL375" i="11" s="1"/>
  <c r="M376" i="11"/>
  <c r="S376" i="11"/>
  <c r="T376" i="11"/>
  <c r="V376" i="11"/>
  <c r="AD376" i="11"/>
  <c r="AF376" i="11" s="1"/>
  <c r="AE376" i="11"/>
  <c r="AG376" i="11" s="1"/>
  <c r="AH376" i="11"/>
  <c r="AI376" i="11"/>
  <c r="AJ376" i="11"/>
  <c r="AK376" i="11"/>
  <c r="AL376" i="11" s="1"/>
  <c r="M377" i="11"/>
  <c r="T377" i="11"/>
  <c r="V377" i="11"/>
  <c r="AD377" i="11"/>
  <c r="AF377" i="11" s="1"/>
  <c r="AE377" i="11"/>
  <c r="AG377" i="11" s="1"/>
  <c r="AH377" i="11"/>
  <c r="AI377" i="11"/>
  <c r="AJ377" i="11"/>
  <c r="AK377" i="11"/>
  <c r="AL377" i="11" s="1"/>
  <c r="M378" i="11"/>
  <c r="S378" i="11"/>
  <c r="T378" i="11"/>
  <c r="V378" i="11"/>
  <c r="AD378" i="11"/>
  <c r="AF378" i="11" s="1"/>
  <c r="AE378" i="11"/>
  <c r="AG378" i="11" s="1"/>
  <c r="AH378" i="11"/>
  <c r="AI378" i="11"/>
  <c r="AJ378" i="11"/>
  <c r="AK378" i="11"/>
  <c r="AL378" i="11" s="1"/>
  <c r="M379" i="11"/>
  <c r="S379" i="11"/>
  <c r="T379" i="11"/>
  <c r="V379" i="11"/>
  <c r="AD379" i="11"/>
  <c r="AF379" i="11" s="1"/>
  <c r="AE379" i="11"/>
  <c r="AG379" i="11" s="1"/>
  <c r="AH379" i="11"/>
  <c r="AI379" i="11"/>
  <c r="AJ379" i="11"/>
  <c r="AK379" i="11"/>
  <c r="AL379" i="11" s="1"/>
  <c r="M380" i="11"/>
  <c r="S380" i="11"/>
  <c r="T380" i="11"/>
  <c r="V380" i="11"/>
  <c r="AD380" i="11"/>
  <c r="AF380" i="11" s="1"/>
  <c r="AE380" i="11"/>
  <c r="AG380" i="11" s="1"/>
  <c r="AH380" i="11"/>
  <c r="AI380" i="11"/>
  <c r="AJ380" i="11"/>
  <c r="AK380" i="11"/>
  <c r="AL380" i="11" s="1"/>
  <c r="M381" i="11"/>
  <c r="S381" i="11"/>
  <c r="T381" i="11"/>
  <c r="V381" i="11"/>
  <c r="AD381" i="11"/>
  <c r="AF381" i="11" s="1"/>
  <c r="AE381" i="11"/>
  <c r="AG381" i="11" s="1"/>
  <c r="AH381" i="11"/>
  <c r="AI381" i="11"/>
  <c r="AJ381" i="11"/>
  <c r="AK381" i="11"/>
  <c r="AL381" i="11" s="1"/>
  <c r="M382" i="11"/>
  <c r="S382" i="11"/>
  <c r="T382" i="11"/>
  <c r="V382" i="11"/>
  <c r="AD382" i="11"/>
  <c r="AF382" i="11" s="1"/>
  <c r="AE382" i="11"/>
  <c r="AG382" i="11" s="1"/>
  <c r="AH382" i="11"/>
  <c r="AI382" i="11"/>
  <c r="AJ382" i="11"/>
  <c r="AK382" i="11"/>
  <c r="AL382" i="11" s="1"/>
  <c r="M383" i="11"/>
  <c r="S383" i="11"/>
  <c r="T383" i="11"/>
  <c r="V383" i="11"/>
  <c r="AD383" i="11"/>
  <c r="AF383" i="11" s="1"/>
  <c r="AE383" i="11"/>
  <c r="AG383" i="11" s="1"/>
  <c r="AH383" i="11"/>
  <c r="AI383" i="11"/>
  <c r="AJ383" i="11"/>
  <c r="AK383" i="11"/>
  <c r="AL383" i="11" s="1"/>
  <c r="M384" i="11"/>
  <c r="S384" i="11"/>
  <c r="T384" i="11"/>
  <c r="V384" i="11"/>
  <c r="AD384" i="11"/>
  <c r="AF384" i="11" s="1"/>
  <c r="AE384" i="11"/>
  <c r="AG384" i="11" s="1"/>
  <c r="AH384" i="11"/>
  <c r="AI384" i="11"/>
  <c r="AJ384" i="11"/>
  <c r="AK384" i="11"/>
  <c r="AL384" i="11" s="1"/>
  <c r="M385" i="11"/>
  <c r="S385" i="11"/>
  <c r="T385" i="11"/>
  <c r="V385" i="11"/>
  <c r="AD385" i="11"/>
  <c r="AF385" i="11" s="1"/>
  <c r="AE385" i="11"/>
  <c r="AG385" i="11" s="1"/>
  <c r="AH385" i="11"/>
  <c r="AI385" i="11"/>
  <c r="AJ385" i="11"/>
  <c r="AK385" i="11"/>
  <c r="AL385" i="11" s="1"/>
  <c r="M386" i="11"/>
  <c r="S386" i="11"/>
  <c r="T386" i="11"/>
  <c r="V386" i="11"/>
  <c r="AD386" i="11"/>
  <c r="AF386" i="11" s="1"/>
  <c r="AE386" i="11"/>
  <c r="AG386" i="11" s="1"/>
  <c r="AH386" i="11"/>
  <c r="AI386" i="11"/>
  <c r="AJ386" i="11"/>
  <c r="AK386" i="11"/>
  <c r="AL386" i="11" s="1"/>
  <c r="M387" i="11"/>
  <c r="S387" i="11"/>
  <c r="T387" i="11"/>
  <c r="V387" i="11"/>
  <c r="AD387" i="11"/>
  <c r="AF387" i="11" s="1"/>
  <c r="AE387" i="11"/>
  <c r="AG387" i="11" s="1"/>
  <c r="AH387" i="11"/>
  <c r="AI387" i="11"/>
  <c r="AJ387" i="11"/>
  <c r="AK387" i="11"/>
  <c r="AL387" i="11" s="1"/>
  <c r="M388" i="11"/>
  <c r="S388" i="11"/>
  <c r="T388" i="11"/>
  <c r="V388" i="11"/>
  <c r="AD388" i="11"/>
  <c r="AF388" i="11" s="1"/>
  <c r="AE388" i="11"/>
  <c r="AG388" i="11" s="1"/>
  <c r="AH388" i="11"/>
  <c r="AI388" i="11"/>
  <c r="AJ388" i="11"/>
  <c r="AK388" i="11"/>
  <c r="AL388" i="11" s="1"/>
  <c r="M389" i="11"/>
  <c r="S389" i="11"/>
  <c r="T389" i="11"/>
  <c r="V389" i="11"/>
  <c r="AD389" i="11"/>
  <c r="AF389" i="11" s="1"/>
  <c r="AE389" i="11"/>
  <c r="AG389" i="11" s="1"/>
  <c r="AH389" i="11"/>
  <c r="AI389" i="11"/>
  <c r="AJ389" i="11"/>
  <c r="AK389" i="11"/>
  <c r="AL389" i="11" s="1"/>
  <c r="M390" i="11"/>
  <c r="S390" i="11"/>
  <c r="T390" i="11"/>
  <c r="V390" i="11"/>
  <c r="AD390" i="11"/>
  <c r="AF390" i="11" s="1"/>
  <c r="AE390" i="11"/>
  <c r="AG390" i="11" s="1"/>
  <c r="AH390" i="11"/>
  <c r="AI390" i="11"/>
  <c r="AJ390" i="11"/>
  <c r="AK390" i="11"/>
  <c r="AL390" i="11" s="1"/>
  <c r="M391" i="11"/>
  <c r="S391" i="11"/>
  <c r="T391" i="11"/>
  <c r="V391" i="11"/>
  <c r="AD391" i="11"/>
  <c r="AF391" i="11" s="1"/>
  <c r="AE391" i="11"/>
  <c r="AG391" i="11" s="1"/>
  <c r="AH391" i="11"/>
  <c r="AI391" i="11"/>
  <c r="AJ391" i="11"/>
  <c r="AK391" i="11"/>
  <c r="AL391" i="11" s="1"/>
  <c r="M392" i="11"/>
  <c r="S392" i="11"/>
  <c r="T392" i="11"/>
  <c r="V392" i="11"/>
  <c r="AD392" i="11"/>
  <c r="AF392" i="11" s="1"/>
  <c r="AE392" i="11"/>
  <c r="AG392" i="11" s="1"/>
  <c r="AH392" i="11"/>
  <c r="AI392" i="11"/>
  <c r="AJ392" i="11"/>
  <c r="AK392" i="11"/>
  <c r="AL392" i="11" s="1"/>
  <c r="M393" i="11"/>
  <c r="S393" i="11"/>
  <c r="T393" i="11"/>
  <c r="V393" i="11"/>
  <c r="AD393" i="11"/>
  <c r="AF393" i="11" s="1"/>
  <c r="AE393" i="11"/>
  <c r="AG393" i="11" s="1"/>
  <c r="AH393" i="11"/>
  <c r="AI393" i="11"/>
  <c r="AJ393" i="11"/>
  <c r="AK393" i="11"/>
  <c r="AL393" i="11" s="1"/>
  <c r="M394" i="11"/>
  <c r="S394" i="11"/>
  <c r="T394" i="11"/>
  <c r="V394" i="11"/>
  <c r="AD394" i="11"/>
  <c r="AE394" i="11"/>
  <c r="AG394" i="11" s="1"/>
  <c r="AF394" i="11"/>
  <c r="AH394" i="11"/>
  <c r="AI394" i="11"/>
  <c r="AJ394" i="11"/>
  <c r="AK394" i="11"/>
  <c r="AL394" i="11" s="1"/>
  <c r="M395" i="11"/>
  <c r="S395" i="11"/>
  <c r="T395" i="11"/>
  <c r="V395" i="11"/>
  <c r="AD395" i="11"/>
  <c r="AF395" i="11" s="1"/>
  <c r="AE395" i="11"/>
  <c r="AG395" i="11" s="1"/>
  <c r="AH395" i="11"/>
  <c r="AI395" i="11"/>
  <c r="AJ395" i="11"/>
  <c r="AK395" i="11"/>
  <c r="AL395" i="11" s="1"/>
  <c r="M396" i="11"/>
  <c r="S396" i="11"/>
  <c r="T396" i="11"/>
  <c r="V396" i="11"/>
  <c r="AD396" i="11"/>
  <c r="AF396" i="11" s="1"/>
  <c r="AE396" i="11"/>
  <c r="AG396" i="11" s="1"/>
  <c r="AH396" i="11"/>
  <c r="AI396" i="11"/>
  <c r="AJ396" i="11"/>
  <c r="AK396" i="11"/>
  <c r="AL396" i="11" s="1"/>
  <c r="M397" i="11"/>
  <c r="S397" i="11"/>
  <c r="T397" i="11"/>
  <c r="V397" i="11"/>
  <c r="AD397" i="11"/>
  <c r="AF397" i="11" s="1"/>
  <c r="AE397" i="11"/>
  <c r="AG397" i="11" s="1"/>
  <c r="AH397" i="11"/>
  <c r="AI397" i="11"/>
  <c r="AJ397" i="11"/>
  <c r="AK397" i="11"/>
  <c r="AL397" i="11" s="1"/>
  <c r="M398" i="11"/>
  <c r="S398" i="11"/>
  <c r="T398" i="11"/>
  <c r="V398" i="11"/>
  <c r="AD398" i="11"/>
  <c r="AF398" i="11" s="1"/>
  <c r="AE398" i="11"/>
  <c r="AG398" i="11" s="1"/>
  <c r="AH398" i="11"/>
  <c r="AI398" i="11"/>
  <c r="AJ398" i="11"/>
  <c r="AK398" i="11"/>
  <c r="AL398" i="11" s="1"/>
  <c r="M399" i="11"/>
  <c r="S399" i="11"/>
  <c r="T399" i="11"/>
  <c r="V399" i="11"/>
  <c r="AD399" i="11"/>
  <c r="AF399" i="11" s="1"/>
  <c r="AE399" i="11"/>
  <c r="AG399" i="11" s="1"/>
  <c r="AH399" i="11"/>
  <c r="AI399" i="11"/>
  <c r="AJ399" i="11"/>
  <c r="AK399" i="11"/>
  <c r="AL399" i="11" s="1"/>
  <c r="M400" i="11"/>
  <c r="S400" i="11"/>
  <c r="T400" i="11"/>
  <c r="V400" i="11"/>
  <c r="AD400" i="11"/>
  <c r="AF400" i="11" s="1"/>
  <c r="AE400" i="11"/>
  <c r="AG400" i="11" s="1"/>
  <c r="AH400" i="11"/>
  <c r="AI400" i="11"/>
  <c r="AJ400" i="11"/>
  <c r="AK400" i="11"/>
  <c r="AL400" i="11" s="1"/>
  <c r="M401" i="11"/>
  <c r="S401" i="11"/>
  <c r="T401" i="11"/>
  <c r="V401" i="11"/>
  <c r="AD401" i="11"/>
  <c r="AF401" i="11" s="1"/>
  <c r="AE401" i="11"/>
  <c r="AG401" i="11" s="1"/>
  <c r="AH401" i="11"/>
  <c r="AI401" i="11"/>
  <c r="AJ401" i="11"/>
  <c r="AK401" i="11"/>
  <c r="AL401" i="11" s="1"/>
  <c r="M402" i="11"/>
  <c r="S402" i="11"/>
  <c r="T402" i="11"/>
  <c r="V402" i="11"/>
  <c r="AD402" i="11"/>
  <c r="AF402" i="11" s="1"/>
  <c r="AE402" i="11"/>
  <c r="AG402" i="11" s="1"/>
  <c r="AH402" i="11"/>
  <c r="AI402" i="11"/>
  <c r="AJ402" i="11"/>
  <c r="AK402" i="11"/>
  <c r="AL402" i="11" s="1"/>
  <c r="M403" i="11"/>
  <c r="S403" i="11"/>
  <c r="T403" i="11"/>
  <c r="V403" i="11"/>
  <c r="AD403" i="11"/>
  <c r="AF403" i="11" s="1"/>
  <c r="AE403" i="11"/>
  <c r="AG403" i="11" s="1"/>
  <c r="AH403" i="11"/>
  <c r="AI403" i="11"/>
  <c r="AJ403" i="11"/>
  <c r="AK403" i="11"/>
  <c r="AL403" i="11" s="1"/>
  <c r="M404" i="11"/>
  <c r="S404" i="11"/>
  <c r="T404" i="11"/>
  <c r="V404" i="11"/>
  <c r="AD404" i="11"/>
  <c r="AF404" i="11" s="1"/>
  <c r="AE404" i="11"/>
  <c r="AG404" i="11" s="1"/>
  <c r="AH404" i="11"/>
  <c r="AI404" i="11"/>
  <c r="AJ404" i="11"/>
  <c r="AK404" i="11"/>
  <c r="AL404" i="11" s="1"/>
  <c r="M405" i="11"/>
  <c r="S405" i="11"/>
  <c r="T405" i="11"/>
  <c r="V405" i="11"/>
  <c r="AD405" i="11"/>
  <c r="AF405" i="11" s="1"/>
  <c r="Q405" i="11" s="1"/>
  <c r="AE405" i="11"/>
  <c r="AG405" i="11" s="1"/>
  <c r="AH405" i="11"/>
  <c r="AI405" i="11"/>
  <c r="AJ405" i="11"/>
  <c r="AK405" i="11"/>
  <c r="AL405" i="11" s="1"/>
  <c r="M406" i="11"/>
  <c r="S406" i="11"/>
  <c r="T406" i="11"/>
  <c r="V406" i="11"/>
  <c r="AD406" i="11"/>
  <c r="AF406" i="11" s="1"/>
  <c r="AE406" i="11"/>
  <c r="AG406" i="11" s="1"/>
  <c r="AH406" i="11"/>
  <c r="AI406" i="11"/>
  <c r="AJ406" i="11"/>
  <c r="AK406" i="11"/>
  <c r="AL406" i="11" s="1"/>
  <c r="M407" i="11"/>
  <c r="S407" i="11"/>
  <c r="T407" i="11"/>
  <c r="V407" i="11"/>
  <c r="AD407" i="11"/>
  <c r="AF407" i="11" s="1"/>
  <c r="AE407" i="11"/>
  <c r="AG407" i="11"/>
  <c r="AH407" i="11"/>
  <c r="AI407" i="11"/>
  <c r="AJ407" i="11"/>
  <c r="AK407" i="11"/>
  <c r="AL407" i="11" s="1"/>
  <c r="M408" i="11"/>
  <c r="S408" i="11"/>
  <c r="T408" i="11"/>
  <c r="V408" i="11"/>
  <c r="AD408" i="11"/>
  <c r="AF408" i="11" s="1"/>
  <c r="AE408" i="11"/>
  <c r="AG408" i="11" s="1"/>
  <c r="AH408" i="11"/>
  <c r="AI408" i="11"/>
  <c r="AJ408" i="11"/>
  <c r="AK408" i="11"/>
  <c r="AL408" i="11" s="1"/>
  <c r="M409" i="11"/>
  <c r="S409" i="11"/>
  <c r="T409" i="11"/>
  <c r="V409" i="11"/>
  <c r="AD409" i="11"/>
  <c r="AE409" i="11"/>
  <c r="AG409" i="11" s="1"/>
  <c r="AF409" i="11"/>
  <c r="AH409" i="11"/>
  <c r="AI409" i="11"/>
  <c r="AJ409" i="11"/>
  <c r="AK409" i="11"/>
  <c r="AL409" i="11" s="1"/>
  <c r="M410" i="11"/>
  <c r="S410" i="11"/>
  <c r="T410" i="11"/>
  <c r="V410" i="11"/>
  <c r="AD410" i="11"/>
  <c r="AF410" i="11" s="1"/>
  <c r="AE410" i="11"/>
  <c r="AG410" i="11" s="1"/>
  <c r="AH410" i="11"/>
  <c r="AI410" i="11"/>
  <c r="AJ410" i="11"/>
  <c r="AK410" i="11"/>
  <c r="AL410" i="11" s="1"/>
  <c r="M411" i="11"/>
  <c r="S411" i="11"/>
  <c r="T411" i="11"/>
  <c r="V411" i="11"/>
  <c r="AD411" i="11"/>
  <c r="AF411" i="11" s="1"/>
  <c r="AE411" i="11"/>
  <c r="AG411" i="11" s="1"/>
  <c r="AH411" i="11"/>
  <c r="AI411" i="11"/>
  <c r="AJ411" i="11"/>
  <c r="AK411" i="11"/>
  <c r="AL411" i="11" s="1"/>
  <c r="M412" i="11"/>
  <c r="S412" i="11"/>
  <c r="T412" i="11"/>
  <c r="V412" i="11"/>
  <c r="AD412" i="11"/>
  <c r="AF412" i="11" s="1"/>
  <c r="AE412" i="11"/>
  <c r="AG412" i="11" s="1"/>
  <c r="AH412" i="11"/>
  <c r="AI412" i="11"/>
  <c r="AJ412" i="11"/>
  <c r="AK412" i="11"/>
  <c r="AL412" i="11" s="1"/>
  <c r="M413" i="11"/>
  <c r="S413" i="11"/>
  <c r="T413" i="11"/>
  <c r="V413" i="11"/>
  <c r="AD413" i="11"/>
  <c r="AF413" i="11" s="1"/>
  <c r="AE413" i="11"/>
  <c r="AG413" i="11" s="1"/>
  <c r="AH413" i="11"/>
  <c r="AI413" i="11"/>
  <c r="AJ413" i="11"/>
  <c r="AK413" i="11"/>
  <c r="AL413" i="11" s="1"/>
  <c r="M414" i="11"/>
  <c r="S414" i="11"/>
  <c r="T414" i="11"/>
  <c r="V414" i="11"/>
  <c r="AD414" i="11"/>
  <c r="AF414" i="11" s="1"/>
  <c r="AE414" i="11"/>
  <c r="AG414" i="11" s="1"/>
  <c r="AH414" i="11"/>
  <c r="AI414" i="11"/>
  <c r="AJ414" i="11"/>
  <c r="AK414" i="11"/>
  <c r="AL414" i="11" s="1"/>
  <c r="M415" i="11"/>
  <c r="S415" i="11"/>
  <c r="T415" i="11"/>
  <c r="V415" i="11"/>
  <c r="AD415" i="11"/>
  <c r="AF415" i="11" s="1"/>
  <c r="AE415" i="11"/>
  <c r="AG415" i="11" s="1"/>
  <c r="AH415" i="11"/>
  <c r="AI415" i="11"/>
  <c r="AJ415" i="11"/>
  <c r="AK415" i="11"/>
  <c r="AL415" i="11" s="1"/>
  <c r="M416" i="11"/>
  <c r="S416" i="11"/>
  <c r="T416" i="11"/>
  <c r="V416" i="11"/>
  <c r="AD416" i="11"/>
  <c r="AF416" i="11" s="1"/>
  <c r="AE416" i="11"/>
  <c r="AG416" i="11" s="1"/>
  <c r="AH416" i="11"/>
  <c r="AI416" i="11"/>
  <c r="AJ416" i="11"/>
  <c r="AK416" i="11"/>
  <c r="AL416" i="11" s="1"/>
  <c r="M417" i="11"/>
  <c r="S417" i="11"/>
  <c r="T417" i="11"/>
  <c r="V417" i="11"/>
  <c r="AD417" i="11"/>
  <c r="AF417" i="11" s="1"/>
  <c r="AE417" i="11"/>
  <c r="AG417" i="11" s="1"/>
  <c r="AH417" i="11"/>
  <c r="AI417" i="11"/>
  <c r="AJ417" i="11"/>
  <c r="AK417" i="11"/>
  <c r="AL417" i="11" s="1"/>
  <c r="M418" i="11"/>
  <c r="S418" i="11"/>
  <c r="T418" i="11"/>
  <c r="V418" i="11"/>
  <c r="AD418" i="11"/>
  <c r="AF418" i="11" s="1"/>
  <c r="AE418" i="11"/>
  <c r="AG418" i="11" s="1"/>
  <c r="AH418" i="11"/>
  <c r="AI418" i="11"/>
  <c r="AJ418" i="11"/>
  <c r="AK418" i="11"/>
  <c r="AL418" i="11" s="1"/>
  <c r="M419" i="11"/>
  <c r="S419" i="11"/>
  <c r="T419" i="11"/>
  <c r="V419" i="11"/>
  <c r="AD419" i="11"/>
  <c r="AF419" i="11" s="1"/>
  <c r="AE419" i="11"/>
  <c r="AG419" i="11" s="1"/>
  <c r="AH419" i="11"/>
  <c r="AI419" i="11"/>
  <c r="AJ419" i="11"/>
  <c r="AK419" i="11"/>
  <c r="AL419" i="11" s="1"/>
  <c r="M420" i="11"/>
  <c r="S420" i="11"/>
  <c r="T420" i="11"/>
  <c r="V420" i="11"/>
  <c r="AD420" i="11"/>
  <c r="AF420" i="11" s="1"/>
  <c r="AE420" i="11"/>
  <c r="AG420" i="11" s="1"/>
  <c r="AH420" i="11"/>
  <c r="AI420" i="11"/>
  <c r="AJ420" i="11"/>
  <c r="AK420" i="11"/>
  <c r="AL420" i="11" s="1"/>
  <c r="M421" i="11"/>
  <c r="S421" i="11"/>
  <c r="T421" i="11"/>
  <c r="V421" i="11"/>
  <c r="AD421" i="11"/>
  <c r="AF421" i="11" s="1"/>
  <c r="AE421" i="11"/>
  <c r="AG421" i="11" s="1"/>
  <c r="AH421" i="11"/>
  <c r="AI421" i="11"/>
  <c r="AJ421" i="11"/>
  <c r="AK421" i="11"/>
  <c r="AL421" i="11" s="1"/>
  <c r="AD422" i="11"/>
  <c r="AF422" i="11" s="1"/>
  <c r="Q422" i="11" s="1"/>
  <c r="AE422" i="11"/>
  <c r="AG422" i="11" s="1"/>
  <c r="AH422" i="11"/>
  <c r="AI422" i="11"/>
  <c r="AJ422" i="11"/>
  <c r="AK422" i="11"/>
  <c r="AL422" i="11" s="1"/>
  <c r="AD423" i="11"/>
  <c r="AF423" i="11" s="1"/>
  <c r="AE423" i="11"/>
  <c r="AG423" i="11" s="1"/>
  <c r="AH423" i="11"/>
  <c r="AI423" i="11"/>
  <c r="AJ423" i="11"/>
  <c r="AK423" i="11"/>
  <c r="AL423" i="11" s="1"/>
  <c r="AD424" i="11"/>
  <c r="AF424" i="11" s="1"/>
  <c r="Q424" i="11" s="1"/>
  <c r="AE424" i="11"/>
  <c r="AG424" i="11" s="1"/>
  <c r="AH424" i="11"/>
  <c r="AI424" i="11"/>
  <c r="AJ424" i="11"/>
  <c r="AK424" i="11"/>
  <c r="AL424" i="11" s="1"/>
  <c r="AD425" i="11"/>
  <c r="AF425" i="11" s="1"/>
  <c r="AE425" i="11"/>
  <c r="AG425" i="11" s="1"/>
  <c r="AH425" i="11"/>
  <c r="AI425" i="11"/>
  <c r="AJ425" i="11"/>
  <c r="AK425" i="11"/>
  <c r="AL425" i="11" s="1"/>
  <c r="AD426" i="11"/>
  <c r="AF426" i="11" s="1"/>
  <c r="Q426" i="11" s="1"/>
  <c r="AE426" i="11"/>
  <c r="AG426" i="11" s="1"/>
  <c r="AH426" i="11"/>
  <c r="AI426" i="11"/>
  <c r="AJ426" i="11"/>
  <c r="AK426" i="11"/>
  <c r="AL426" i="11"/>
  <c r="AD427" i="11"/>
  <c r="AF427" i="11" s="1"/>
  <c r="Q427" i="11" s="1"/>
  <c r="AE427" i="11"/>
  <c r="AG427" i="11" s="1"/>
  <c r="AH427" i="11"/>
  <c r="AI427" i="11"/>
  <c r="AJ427" i="11"/>
  <c r="AK427" i="11"/>
  <c r="AL427" i="11" s="1"/>
  <c r="AD428" i="11"/>
  <c r="AF428" i="11" s="1"/>
  <c r="AE428" i="11"/>
  <c r="AG428" i="11" s="1"/>
  <c r="AH428" i="11"/>
  <c r="AI428" i="11"/>
  <c r="AJ428" i="11"/>
  <c r="AK428" i="11"/>
  <c r="AL428" i="11" s="1"/>
  <c r="AD429" i="11"/>
  <c r="AF429" i="11" s="1"/>
  <c r="Q429" i="11" s="1"/>
  <c r="AE429" i="11"/>
  <c r="AG429" i="11" s="1"/>
  <c r="AH429" i="11"/>
  <c r="AI429" i="11"/>
  <c r="AJ429" i="11"/>
  <c r="AK429" i="11"/>
  <c r="AL429" i="11" s="1"/>
  <c r="AD430" i="11"/>
  <c r="AF430" i="11" s="1"/>
  <c r="AE430" i="11"/>
  <c r="AG430" i="11" s="1"/>
  <c r="AH430" i="11"/>
  <c r="AI430" i="11"/>
  <c r="AJ430" i="11"/>
  <c r="AK430" i="11"/>
  <c r="AL430" i="11" s="1"/>
  <c r="AD431" i="11"/>
  <c r="AF431" i="11" s="1"/>
  <c r="Q431" i="11" s="1"/>
  <c r="AE431" i="11"/>
  <c r="AG431" i="11" s="1"/>
  <c r="AH431" i="11"/>
  <c r="AI431" i="11"/>
  <c r="AJ431" i="11"/>
  <c r="AK431" i="11"/>
  <c r="AL431" i="11" s="1"/>
  <c r="AD432" i="11"/>
  <c r="AF432" i="11" s="1"/>
  <c r="AE432" i="11"/>
  <c r="AG432" i="11" s="1"/>
  <c r="AH432" i="11"/>
  <c r="AI432" i="11"/>
  <c r="AJ432" i="11"/>
  <c r="AK432" i="11"/>
  <c r="AL432" i="11" s="1"/>
  <c r="AD433" i="11"/>
  <c r="AF433" i="11" s="1"/>
  <c r="Q433" i="11" s="1"/>
  <c r="AE433" i="11"/>
  <c r="AG433" i="11" s="1"/>
  <c r="AH433" i="11"/>
  <c r="AI433" i="11"/>
  <c r="AJ433" i="11"/>
  <c r="AK433" i="11"/>
  <c r="AL433" i="11" s="1"/>
  <c r="M434" i="11"/>
  <c r="S434" i="11"/>
  <c r="T434" i="11"/>
  <c r="V434" i="11"/>
  <c r="AD434" i="11"/>
  <c r="AF434" i="11" s="1"/>
  <c r="AE434" i="11"/>
  <c r="AG434" i="11" s="1"/>
  <c r="AH434" i="11"/>
  <c r="AI434" i="11"/>
  <c r="AJ434" i="11"/>
  <c r="AK434" i="11"/>
  <c r="AL434" i="11" s="1"/>
  <c r="M435" i="11"/>
  <c r="S435" i="11"/>
  <c r="T435" i="11"/>
  <c r="V435" i="11"/>
  <c r="AD435" i="11"/>
  <c r="AF435" i="11" s="1"/>
  <c r="AE435" i="11"/>
  <c r="AG435" i="11" s="1"/>
  <c r="AH435" i="11"/>
  <c r="AI435" i="11"/>
  <c r="AJ435" i="11"/>
  <c r="AK435" i="11"/>
  <c r="AL435" i="11" s="1"/>
  <c r="M436" i="11"/>
  <c r="S436" i="11"/>
  <c r="T436" i="11"/>
  <c r="V436" i="11"/>
  <c r="AD436" i="11"/>
  <c r="AF436" i="11" s="1"/>
  <c r="AE436" i="11"/>
  <c r="AG436" i="11" s="1"/>
  <c r="AH436" i="11"/>
  <c r="AI436" i="11"/>
  <c r="AJ436" i="11"/>
  <c r="AK436" i="11"/>
  <c r="AL436" i="11" s="1"/>
  <c r="M437" i="11"/>
  <c r="S437" i="11"/>
  <c r="T437" i="11"/>
  <c r="V437" i="11"/>
  <c r="AD437" i="11"/>
  <c r="AF437" i="11" s="1"/>
  <c r="AE437" i="11"/>
  <c r="AG437" i="11" s="1"/>
  <c r="AH437" i="11"/>
  <c r="AI437" i="11"/>
  <c r="AJ437" i="11"/>
  <c r="AK437" i="11"/>
  <c r="AL437" i="11" s="1"/>
  <c r="M438" i="11"/>
  <c r="S438" i="11"/>
  <c r="T438" i="11"/>
  <c r="V438" i="11"/>
  <c r="AD438" i="11"/>
  <c r="AF438" i="11" s="1"/>
  <c r="AE438" i="11"/>
  <c r="AG438" i="11" s="1"/>
  <c r="AH438" i="11"/>
  <c r="AI438" i="11"/>
  <c r="AJ438" i="11"/>
  <c r="AK438" i="11"/>
  <c r="AL438" i="11" s="1"/>
  <c r="M439" i="11"/>
  <c r="S439" i="11"/>
  <c r="T439" i="11"/>
  <c r="V439" i="11"/>
  <c r="AD439" i="11"/>
  <c r="AF439" i="11" s="1"/>
  <c r="AE439" i="11"/>
  <c r="AG439" i="11" s="1"/>
  <c r="AH439" i="11"/>
  <c r="AI439" i="11"/>
  <c r="AJ439" i="11"/>
  <c r="AK439" i="11"/>
  <c r="AL439" i="11" s="1"/>
  <c r="M440" i="11"/>
  <c r="S440" i="11"/>
  <c r="T440" i="11"/>
  <c r="V440" i="11"/>
  <c r="AD440" i="11"/>
  <c r="AF440" i="11" s="1"/>
  <c r="AE440" i="11"/>
  <c r="AG440" i="11" s="1"/>
  <c r="AH440" i="11"/>
  <c r="AI440" i="11"/>
  <c r="AJ440" i="11"/>
  <c r="AK440" i="11"/>
  <c r="AL440" i="11" s="1"/>
  <c r="M441" i="11"/>
  <c r="S441" i="11"/>
  <c r="T441" i="11"/>
  <c r="V441" i="11"/>
  <c r="AD441" i="11"/>
  <c r="AF441" i="11" s="1"/>
  <c r="AE441" i="11"/>
  <c r="AG441" i="11" s="1"/>
  <c r="AH441" i="11"/>
  <c r="AI441" i="11"/>
  <c r="AJ441" i="11"/>
  <c r="AK441" i="11"/>
  <c r="AL441" i="11" s="1"/>
  <c r="M442" i="11"/>
  <c r="S442" i="11"/>
  <c r="T442" i="11"/>
  <c r="V442" i="11"/>
  <c r="AD442" i="11"/>
  <c r="AF442" i="11" s="1"/>
  <c r="AE442" i="11"/>
  <c r="AG442" i="11" s="1"/>
  <c r="AH442" i="11"/>
  <c r="AI442" i="11"/>
  <c r="AJ442" i="11"/>
  <c r="AK442" i="11"/>
  <c r="AL442" i="11" s="1"/>
  <c r="M443" i="11"/>
  <c r="S443" i="11"/>
  <c r="T443" i="11"/>
  <c r="V443" i="11"/>
  <c r="AD443" i="11"/>
  <c r="AF443" i="11" s="1"/>
  <c r="AE443" i="11"/>
  <c r="AG443" i="11" s="1"/>
  <c r="AH443" i="11"/>
  <c r="AI443" i="11"/>
  <c r="AJ443" i="11"/>
  <c r="AK443" i="11"/>
  <c r="AL443" i="11" s="1"/>
  <c r="M444" i="11"/>
  <c r="S444" i="11"/>
  <c r="T444" i="11"/>
  <c r="V444" i="11"/>
  <c r="AD444" i="11"/>
  <c r="AF444" i="11" s="1"/>
  <c r="AE444" i="11"/>
  <c r="AG444" i="11" s="1"/>
  <c r="AH444" i="11"/>
  <c r="AI444" i="11"/>
  <c r="AJ444" i="11"/>
  <c r="AK444" i="11"/>
  <c r="AL444" i="11" s="1"/>
  <c r="M445" i="11"/>
  <c r="S445" i="11"/>
  <c r="T445" i="11"/>
  <c r="V445" i="11"/>
  <c r="AD445" i="11"/>
  <c r="AF445" i="11" s="1"/>
  <c r="AE445" i="11"/>
  <c r="AG445" i="11" s="1"/>
  <c r="AH445" i="11"/>
  <c r="AI445" i="11"/>
  <c r="AJ445" i="11"/>
  <c r="AK445" i="11"/>
  <c r="AL445" i="11" s="1"/>
  <c r="M446" i="11"/>
  <c r="S446" i="11"/>
  <c r="T446" i="11"/>
  <c r="V446" i="11"/>
  <c r="AD446" i="11"/>
  <c r="AF446" i="11" s="1"/>
  <c r="AE446" i="11"/>
  <c r="AG446" i="11" s="1"/>
  <c r="AH446" i="11"/>
  <c r="AI446" i="11"/>
  <c r="AJ446" i="11"/>
  <c r="AK446" i="11"/>
  <c r="AL446" i="11" s="1"/>
  <c r="M447" i="11"/>
  <c r="S447" i="11"/>
  <c r="T447" i="11"/>
  <c r="V447" i="11"/>
  <c r="AD447" i="11"/>
  <c r="AF447" i="11" s="1"/>
  <c r="AE447" i="11"/>
  <c r="AG447" i="11" s="1"/>
  <c r="AH447" i="11"/>
  <c r="AI447" i="11"/>
  <c r="AJ447" i="11"/>
  <c r="AK447" i="11"/>
  <c r="AL447" i="11" s="1"/>
  <c r="M448" i="11"/>
  <c r="S448" i="11"/>
  <c r="T448" i="11"/>
  <c r="V448" i="11"/>
  <c r="AD448" i="11"/>
  <c r="AF448" i="11" s="1"/>
  <c r="AE448" i="11"/>
  <c r="AG448" i="11" s="1"/>
  <c r="AH448" i="11"/>
  <c r="AI448" i="11"/>
  <c r="AJ448" i="11"/>
  <c r="AK448" i="11"/>
  <c r="AL448" i="11" s="1"/>
  <c r="M449" i="11"/>
  <c r="S449" i="11"/>
  <c r="T449" i="11"/>
  <c r="V449" i="11"/>
  <c r="AD449" i="11"/>
  <c r="AF449" i="11" s="1"/>
  <c r="AE449" i="11"/>
  <c r="AG449" i="11" s="1"/>
  <c r="AH449" i="11"/>
  <c r="AI449" i="11"/>
  <c r="AJ449" i="11"/>
  <c r="AK449" i="11"/>
  <c r="AL449" i="11" s="1"/>
  <c r="M450" i="11"/>
  <c r="S450" i="11"/>
  <c r="T450" i="11"/>
  <c r="V450" i="11"/>
  <c r="AD450" i="11"/>
  <c r="AF450" i="11" s="1"/>
  <c r="AE450" i="11"/>
  <c r="AG450" i="11" s="1"/>
  <c r="AH450" i="11"/>
  <c r="AI450" i="11"/>
  <c r="AJ450" i="11"/>
  <c r="AK450" i="11"/>
  <c r="AL450" i="11" s="1"/>
  <c r="M451" i="11"/>
  <c r="S451" i="11"/>
  <c r="T451" i="11"/>
  <c r="V451" i="11"/>
  <c r="AD451" i="11"/>
  <c r="AF451" i="11" s="1"/>
  <c r="AE451" i="11"/>
  <c r="AG451" i="11" s="1"/>
  <c r="AH451" i="11"/>
  <c r="AI451" i="11"/>
  <c r="AJ451" i="11"/>
  <c r="AK451" i="11"/>
  <c r="AL451" i="11" s="1"/>
  <c r="M452" i="11"/>
  <c r="S452" i="11"/>
  <c r="T452" i="11"/>
  <c r="V452" i="11"/>
  <c r="AD452" i="11"/>
  <c r="AF452" i="11" s="1"/>
  <c r="AE452" i="11"/>
  <c r="AG452" i="11" s="1"/>
  <c r="AH452" i="11"/>
  <c r="AI452" i="11"/>
  <c r="AJ452" i="11"/>
  <c r="AK452" i="11"/>
  <c r="AL452" i="11" s="1"/>
  <c r="M453" i="11"/>
  <c r="S453" i="11"/>
  <c r="T453" i="11"/>
  <c r="V453" i="11"/>
  <c r="AD453" i="11"/>
  <c r="AF453" i="11" s="1"/>
  <c r="AE453" i="11"/>
  <c r="AG453" i="11" s="1"/>
  <c r="AH453" i="11"/>
  <c r="AI453" i="11"/>
  <c r="AJ453" i="11"/>
  <c r="AK453" i="11"/>
  <c r="AL453" i="11" s="1"/>
  <c r="M454" i="11"/>
  <c r="S454" i="11"/>
  <c r="T454" i="11"/>
  <c r="V454" i="11"/>
  <c r="AD454" i="11"/>
  <c r="AF454" i="11" s="1"/>
  <c r="AE454" i="11"/>
  <c r="AG454" i="11" s="1"/>
  <c r="AH454" i="11"/>
  <c r="AI454" i="11"/>
  <c r="AJ454" i="11"/>
  <c r="AK454" i="11"/>
  <c r="AL454" i="11" s="1"/>
  <c r="M455" i="11"/>
  <c r="S455" i="11"/>
  <c r="T455" i="11"/>
  <c r="V455" i="11"/>
  <c r="AD455" i="11"/>
  <c r="AF455" i="11" s="1"/>
  <c r="AE455" i="11"/>
  <c r="AG455" i="11" s="1"/>
  <c r="AH455" i="11"/>
  <c r="AI455" i="11"/>
  <c r="AJ455" i="11"/>
  <c r="AK455" i="11"/>
  <c r="AL455" i="11" s="1"/>
  <c r="M456" i="11"/>
  <c r="S456" i="11"/>
  <c r="T456" i="11"/>
  <c r="V456" i="11"/>
  <c r="AD456" i="11"/>
  <c r="AF456" i="11" s="1"/>
  <c r="AE456" i="11"/>
  <c r="AG456" i="11" s="1"/>
  <c r="AH456" i="11"/>
  <c r="AI456" i="11"/>
  <c r="AJ456" i="11"/>
  <c r="AK456" i="11"/>
  <c r="AL456" i="11" s="1"/>
  <c r="M457" i="11"/>
  <c r="S457" i="11"/>
  <c r="T457" i="11"/>
  <c r="V457" i="11"/>
  <c r="AD457" i="11"/>
  <c r="AF457" i="11" s="1"/>
  <c r="AE457" i="11"/>
  <c r="AG457" i="11" s="1"/>
  <c r="AH457" i="11"/>
  <c r="AI457" i="11"/>
  <c r="AJ457" i="11"/>
  <c r="AK457" i="11"/>
  <c r="AL457" i="11" s="1"/>
  <c r="M458" i="11"/>
  <c r="S458" i="11"/>
  <c r="T458" i="11"/>
  <c r="V458" i="11"/>
  <c r="AD458" i="11"/>
  <c r="AF458" i="11" s="1"/>
  <c r="AE458" i="11"/>
  <c r="AG458" i="11" s="1"/>
  <c r="AH458" i="11"/>
  <c r="AI458" i="11"/>
  <c r="AJ458" i="11"/>
  <c r="AK458" i="11"/>
  <c r="AL458" i="11" s="1"/>
  <c r="M459" i="11"/>
  <c r="S459" i="11"/>
  <c r="T459" i="11"/>
  <c r="V459" i="11"/>
  <c r="AD459" i="11"/>
  <c r="AF459" i="11" s="1"/>
  <c r="AE459" i="11"/>
  <c r="AG459" i="11" s="1"/>
  <c r="AH459" i="11"/>
  <c r="AI459" i="11"/>
  <c r="AJ459" i="11"/>
  <c r="AK459" i="11"/>
  <c r="AL459" i="11" s="1"/>
  <c r="M460" i="11"/>
  <c r="S460" i="11"/>
  <c r="T460" i="11"/>
  <c r="V460" i="11"/>
  <c r="AD460" i="11"/>
  <c r="AF460" i="11" s="1"/>
  <c r="AE460" i="11"/>
  <c r="AG460" i="11" s="1"/>
  <c r="AH460" i="11"/>
  <c r="AI460" i="11"/>
  <c r="AJ460" i="11"/>
  <c r="AK460" i="11"/>
  <c r="AL460" i="11" s="1"/>
  <c r="M461" i="11"/>
  <c r="S461" i="11"/>
  <c r="T461" i="11"/>
  <c r="V461" i="11"/>
  <c r="AD461" i="11"/>
  <c r="AF461" i="11" s="1"/>
  <c r="AE461" i="11"/>
  <c r="AG461" i="11" s="1"/>
  <c r="AH461" i="11"/>
  <c r="AI461" i="11"/>
  <c r="AJ461" i="11"/>
  <c r="AK461" i="11"/>
  <c r="AL461" i="11" s="1"/>
  <c r="M462" i="11"/>
  <c r="S462" i="11"/>
  <c r="T462" i="11"/>
  <c r="V462" i="11"/>
  <c r="AD462" i="11"/>
  <c r="AF462" i="11" s="1"/>
  <c r="AE462" i="11"/>
  <c r="AG462" i="11" s="1"/>
  <c r="AH462" i="11"/>
  <c r="AI462" i="11"/>
  <c r="AJ462" i="11"/>
  <c r="AK462" i="11"/>
  <c r="AL462" i="11" s="1"/>
  <c r="M463" i="11"/>
  <c r="S463" i="11"/>
  <c r="T463" i="11"/>
  <c r="V463" i="11"/>
  <c r="AD463" i="11"/>
  <c r="AF463" i="11" s="1"/>
  <c r="AE463" i="11"/>
  <c r="AG463" i="11" s="1"/>
  <c r="AH463" i="11"/>
  <c r="AI463" i="11"/>
  <c r="AJ463" i="11"/>
  <c r="AK463" i="11"/>
  <c r="AL463" i="11" s="1"/>
  <c r="M464" i="11"/>
  <c r="S464" i="11"/>
  <c r="T464" i="11"/>
  <c r="V464" i="11"/>
  <c r="AD464" i="11"/>
  <c r="AF464" i="11" s="1"/>
  <c r="AE464" i="11"/>
  <c r="AG464" i="11" s="1"/>
  <c r="AH464" i="11"/>
  <c r="AI464" i="11"/>
  <c r="AJ464" i="11"/>
  <c r="AK464" i="11"/>
  <c r="AL464" i="11" s="1"/>
  <c r="M465" i="11"/>
  <c r="S465" i="11"/>
  <c r="T465" i="11"/>
  <c r="V465" i="11"/>
  <c r="AD465" i="11"/>
  <c r="AF465" i="11" s="1"/>
  <c r="AE465" i="11"/>
  <c r="AG465" i="11" s="1"/>
  <c r="AH465" i="11"/>
  <c r="AI465" i="11"/>
  <c r="AJ465" i="11"/>
  <c r="AK465" i="11"/>
  <c r="AL465" i="11" s="1"/>
  <c r="M466" i="11"/>
  <c r="S466" i="11"/>
  <c r="T466" i="11"/>
  <c r="V466" i="11"/>
  <c r="AD466" i="11"/>
  <c r="AF466" i="11" s="1"/>
  <c r="AE466" i="11"/>
  <c r="AG466" i="11" s="1"/>
  <c r="AH466" i="11"/>
  <c r="AI466" i="11"/>
  <c r="AJ466" i="11"/>
  <c r="AK466" i="11"/>
  <c r="AL466" i="11" s="1"/>
  <c r="M467" i="11"/>
  <c r="S467" i="11"/>
  <c r="T467" i="11"/>
  <c r="V467" i="11"/>
  <c r="AD467" i="11"/>
  <c r="AF467" i="11" s="1"/>
  <c r="AE467" i="11"/>
  <c r="AG467" i="11" s="1"/>
  <c r="AH467" i="11"/>
  <c r="AI467" i="11"/>
  <c r="AJ467" i="11"/>
  <c r="AK467" i="11"/>
  <c r="AL467" i="11" s="1"/>
  <c r="M468" i="11"/>
  <c r="S468" i="11"/>
  <c r="T468" i="11"/>
  <c r="V468" i="11"/>
  <c r="AD468" i="11"/>
  <c r="AF468" i="11" s="1"/>
  <c r="AE468" i="11"/>
  <c r="AG468" i="11" s="1"/>
  <c r="AH468" i="11"/>
  <c r="AI468" i="11"/>
  <c r="AJ468" i="11"/>
  <c r="AK468" i="11"/>
  <c r="AL468" i="11" s="1"/>
  <c r="M469" i="11"/>
  <c r="S469" i="11"/>
  <c r="T469" i="11"/>
  <c r="V469" i="11"/>
  <c r="AD469" i="11"/>
  <c r="AF469" i="11" s="1"/>
  <c r="AE469" i="11"/>
  <c r="AG469" i="11" s="1"/>
  <c r="AH469" i="11"/>
  <c r="AI469" i="11"/>
  <c r="AJ469" i="11"/>
  <c r="AK469" i="11"/>
  <c r="AL469" i="11" s="1"/>
  <c r="M470" i="11"/>
  <c r="S470" i="11"/>
  <c r="T470" i="11"/>
  <c r="V470" i="11"/>
  <c r="AD470" i="11"/>
  <c r="AF470" i="11" s="1"/>
  <c r="AE470" i="11"/>
  <c r="AG470" i="11" s="1"/>
  <c r="AH470" i="11"/>
  <c r="AI470" i="11"/>
  <c r="AJ470" i="11"/>
  <c r="AK470" i="11"/>
  <c r="AL470" i="11" s="1"/>
  <c r="M471" i="11"/>
  <c r="S471" i="11"/>
  <c r="T471" i="11"/>
  <c r="V471" i="11"/>
  <c r="AD471" i="11"/>
  <c r="AF471" i="11" s="1"/>
  <c r="AE471" i="11"/>
  <c r="AG471" i="11" s="1"/>
  <c r="AH471" i="11"/>
  <c r="AI471" i="11"/>
  <c r="AJ471" i="11"/>
  <c r="AK471" i="11"/>
  <c r="AL471" i="11" s="1"/>
  <c r="M472" i="11"/>
  <c r="S472" i="11"/>
  <c r="T472" i="11"/>
  <c r="V472" i="11"/>
  <c r="AD472" i="11"/>
  <c r="AF472" i="11" s="1"/>
  <c r="AE472" i="11"/>
  <c r="AG472" i="11" s="1"/>
  <c r="AH472" i="11"/>
  <c r="AI472" i="11"/>
  <c r="AJ472" i="11"/>
  <c r="AK472" i="11"/>
  <c r="AL472" i="11" s="1"/>
  <c r="M473" i="11"/>
  <c r="S473" i="11"/>
  <c r="T473" i="11"/>
  <c r="V473" i="11"/>
  <c r="AD473" i="11"/>
  <c r="AF473" i="11" s="1"/>
  <c r="AE473" i="11"/>
  <c r="AG473" i="11" s="1"/>
  <c r="AH473" i="11"/>
  <c r="AI473" i="11"/>
  <c r="AJ473" i="11"/>
  <c r="AK473" i="11"/>
  <c r="AL473" i="11" s="1"/>
  <c r="M474" i="11"/>
  <c r="S474" i="11"/>
  <c r="T474" i="11"/>
  <c r="V474" i="11"/>
  <c r="AD474" i="11"/>
  <c r="AF474" i="11" s="1"/>
  <c r="AE474" i="11"/>
  <c r="AG474" i="11" s="1"/>
  <c r="AH474" i="11"/>
  <c r="AI474" i="11"/>
  <c r="AJ474" i="11"/>
  <c r="AK474" i="11"/>
  <c r="AL474" i="11" s="1"/>
  <c r="M475" i="11"/>
  <c r="S475" i="11"/>
  <c r="T475" i="11"/>
  <c r="V475" i="11"/>
  <c r="AD475" i="11"/>
  <c r="AF475" i="11" s="1"/>
  <c r="AE475" i="11"/>
  <c r="AG475" i="11" s="1"/>
  <c r="AH475" i="11"/>
  <c r="AI475" i="11"/>
  <c r="AJ475" i="11"/>
  <c r="AK475" i="11"/>
  <c r="AL475" i="11" s="1"/>
  <c r="M476" i="11"/>
  <c r="S476" i="11"/>
  <c r="T476" i="11"/>
  <c r="V476" i="11"/>
  <c r="AD476" i="11"/>
  <c r="AF476" i="11" s="1"/>
  <c r="AE476" i="11"/>
  <c r="AG476" i="11" s="1"/>
  <c r="AH476" i="11"/>
  <c r="AI476" i="11"/>
  <c r="AJ476" i="11"/>
  <c r="AK476" i="11"/>
  <c r="AL476" i="11" s="1"/>
  <c r="M477" i="11"/>
  <c r="S477" i="11"/>
  <c r="T477" i="11"/>
  <c r="V477" i="11"/>
  <c r="AD477" i="11"/>
  <c r="AF477" i="11" s="1"/>
  <c r="AE477" i="11"/>
  <c r="AG477" i="11" s="1"/>
  <c r="AH477" i="11"/>
  <c r="AI477" i="11"/>
  <c r="AJ477" i="11"/>
  <c r="AK477" i="11"/>
  <c r="AL477" i="11" s="1"/>
  <c r="M478" i="11"/>
  <c r="S478" i="11"/>
  <c r="T478" i="11"/>
  <c r="V478" i="11"/>
  <c r="AD478" i="11"/>
  <c r="AF478" i="11" s="1"/>
  <c r="AE478" i="11"/>
  <c r="AG478" i="11" s="1"/>
  <c r="AH478" i="11"/>
  <c r="AI478" i="11"/>
  <c r="AJ478" i="11"/>
  <c r="AK478" i="11"/>
  <c r="AL478" i="11" s="1"/>
  <c r="AD479" i="11"/>
  <c r="AF479" i="11" s="1"/>
  <c r="AE479" i="11"/>
  <c r="AG479" i="11" s="1"/>
  <c r="AH479" i="11"/>
  <c r="AI479" i="11"/>
  <c r="AJ479" i="11"/>
  <c r="AK479" i="11"/>
  <c r="AL479" i="11" s="1"/>
  <c r="M480" i="11"/>
  <c r="S480" i="11"/>
  <c r="T480" i="11"/>
  <c r="V480" i="11"/>
  <c r="AD480" i="11"/>
  <c r="AF480" i="11" s="1"/>
  <c r="AE480" i="11"/>
  <c r="AG480" i="11" s="1"/>
  <c r="AH480" i="11"/>
  <c r="AI480" i="11"/>
  <c r="AJ480" i="11"/>
  <c r="AK480" i="11"/>
  <c r="AL480" i="11" s="1"/>
  <c r="M482" i="11"/>
  <c r="S482" i="11"/>
  <c r="T482" i="11"/>
  <c r="V482" i="11"/>
  <c r="AD482" i="11"/>
  <c r="AF482" i="11" s="1"/>
  <c r="AE482" i="11"/>
  <c r="AG482" i="11" s="1"/>
  <c r="AH482" i="11"/>
  <c r="AI482" i="11"/>
  <c r="AJ482" i="11"/>
  <c r="AK482" i="11"/>
  <c r="AL482" i="11" s="1"/>
  <c r="M484" i="11"/>
  <c r="S484" i="11"/>
  <c r="T484" i="11"/>
  <c r="V484" i="11"/>
  <c r="AD484" i="11"/>
  <c r="AF484" i="11" s="1"/>
  <c r="AE484" i="11"/>
  <c r="AG484" i="11" s="1"/>
  <c r="AH484" i="11"/>
  <c r="AI484" i="11"/>
  <c r="AJ484" i="11"/>
  <c r="AK484" i="11"/>
  <c r="AL484" i="11" s="1"/>
  <c r="M486" i="11"/>
  <c r="S486" i="11"/>
  <c r="T486" i="11"/>
  <c r="V486" i="11"/>
  <c r="AD486" i="11"/>
  <c r="AF486" i="11" s="1"/>
  <c r="AE486" i="11"/>
  <c r="AG486" i="11" s="1"/>
  <c r="AH486" i="11"/>
  <c r="AI486" i="11"/>
  <c r="AJ486" i="11"/>
  <c r="AK486" i="11"/>
  <c r="AL486" i="11" s="1"/>
  <c r="M488" i="11"/>
  <c r="S488" i="11"/>
  <c r="T488" i="11"/>
  <c r="V488" i="11"/>
  <c r="AD488" i="11"/>
  <c r="AF488" i="11" s="1"/>
  <c r="AE488" i="11"/>
  <c r="AG488" i="11" s="1"/>
  <c r="AH488" i="11"/>
  <c r="AI488" i="11"/>
  <c r="AJ488" i="11"/>
  <c r="AK488" i="11"/>
  <c r="AL488" i="11" s="1"/>
  <c r="M490" i="11"/>
  <c r="S490" i="11"/>
  <c r="T490" i="11"/>
  <c r="V490" i="11"/>
  <c r="AD490" i="11"/>
  <c r="AF490" i="11" s="1"/>
  <c r="AE490" i="11"/>
  <c r="AG490" i="11" s="1"/>
  <c r="AH490" i="11"/>
  <c r="AI490" i="11"/>
  <c r="AJ490" i="11"/>
  <c r="AK490" i="11"/>
  <c r="AL490" i="11" s="1"/>
  <c r="M492" i="11"/>
  <c r="S492" i="11"/>
  <c r="T492" i="11"/>
  <c r="V492" i="11"/>
  <c r="AD492" i="11"/>
  <c r="AF492" i="11" s="1"/>
  <c r="AE492" i="11"/>
  <c r="AG492" i="11" s="1"/>
  <c r="AH492" i="11"/>
  <c r="AI492" i="11"/>
  <c r="AJ492" i="11"/>
  <c r="AK492" i="11"/>
  <c r="AL492" i="11" s="1"/>
  <c r="M494" i="11"/>
  <c r="S494" i="11"/>
  <c r="T494" i="11"/>
  <c r="V494" i="11"/>
  <c r="AD494" i="11"/>
  <c r="AF494" i="11" s="1"/>
  <c r="AE494" i="11"/>
  <c r="AG494" i="11" s="1"/>
  <c r="AH494" i="11"/>
  <c r="AI494" i="11"/>
  <c r="AJ494" i="11"/>
  <c r="AK494" i="11"/>
  <c r="AL494" i="11" s="1"/>
  <c r="M496" i="11"/>
  <c r="S496" i="11"/>
  <c r="T496" i="11"/>
  <c r="V496" i="11"/>
  <c r="AD496" i="11"/>
  <c r="AF496" i="11" s="1"/>
  <c r="AE496" i="11"/>
  <c r="AG496" i="11" s="1"/>
  <c r="AH496" i="11"/>
  <c r="AI496" i="11"/>
  <c r="AJ496" i="11"/>
  <c r="AK496" i="11"/>
  <c r="AL496" i="11" s="1"/>
  <c r="M498" i="11"/>
  <c r="S498" i="11"/>
  <c r="T498" i="11"/>
  <c r="V498" i="11"/>
  <c r="AD498" i="11"/>
  <c r="AF498" i="11" s="1"/>
  <c r="AE498" i="11"/>
  <c r="AG498" i="11" s="1"/>
  <c r="AH498" i="11"/>
  <c r="AI498" i="11"/>
  <c r="AJ498" i="11"/>
  <c r="AK498" i="11"/>
  <c r="AL498" i="11" s="1"/>
  <c r="M500" i="11"/>
  <c r="S500" i="11"/>
  <c r="T500" i="11"/>
  <c r="V500" i="11"/>
  <c r="AD500" i="11"/>
  <c r="AF500" i="11" s="1"/>
  <c r="AE500" i="11"/>
  <c r="AG500" i="11" s="1"/>
  <c r="AH500" i="11"/>
  <c r="AI500" i="11"/>
  <c r="AJ500" i="11"/>
  <c r="AK500" i="11"/>
  <c r="AL500" i="11" s="1"/>
  <c r="M502" i="11"/>
  <c r="S502" i="11"/>
  <c r="T502" i="11"/>
  <c r="V502" i="11"/>
  <c r="AD502" i="11"/>
  <c r="AF502" i="11" s="1"/>
  <c r="AE502" i="11"/>
  <c r="AG502" i="11" s="1"/>
  <c r="AH502" i="11"/>
  <c r="AI502" i="11"/>
  <c r="AJ502" i="11"/>
  <c r="AK502" i="11"/>
  <c r="AL502" i="11" s="1"/>
  <c r="M504" i="11"/>
  <c r="S504" i="11"/>
  <c r="T504" i="11"/>
  <c r="V504" i="11"/>
  <c r="AD504" i="11"/>
  <c r="AF504" i="11" s="1"/>
  <c r="AE504" i="11"/>
  <c r="AG504" i="11" s="1"/>
  <c r="AH504" i="11"/>
  <c r="AI504" i="11"/>
  <c r="AJ504" i="11"/>
  <c r="AK504" i="11"/>
  <c r="AL504" i="11" s="1"/>
  <c r="M506" i="11"/>
  <c r="S506" i="11"/>
  <c r="T506" i="11"/>
  <c r="V506" i="11"/>
  <c r="AD506" i="11"/>
  <c r="AF506" i="11" s="1"/>
  <c r="AE506" i="11"/>
  <c r="AG506" i="11" s="1"/>
  <c r="AH506" i="11"/>
  <c r="AI506" i="11"/>
  <c r="AJ506" i="11"/>
  <c r="AK506" i="11"/>
  <c r="AL506" i="11" s="1"/>
  <c r="M508" i="11"/>
  <c r="S508" i="11"/>
  <c r="T508" i="11"/>
  <c r="V508" i="11"/>
  <c r="AD508" i="11"/>
  <c r="AF508" i="11" s="1"/>
  <c r="AE508" i="11"/>
  <c r="AG508" i="11" s="1"/>
  <c r="AH508" i="11"/>
  <c r="AI508" i="11"/>
  <c r="AJ508" i="11"/>
  <c r="AK508" i="11"/>
  <c r="AL508" i="11" s="1"/>
  <c r="M510" i="11"/>
  <c r="S510" i="11"/>
  <c r="T510" i="11"/>
  <c r="V510" i="11"/>
  <c r="AD510" i="11"/>
  <c r="AF510" i="11" s="1"/>
  <c r="AE510" i="11"/>
  <c r="AG510" i="11" s="1"/>
  <c r="AH510" i="11"/>
  <c r="AI510" i="11"/>
  <c r="AJ510" i="11"/>
  <c r="AK510" i="11"/>
  <c r="AL510" i="11" s="1"/>
  <c r="M512" i="11"/>
  <c r="S512" i="11"/>
  <c r="T512" i="11"/>
  <c r="V512" i="11"/>
  <c r="AD512" i="11"/>
  <c r="AF512" i="11" s="1"/>
  <c r="AE512" i="11"/>
  <c r="AG512" i="11" s="1"/>
  <c r="AH512" i="11"/>
  <c r="AI512" i="11"/>
  <c r="AJ512" i="11"/>
  <c r="AK512" i="11"/>
  <c r="AL512" i="11" s="1"/>
  <c r="M514" i="11"/>
  <c r="S514" i="11"/>
  <c r="T514" i="11"/>
  <c r="V514" i="11"/>
  <c r="AD514" i="11"/>
  <c r="AF514" i="11" s="1"/>
  <c r="AE514" i="11"/>
  <c r="AG514" i="11" s="1"/>
  <c r="AH514" i="11"/>
  <c r="AI514" i="11"/>
  <c r="AJ514" i="11"/>
  <c r="AK514" i="11"/>
  <c r="AL514" i="11" s="1"/>
  <c r="M516" i="11"/>
  <c r="S516" i="11"/>
  <c r="T516" i="11"/>
  <c r="V516" i="11"/>
  <c r="AD516" i="11"/>
  <c r="AF516" i="11" s="1"/>
  <c r="AE516" i="11"/>
  <c r="AG516" i="11" s="1"/>
  <c r="AH516" i="11"/>
  <c r="AI516" i="11"/>
  <c r="AJ516" i="11"/>
  <c r="AK516" i="11"/>
  <c r="AL516" i="11" s="1"/>
  <c r="M518" i="11"/>
  <c r="S518" i="11"/>
  <c r="T518" i="11"/>
  <c r="V518" i="11"/>
  <c r="AD518" i="11"/>
  <c r="AF518" i="11" s="1"/>
  <c r="AE518" i="11"/>
  <c r="AG518" i="11" s="1"/>
  <c r="AH518" i="11"/>
  <c r="AI518" i="11"/>
  <c r="AJ518" i="11"/>
  <c r="AK518" i="11"/>
  <c r="AL518" i="11" s="1"/>
  <c r="M520" i="11"/>
  <c r="S520" i="11"/>
  <c r="T520" i="11"/>
  <c r="V520" i="11"/>
  <c r="AD520" i="11"/>
  <c r="AF520" i="11" s="1"/>
  <c r="AE520" i="11"/>
  <c r="AG520" i="11" s="1"/>
  <c r="AH520" i="11"/>
  <c r="AI520" i="11"/>
  <c r="AJ520" i="11"/>
  <c r="AK520" i="11"/>
  <c r="AL520" i="11" s="1"/>
  <c r="M522" i="11"/>
  <c r="S522" i="11"/>
  <c r="T522" i="11"/>
  <c r="V522" i="11"/>
  <c r="AD522" i="11"/>
  <c r="AF522" i="11" s="1"/>
  <c r="AE522" i="11"/>
  <c r="AG522" i="11" s="1"/>
  <c r="AH522" i="11"/>
  <c r="AI522" i="11"/>
  <c r="AJ522" i="11"/>
  <c r="AK522" i="11"/>
  <c r="AL522" i="11" s="1"/>
  <c r="M524" i="11"/>
  <c r="S524" i="11"/>
  <c r="T524" i="11"/>
  <c r="V524" i="11"/>
  <c r="AD524" i="11"/>
  <c r="AF524" i="11" s="1"/>
  <c r="AE524" i="11"/>
  <c r="AG524" i="11" s="1"/>
  <c r="AH524" i="11"/>
  <c r="AI524" i="11"/>
  <c r="AJ524" i="11"/>
  <c r="AK524" i="11"/>
  <c r="AL524" i="11" s="1"/>
  <c r="M526" i="11"/>
  <c r="S526" i="11"/>
  <c r="T526" i="11"/>
  <c r="V526" i="11"/>
  <c r="AD526" i="11"/>
  <c r="AF526" i="11" s="1"/>
  <c r="AE526" i="11"/>
  <c r="AG526" i="11" s="1"/>
  <c r="AH526" i="11"/>
  <c r="AI526" i="11"/>
  <c r="AJ526" i="11"/>
  <c r="AK526" i="11"/>
  <c r="AL526" i="11" s="1"/>
  <c r="M528" i="11"/>
  <c r="S528" i="11"/>
  <c r="T528" i="11"/>
  <c r="V528" i="11"/>
  <c r="AD528" i="11"/>
  <c r="AF528" i="11" s="1"/>
  <c r="AE528" i="11"/>
  <c r="AG528" i="11" s="1"/>
  <c r="AH528" i="11"/>
  <c r="AI528" i="11"/>
  <c r="AJ528" i="11"/>
  <c r="AK528" i="11"/>
  <c r="AL528" i="11" s="1"/>
  <c r="M530" i="11"/>
  <c r="S530" i="11"/>
  <c r="T530" i="11"/>
  <c r="V530" i="11"/>
  <c r="AD530" i="11"/>
  <c r="AF530" i="11" s="1"/>
  <c r="AE530" i="11"/>
  <c r="AG530" i="11" s="1"/>
  <c r="AH530" i="11"/>
  <c r="AI530" i="11"/>
  <c r="AJ530" i="11"/>
  <c r="AK530" i="11"/>
  <c r="AL530" i="11" s="1"/>
  <c r="M532" i="11"/>
  <c r="S532" i="11"/>
  <c r="T532" i="11"/>
  <c r="V532" i="11"/>
  <c r="AD532" i="11"/>
  <c r="AF532" i="11" s="1"/>
  <c r="AE532" i="11"/>
  <c r="AG532" i="11" s="1"/>
  <c r="AH532" i="11"/>
  <c r="AI532" i="11"/>
  <c r="AJ532" i="11"/>
  <c r="AK532" i="11"/>
  <c r="AL532" i="11" s="1"/>
  <c r="M534" i="11"/>
  <c r="S534" i="11"/>
  <c r="T534" i="11"/>
  <c r="V534" i="11"/>
  <c r="AD534" i="11"/>
  <c r="AF534" i="11" s="1"/>
  <c r="AE534" i="11"/>
  <c r="AG534" i="11" s="1"/>
  <c r="AH534" i="11"/>
  <c r="AI534" i="11"/>
  <c r="AJ534" i="11"/>
  <c r="AK534" i="11"/>
  <c r="AL534" i="11" s="1"/>
  <c r="M536" i="11"/>
  <c r="S536" i="11"/>
  <c r="T536" i="11"/>
  <c r="V536" i="11"/>
  <c r="AD536" i="11"/>
  <c r="AF536" i="11" s="1"/>
  <c r="AE536" i="11"/>
  <c r="AG536" i="11" s="1"/>
  <c r="AH536" i="11"/>
  <c r="AI536" i="11"/>
  <c r="AJ536" i="11"/>
  <c r="AK536" i="11"/>
  <c r="AL536" i="11" s="1"/>
  <c r="M538" i="11"/>
  <c r="S538" i="11"/>
  <c r="T538" i="11"/>
  <c r="V538" i="11"/>
  <c r="AD538" i="11"/>
  <c r="AF538" i="11" s="1"/>
  <c r="AE538" i="11"/>
  <c r="AG538" i="11" s="1"/>
  <c r="AH538" i="11"/>
  <c r="AI538" i="11"/>
  <c r="AJ538" i="11"/>
  <c r="AK538" i="11"/>
  <c r="AL538" i="11" s="1"/>
  <c r="M540" i="11"/>
  <c r="S540" i="11"/>
  <c r="T540" i="11"/>
  <c r="V540" i="11"/>
  <c r="AD540" i="11"/>
  <c r="AF540" i="11" s="1"/>
  <c r="AE540" i="11"/>
  <c r="AG540" i="11" s="1"/>
  <c r="AH540" i="11"/>
  <c r="AI540" i="11"/>
  <c r="AJ540" i="11"/>
  <c r="AK540" i="11"/>
  <c r="AL540" i="11" s="1"/>
  <c r="M542" i="11"/>
  <c r="S542" i="11"/>
  <c r="T542" i="11"/>
  <c r="V542" i="11"/>
  <c r="AD542" i="11"/>
  <c r="AF542" i="11" s="1"/>
  <c r="AE542" i="11"/>
  <c r="AG542" i="11" s="1"/>
  <c r="AH542" i="11"/>
  <c r="AI542" i="11"/>
  <c r="AJ542" i="11"/>
  <c r="AK542" i="11"/>
  <c r="AL542" i="11" s="1"/>
  <c r="M544" i="11"/>
  <c r="S544" i="11"/>
  <c r="T544" i="11"/>
  <c r="V544" i="11"/>
  <c r="AD544" i="11"/>
  <c r="AF544" i="11" s="1"/>
  <c r="AE544" i="11"/>
  <c r="AG544" i="11" s="1"/>
  <c r="AH544" i="11"/>
  <c r="AI544" i="11"/>
  <c r="AJ544" i="11"/>
  <c r="AK544" i="11"/>
  <c r="AL544" i="11" s="1"/>
  <c r="M546" i="11"/>
  <c r="S546" i="11"/>
  <c r="T546" i="11"/>
  <c r="V546" i="11"/>
  <c r="AD546" i="11"/>
  <c r="AF546" i="11" s="1"/>
  <c r="AE546" i="11"/>
  <c r="AG546" i="11" s="1"/>
  <c r="AH546" i="11"/>
  <c r="AI546" i="11"/>
  <c r="AJ546" i="11"/>
  <c r="AK546" i="11"/>
  <c r="AL546" i="11" s="1"/>
  <c r="M548" i="11"/>
  <c r="S548" i="11"/>
  <c r="T548" i="11"/>
  <c r="V548" i="11"/>
  <c r="AD548" i="11"/>
  <c r="AF548" i="11" s="1"/>
  <c r="AE548" i="11"/>
  <c r="AG548" i="11" s="1"/>
  <c r="AH548" i="11"/>
  <c r="AI548" i="11"/>
  <c r="AJ548" i="11"/>
  <c r="AK548" i="11"/>
  <c r="AL548" i="11" s="1"/>
  <c r="M550" i="11"/>
  <c r="S550" i="11"/>
  <c r="T550" i="11"/>
  <c r="V550" i="11"/>
  <c r="AD550" i="11"/>
  <c r="AF550" i="11" s="1"/>
  <c r="AE550" i="11"/>
  <c r="AG550" i="11" s="1"/>
  <c r="AH550" i="11"/>
  <c r="AI550" i="11"/>
  <c r="AJ550" i="11"/>
  <c r="AK550" i="11"/>
  <c r="AL550" i="11" s="1"/>
  <c r="M552" i="11"/>
  <c r="S552" i="11"/>
  <c r="T552" i="11"/>
  <c r="V552" i="11"/>
  <c r="AD552" i="11"/>
  <c r="AF552" i="11" s="1"/>
  <c r="AE552" i="11"/>
  <c r="AG552" i="11" s="1"/>
  <c r="AH552" i="11"/>
  <c r="AI552" i="11"/>
  <c r="AJ552" i="11"/>
  <c r="AK552" i="11"/>
  <c r="AL552" i="11" s="1"/>
  <c r="M554" i="11"/>
  <c r="S554" i="11"/>
  <c r="T554" i="11"/>
  <c r="V554" i="11"/>
  <c r="AD554" i="11"/>
  <c r="AF554" i="11" s="1"/>
  <c r="AE554" i="11"/>
  <c r="AG554" i="11"/>
  <c r="AH554" i="11"/>
  <c r="AI554" i="11"/>
  <c r="AJ554" i="11"/>
  <c r="AK554" i="11"/>
  <c r="AL554" i="11" s="1"/>
  <c r="M556" i="11"/>
  <c r="S556" i="11"/>
  <c r="T556" i="11"/>
  <c r="V556" i="11"/>
  <c r="AD556" i="11"/>
  <c r="AF556" i="11" s="1"/>
  <c r="AE556" i="11"/>
  <c r="AG556" i="11" s="1"/>
  <c r="AH556" i="11"/>
  <c r="AI556" i="11"/>
  <c r="AJ556" i="11"/>
  <c r="AK556" i="11"/>
  <c r="AL556" i="11" s="1"/>
  <c r="M558" i="11"/>
  <c r="S558" i="11"/>
  <c r="T558" i="11"/>
  <c r="V558" i="11"/>
  <c r="AD558" i="11"/>
  <c r="AE558" i="11"/>
  <c r="AG558" i="11" s="1"/>
  <c r="AF558" i="11"/>
  <c r="AH558" i="11"/>
  <c r="AI558" i="11"/>
  <c r="AJ558" i="11"/>
  <c r="AK558" i="11"/>
  <c r="AL558" i="11" s="1"/>
  <c r="M560" i="11"/>
  <c r="S560" i="11"/>
  <c r="T560" i="11"/>
  <c r="V560" i="11"/>
  <c r="AD560" i="11"/>
  <c r="AF560" i="11" s="1"/>
  <c r="AE560" i="11"/>
  <c r="AG560" i="11"/>
  <c r="AH560" i="11"/>
  <c r="AI560" i="11"/>
  <c r="AJ560" i="11"/>
  <c r="AK560" i="11"/>
  <c r="AL560" i="11" s="1"/>
  <c r="M562" i="11"/>
  <c r="S562" i="11"/>
  <c r="T562" i="11"/>
  <c r="V562" i="11"/>
  <c r="AD562" i="11"/>
  <c r="AF562" i="11" s="1"/>
  <c r="AE562" i="11"/>
  <c r="AG562" i="11" s="1"/>
  <c r="AH562" i="11"/>
  <c r="AI562" i="11"/>
  <c r="AJ562" i="11"/>
  <c r="AK562" i="11"/>
  <c r="AL562" i="11"/>
  <c r="M564" i="11"/>
  <c r="S564" i="11"/>
  <c r="T564" i="11"/>
  <c r="V564" i="11"/>
  <c r="AD564" i="11"/>
  <c r="AF564" i="11" s="1"/>
  <c r="AE564" i="11"/>
  <c r="AG564" i="11" s="1"/>
  <c r="AH564" i="11"/>
  <c r="AI564" i="11"/>
  <c r="AJ564" i="11"/>
  <c r="AK564" i="11"/>
  <c r="AL564" i="11" s="1"/>
  <c r="M566" i="11"/>
  <c r="S566" i="11"/>
  <c r="T566" i="11"/>
  <c r="V566" i="11"/>
  <c r="AD566" i="11"/>
  <c r="AF566" i="11" s="1"/>
  <c r="AE566" i="11"/>
  <c r="AG566" i="11" s="1"/>
  <c r="AH566" i="11"/>
  <c r="AI566" i="11"/>
  <c r="AJ566" i="11"/>
  <c r="AK566" i="11"/>
  <c r="AL566" i="11" s="1"/>
  <c r="M568" i="11"/>
  <c r="S568" i="11"/>
  <c r="T568" i="11"/>
  <c r="V568" i="11"/>
  <c r="AD568" i="11"/>
  <c r="AF568" i="11" s="1"/>
  <c r="AE568" i="11"/>
  <c r="AG568" i="11" s="1"/>
  <c r="AH568" i="11"/>
  <c r="AI568" i="11"/>
  <c r="AJ568" i="11"/>
  <c r="AK568" i="11"/>
  <c r="AL568" i="11" s="1"/>
  <c r="M570" i="11"/>
  <c r="S570" i="11"/>
  <c r="T570" i="11"/>
  <c r="V570" i="11"/>
  <c r="AD570" i="11"/>
  <c r="AF570" i="11" s="1"/>
  <c r="AE570" i="11"/>
  <c r="AG570" i="11" s="1"/>
  <c r="AH570" i="11"/>
  <c r="AI570" i="11"/>
  <c r="AJ570" i="11"/>
  <c r="AK570" i="11"/>
  <c r="AL570" i="11" s="1"/>
  <c r="M572" i="11"/>
  <c r="S572" i="11"/>
  <c r="T572" i="11"/>
  <c r="V572" i="11"/>
  <c r="AD572" i="11"/>
  <c r="AF572" i="11" s="1"/>
  <c r="AE572" i="11"/>
  <c r="AG572" i="11" s="1"/>
  <c r="AH572" i="11"/>
  <c r="AI572" i="11"/>
  <c r="AJ572" i="11"/>
  <c r="AK572" i="11"/>
  <c r="AL572" i="11" s="1"/>
  <c r="M574" i="11"/>
  <c r="S574" i="11"/>
  <c r="T574" i="11"/>
  <c r="V574" i="11"/>
  <c r="AD574" i="11"/>
  <c r="AF574" i="11" s="1"/>
  <c r="AE574" i="11"/>
  <c r="AG574" i="11" s="1"/>
  <c r="AH574" i="11"/>
  <c r="AI574" i="11"/>
  <c r="AJ574" i="11"/>
  <c r="AK574" i="11"/>
  <c r="AL574" i="11" s="1"/>
  <c r="M576" i="11"/>
  <c r="S576" i="11"/>
  <c r="T576" i="11"/>
  <c r="V576" i="11"/>
  <c r="AD576" i="11"/>
  <c r="AF576" i="11" s="1"/>
  <c r="AE576" i="11"/>
  <c r="AG576" i="11" s="1"/>
  <c r="AH576" i="11"/>
  <c r="AI576" i="11"/>
  <c r="AJ576" i="11"/>
  <c r="AK576" i="11"/>
  <c r="AL576" i="11" s="1"/>
  <c r="M578" i="11"/>
  <c r="S578" i="11"/>
  <c r="T578" i="11"/>
  <c r="V578" i="11"/>
  <c r="AD578" i="11"/>
  <c r="AF578" i="11" s="1"/>
  <c r="AE578" i="11"/>
  <c r="AG578" i="11" s="1"/>
  <c r="AH578" i="11"/>
  <c r="AI578" i="11"/>
  <c r="AJ578" i="11"/>
  <c r="AK578" i="11"/>
  <c r="AL578" i="11" s="1"/>
  <c r="M580" i="11"/>
  <c r="S580" i="11"/>
  <c r="T580" i="11"/>
  <c r="V580" i="11"/>
  <c r="AD580" i="11"/>
  <c r="AF580" i="11" s="1"/>
  <c r="AE580" i="11"/>
  <c r="AG580" i="11" s="1"/>
  <c r="AH580" i="11"/>
  <c r="AI580" i="11"/>
  <c r="AJ580" i="11"/>
  <c r="AK580" i="11"/>
  <c r="AL580" i="11" s="1"/>
  <c r="M582" i="11"/>
  <c r="S582" i="11"/>
  <c r="T582" i="11"/>
  <c r="V582" i="11"/>
  <c r="AD582" i="11"/>
  <c r="AF582" i="11" s="1"/>
  <c r="AE582" i="11"/>
  <c r="AG582" i="11" s="1"/>
  <c r="AH582" i="11"/>
  <c r="AI582" i="11"/>
  <c r="AJ582" i="11"/>
  <c r="AK582" i="11"/>
  <c r="AL582" i="11" s="1"/>
  <c r="M584" i="11"/>
  <c r="S584" i="11"/>
  <c r="T584" i="11"/>
  <c r="V584" i="11"/>
  <c r="AD584" i="11"/>
  <c r="AF584" i="11" s="1"/>
  <c r="AE584" i="11"/>
  <c r="AG584" i="11" s="1"/>
  <c r="AH584" i="11"/>
  <c r="AI584" i="11"/>
  <c r="AJ584" i="11"/>
  <c r="AK584" i="11"/>
  <c r="AL584" i="11" s="1"/>
  <c r="M586" i="11"/>
  <c r="S586" i="11"/>
  <c r="T586" i="11"/>
  <c r="V586" i="11"/>
  <c r="AD586" i="11"/>
  <c r="AF586" i="11" s="1"/>
  <c r="AE586" i="11"/>
  <c r="AG586" i="11" s="1"/>
  <c r="AH586" i="11"/>
  <c r="AI586" i="11"/>
  <c r="AJ586" i="11"/>
  <c r="AK586" i="11"/>
  <c r="AL586" i="11" s="1"/>
  <c r="M588" i="11"/>
  <c r="S588" i="11"/>
  <c r="T588" i="11"/>
  <c r="V588" i="11"/>
  <c r="AD588" i="11"/>
  <c r="AF588" i="11" s="1"/>
  <c r="AE588" i="11"/>
  <c r="AG588" i="11" s="1"/>
  <c r="AH588" i="11"/>
  <c r="AI588" i="11"/>
  <c r="AJ588" i="11"/>
  <c r="AK588" i="11"/>
  <c r="AL588" i="11" s="1"/>
  <c r="M590" i="11"/>
  <c r="S590" i="11"/>
  <c r="T590" i="11"/>
  <c r="V590" i="11"/>
  <c r="AD590" i="11"/>
  <c r="AF590" i="11" s="1"/>
  <c r="AE590" i="11"/>
  <c r="AG590" i="11" s="1"/>
  <c r="AH590" i="11"/>
  <c r="AI590" i="11"/>
  <c r="AJ590" i="11"/>
  <c r="AK590" i="11"/>
  <c r="AL590" i="11" s="1"/>
  <c r="M592" i="11"/>
  <c r="S592" i="11"/>
  <c r="T592" i="11"/>
  <c r="V592" i="11"/>
  <c r="AD592" i="11"/>
  <c r="AF592" i="11" s="1"/>
  <c r="AE592" i="11"/>
  <c r="AG592" i="11" s="1"/>
  <c r="AH592" i="11"/>
  <c r="AI592" i="11"/>
  <c r="AJ592" i="11"/>
  <c r="AK592" i="11"/>
  <c r="AL592" i="11" s="1"/>
  <c r="M594" i="11"/>
  <c r="S594" i="11"/>
  <c r="T594" i="11"/>
  <c r="V594" i="11"/>
  <c r="AD594" i="11"/>
  <c r="AF594" i="11" s="1"/>
  <c r="AE594" i="11"/>
  <c r="AG594" i="11" s="1"/>
  <c r="AH594" i="11"/>
  <c r="AI594" i="11"/>
  <c r="AJ594" i="11"/>
  <c r="AK594" i="11"/>
  <c r="AL594" i="11" s="1"/>
  <c r="M596" i="11"/>
  <c r="S596" i="11"/>
  <c r="T596" i="11"/>
  <c r="V596" i="11"/>
  <c r="AD596" i="11"/>
  <c r="AF596" i="11" s="1"/>
  <c r="AE596" i="11"/>
  <c r="AG596" i="11" s="1"/>
  <c r="AH596" i="11"/>
  <c r="AI596" i="11"/>
  <c r="AJ596" i="11"/>
  <c r="AK596" i="11"/>
  <c r="AL596" i="11" s="1"/>
  <c r="M598" i="11"/>
  <c r="S598" i="11"/>
  <c r="T598" i="11"/>
  <c r="V598" i="11"/>
  <c r="AD598" i="11"/>
  <c r="AF598" i="11" s="1"/>
  <c r="AE598" i="11"/>
  <c r="AG598" i="11" s="1"/>
  <c r="AH598" i="11"/>
  <c r="AI598" i="11"/>
  <c r="AJ598" i="11"/>
  <c r="AK598" i="11"/>
  <c r="AL598" i="11" s="1"/>
  <c r="M600" i="11"/>
  <c r="S600" i="11"/>
  <c r="T600" i="11"/>
  <c r="V600" i="11"/>
  <c r="AD600" i="11"/>
  <c r="AF600" i="11" s="1"/>
  <c r="AE600" i="11"/>
  <c r="AG600" i="11" s="1"/>
  <c r="AH600" i="11"/>
  <c r="AI600" i="11"/>
  <c r="AJ600" i="11"/>
  <c r="AK600" i="11"/>
  <c r="AL600" i="11" s="1"/>
  <c r="M602" i="11"/>
  <c r="S602" i="11"/>
  <c r="T602" i="11"/>
  <c r="V602" i="11"/>
  <c r="AD602" i="11"/>
  <c r="AF602" i="11" s="1"/>
  <c r="AE602" i="11"/>
  <c r="AG602" i="11" s="1"/>
  <c r="AH602" i="11"/>
  <c r="AI602" i="11"/>
  <c r="AJ602" i="11"/>
  <c r="AK602" i="11"/>
  <c r="AL602" i="11" s="1"/>
  <c r="M604" i="11"/>
  <c r="S604" i="11"/>
  <c r="T604" i="11"/>
  <c r="V604" i="11"/>
  <c r="AD604" i="11"/>
  <c r="AF604" i="11" s="1"/>
  <c r="AE604" i="11"/>
  <c r="AG604" i="11" s="1"/>
  <c r="AH604" i="11"/>
  <c r="AI604" i="11"/>
  <c r="AJ604" i="11"/>
  <c r="AK604" i="11"/>
  <c r="AL604" i="11" s="1"/>
  <c r="M606" i="11"/>
  <c r="S606" i="11"/>
  <c r="T606" i="11"/>
  <c r="V606" i="11"/>
  <c r="AD606" i="11"/>
  <c r="AF606" i="11" s="1"/>
  <c r="AE606" i="11"/>
  <c r="AG606" i="11" s="1"/>
  <c r="AH606" i="11"/>
  <c r="AI606" i="11"/>
  <c r="AJ606" i="11"/>
  <c r="AK606" i="11"/>
  <c r="AL606" i="11" s="1"/>
  <c r="M608" i="11"/>
  <c r="S608" i="11"/>
  <c r="T608" i="11"/>
  <c r="V608" i="11"/>
  <c r="AD608" i="11"/>
  <c r="AF608" i="11" s="1"/>
  <c r="AE608" i="11"/>
  <c r="AG608" i="11" s="1"/>
  <c r="AH608" i="11"/>
  <c r="AI608" i="11"/>
  <c r="AJ608" i="11"/>
  <c r="AK608" i="11"/>
  <c r="AL608" i="11" s="1"/>
  <c r="M610" i="11"/>
  <c r="S610" i="11"/>
  <c r="T610" i="11"/>
  <c r="V610" i="11"/>
  <c r="AD610" i="11"/>
  <c r="AF610" i="11" s="1"/>
  <c r="AE610" i="11"/>
  <c r="AG610" i="11" s="1"/>
  <c r="AH610" i="11"/>
  <c r="AI610" i="11"/>
  <c r="AJ610" i="11"/>
  <c r="AK610" i="11"/>
  <c r="AL610" i="11" s="1"/>
  <c r="M612" i="11"/>
  <c r="S612" i="11"/>
  <c r="T612" i="11"/>
  <c r="V612" i="11"/>
  <c r="AD612" i="11"/>
  <c r="AF612" i="11" s="1"/>
  <c r="AE612" i="11"/>
  <c r="AG612" i="11" s="1"/>
  <c r="AH612" i="11"/>
  <c r="AI612" i="11"/>
  <c r="AJ612" i="11"/>
  <c r="AK612" i="11"/>
  <c r="AL612" i="11" s="1"/>
  <c r="M614" i="11"/>
  <c r="S614" i="11"/>
  <c r="T614" i="11"/>
  <c r="V614" i="11"/>
  <c r="AD614" i="11"/>
  <c r="AF614" i="11" s="1"/>
  <c r="AE614" i="11"/>
  <c r="AG614" i="11" s="1"/>
  <c r="AH614" i="11"/>
  <c r="AI614" i="11"/>
  <c r="AJ614" i="11"/>
  <c r="AK614" i="11"/>
  <c r="AL614" i="11" s="1"/>
  <c r="M616" i="11"/>
  <c r="S616" i="11"/>
  <c r="T616" i="11"/>
  <c r="V616" i="11"/>
  <c r="AD616" i="11"/>
  <c r="AF616" i="11" s="1"/>
  <c r="AE616" i="11"/>
  <c r="AG616" i="11" s="1"/>
  <c r="AH616" i="11"/>
  <c r="AI616" i="11"/>
  <c r="AJ616" i="11"/>
  <c r="AK616" i="11"/>
  <c r="AL616" i="11" s="1"/>
  <c r="M618" i="11"/>
  <c r="S618" i="11"/>
  <c r="T618" i="11"/>
  <c r="V618" i="11"/>
  <c r="AD618" i="11"/>
  <c r="AF618" i="11" s="1"/>
  <c r="AE618" i="11"/>
  <c r="AG618" i="11" s="1"/>
  <c r="AH618" i="11"/>
  <c r="AI618" i="11"/>
  <c r="AJ618" i="11"/>
  <c r="AK618" i="11"/>
  <c r="AL618" i="11" s="1"/>
  <c r="M620" i="11"/>
  <c r="S620" i="11"/>
  <c r="T620" i="11"/>
  <c r="V620" i="11"/>
  <c r="AD620" i="11"/>
  <c r="AF620" i="11" s="1"/>
  <c r="AE620" i="11"/>
  <c r="AG620" i="11" s="1"/>
  <c r="AH620" i="11"/>
  <c r="AI620" i="11"/>
  <c r="AJ620" i="11"/>
  <c r="AK620" i="11"/>
  <c r="AL620" i="11" s="1"/>
  <c r="M622" i="11"/>
  <c r="S622" i="11"/>
  <c r="T622" i="11"/>
  <c r="V622" i="11"/>
  <c r="AD622" i="11"/>
  <c r="AF622" i="11" s="1"/>
  <c r="AE622" i="11"/>
  <c r="AG622" i="11" s="1"/>
  <c r="AH622" i="11"/>
  <c r="AI622" i="11"/>
  <c r="AJ622" i="11"/>
  <c r="AK622" i="11"/>
  <c r="AL622" i="11" s="1"/>
  <c r="M624" i="11"/>
  <c r="S624" i="11"/>
  <c r="T624" i="11"/>
  <c r="V624" i="11"/>
  <c r="AD624" i="11"/>
  <c r="AF624" i="11" s="1"/>
  <c r="AE624" i="11"/>
  <c r="AG624" i="11" s="1"/>
  <c r="AH624" i="11"/>
  <c r="AI624" i="11"/>
  <c r="AJ624" i="11"/>
  <c r="AK624" i="11"/>
  <c r="AL624" i="11" s="1"/>
  <c r="M626" i="11"/>
  <c r="S626" i="11"/>
  <c r="T626" i="11"/>
  <c r="V626" i="11"/>
  <c r="AD626" i="11"/>
  <c r="AF626" i="11" s="1"/>
  <c r="AE626" i="11"/>
  <c r="AG626" i="11" s="1"/>
  <c r="AH626" i="11"/>
  <c r="AI626" i="11"/>
  <c r="AJ626" i="11"/>
  <c r="AK626" i="11"/>
  <c r="AL626" i="11" s="1"/>
  <c r="M628" i="11"/>
  <c r="S628" i="11"/>
  <c r="T628" i="11"/>
  <c r="V628" i="11"/>
  <c r="AD628" i="11"/>
  <c r="AF628" i="11" s="1"/>
  <c r="AE628" i="11"/>
  <c r="AG628" i="11" s="1"/>
  <c r="AH628" i="11"/>
  <c r="AI628" i="11"/>
  <c r="AJ628" i="11"/>
  <c r="AK628" i="11"/>
  <c r="AL628" i="11" s="1"/>
  <c r="M630" i="11"/>
  <c r="S630" i="11"/>
  <c r="T630" i="11"/>
  <c r="V630" i="11"/>
  <c r="AD630" i="11"/>
  <c r="AF630" i="11" s="1"/>
  <c r="AE630" i="11"/>
  <c r="AG630" i="11" s="1"/>
  <c r="AH630" i="11"/>
  <c r="AI630" i="11"/>
  <c r="AJ630" i="11"/>
  <c r="AK630" i="11"/>
  <c r="AL630" i="11" s="1"/>
  <c r="M632" i="11"/>
  <c r="S632" i="11"/>
  <c r="T632" i="11"/>
  <c r="V632" i="11"/>
  <c r="AD632" i="11"/>
  <c r="AF632" i="11" s="1"/>
  <c r="AE632" i="11"/>
  <c r="AG632" i="11"/>
  <c r="AH632" i="11"/>
  <c r="AI632" i="11"/>
  <c r="AJ632" i="11"/>
  <c r="AK632" i="11"/>
  <c r="AL632" i="11" s="1"/>
  <c r="M634" i="11"/>
  <c r="S634" i="11"/>
  <c r="T634" i="11"/>
  <c r="V634" i="11"/>
  <c r="AD634" i="11"/>
  <c r="AF634" i="11" s="1"/>
  <c r="AE634" i="11"/>
  <c r="AG634" i="11" s="1"/>
  <c r="AH634" i="11"/>
  <c r="AI634" i="11"/>
  <c r="AJ634" i="11"/>
  <c r="AK634" i="11"/>
  <c r="AL634" i="11" s="1"/>
  <c r="M636" i="11"/>
  <c r="S636" i="11"/>
  <c r="T636" i="11"/>
  <c r="V636" i="11"/>
  <c r="AD636" i="11"/>
  <c r="AF636" i="11" s="1"/>
  <c r="AE636" i="11"/>
  <c r="AG636" i="11" s="1"/>
  <c r="AH636" i="11"/>
  <c r="AI636" i="11"/>
  <c r="AJ636" i="11"/>
  <c r="AK636" i="11"/>
  <c r="AL636" i="11" s="1"/>
  <c r="M638" i="11"/>
  <c r="S638" i="11"/>
  <c r="T638" i="11"/>
  <c r="V638" i="11"/>
  <c r="AD638" i="11"/>
  <c r="AF638" i="11" s="1"/>
  <c r="AE638" i="11"/>
  <c r="AG638" i="11" s="1"/>
  <c r="AH638" i="11"/>
  <c r="AI638" i="11"/>
  <c r="AJ638" i="11"/>
  <c r="AK638" i="11"/>
  <c r="AL638" i="11" s="1"/>
  <c r="M640" i="11"/>
  <c r="S640" i="11"/>
  <c r="T640" i="11"/>
  <c r="V640" i="11"/>
  <c r="AD640" i="11"/>
  <c r="AF640" i="11" s="1"/>
  <c r="AE640" i="11"/>
  <c r="AG640" i="11" s="1"/>
  <c r="AH640" i="11"/>
  <c r="AI640" i="11"/>
  <c r="AJ640" i="11"/>
  <c r="AK640" i="11"/>
  <c r="AL640" i="11" s="1"/>
  <c r="M642" i="11"/>
  <c r="S642" i="11"/>
  <c r="T642" i="11"/>
  <c r="V642" i="11"/>
  <c r="AD642" i="11"/>
  <c r="AF642" i="11" s="1"/>
  <c r="AE642" i="11"/>
  <c r="AG642" i="11" s="1"/>
  <c r="AH642" i="11"/>
  <c r="AI642" i="11"/>
  <c r="AJ642" i="11"/>
  <c r="AK642" i="11"/>
  <c r="AL642" i="11" s="1"/>
  <c r="M644" i="11"/>
  <c r="S644" i="11"/>
  <c r="T644" i="11"/>
  <c r="V644" i="11"/>
  <c r="AD644" i="11"/>
  <c r="AF644" i="11" s="1"/>
  <c r="AE644" i="11"/>
  <c r="AG644" i="11" s="1"/>
  <c r="AH644" i="11"/>
  <c r="AI644" i="11"/>
  <c r="AJ644" i="11"/>
  <c r="AK644" i="11"/>
  <c r="AL644" i="11" s="1"/>
  <c r="M646" i="11"/>
  <c r="S646" i="11"/>
  <c r="T646" i="11"/>
  <c r="V646" i="11"/>
  <c r="AD646" i="11"/>
  <c r="AF646" i="11" s="1"/>
  <c r="AE646" i="11"/>
  <c r="AG646" i="11" s="1"/>
  <c r="AH646" i="11"/>
  <c r="AI646" i="11"/>
  <c r="AJ646" i="11"/>
  <c r="AK646" i="11"/>
  <c r="AL646" i="11" s="1"/>
  <c r="M648" i="11"/>
  <c r="S648" i="11"/>
  <c r="T648" i="11"/>
  <c r="V648" i="11"/>
  <c r="AD648" i="11"/>
  <c r="AF648" i="11" s="1"/>
  <c r="AE648" i="11"/>
  <c r="AG648" i="11" s="1"/>
  <c r="AH648" i="11"/>
  <c r="AI648" i="11"/>
  <c r="AJ648" i="11"/>
  <c r="AK648" i="11"/>
  <c r="AL648" i="11" s="1"/>
  <c r="M650" i="11"/>
  <c r="S650" i="11"/>
  <c r="T650" i="11"/>
  <c r="V650" i="11"/>
  <c r="AD650" i="11"/>
  <c r="AF650" i="11" s="1"/>
  <c r="AE650" i="11"/>
  <c r="AG650" i="11" s="1"/>
  <c r="AH650" i="11"/>
  <c r="AI650" i="11"/>
  <c r="AJ650" i="11"/>
  <c r="AK650" i="11"/>
  <c r="AL650" i="11" s="1"/>
  <c r="M652" i="11"/>
  <c r="S652" i="11"/>
  <c r="T652" i="11"/>
  <c r="V652" i="11"/>
  <c r="AD652" i="11"/>
  <c r="AF652" i="11" s="1"/>
  <c r="AE652" i="11"/>
  <c r="AG652" i="11" s="1"/>
  <c r="AH652" i="11"/>
  <c r="AI652" i="11"/>
  <c r="AJ652" i="11"/>
  <c r="AK652" i="11"/>
  <c r="AL652" i="11" s="1"/>
  <c r="M654" i="11"/>
  <c r="S654" i="11"/>
  <c r="T654" i="11"/>
  <c r="V654" i="11"/>
  <c r="AD654" i="11"/>
  <c r="AF654" i="11" s="1"/>
  <c r="AE654" i="11"/>
  <c r="AG654" i="11" s="1"/>
  <c r="AH654" i="11"/>
  <c r="AI654" i="11"/>
  <c r="AJ654" i="11"/>
  <c r="AK654" i="11"/>
  <c r="AL654" i="11" s="1"/>
  <c r="M656" i="11"/>
  <c r="S656" i="11"/>
  <c r="T656" i="11"/>
  <c r="V656" i="11"/>
  <c r="AD656" i="11"/>
  <c r="AF656" i="11" s="1"/>
  <c r="AE656" i="11"/>
  <c r="AG656" i="11" s="1"/>
  <c r="AH656" i="11"/>
  <c r="AI656" i="11"/>
  <c r="AJ656" i="11"/>
  <c r="AK656" i="11"/>
  <c r="AL656" i="11" s="1"/>
  <c r="M658" i="11"/>
  <c r="S658" i="11"/>
  <c r="T658" i="11"/>
  <c r="V658" i="11"/>
  <c r="AD658" i="11"/>
  <c r="AF658" i="11" s="1"/>
  <c r="AE658" i="11"/>
  <c r="AG658" i="11" s="1"/>
  <c r="AH658" i="11"/>
  <c r="AI658" i="11"/>
  <c r="AJ658" i="11"/>
  <c r="AK658" i="11"/>
  <c r="AL658" i="11" s="1"/>
  <c r="M660" i="11"/>
  <c r="S660" i="11"/>
  <c r="T660" i="11"/>
  <c r="V660" i="11"/>
  <c r="AD660" i="11"/>
  <c r="AF660" i="11" s="1"/>
  <c r="AE660" i="11"/>
  <c r="AG660" i="11" s="1"/>
  <c r="AH660" i="11"/>
  <c r="AI660" i="11"/>
  <c r="AJ660" i="11"/>
  <c r="AK660" i="11"/>
  <c r="AL660" i="11" s="1"/>
  <c r="M662" i="11"/>
  <c r="S662" i="11"/>
  <c r="T662" i="11"/>
  <c r="V662" i="11"/>
  <c r="AD662" i="11"/>
  <c r="AF662" i="11" s="1"/>
  <c r="AE662" i="11"/>
  <c r="AG662" i="11" s="1"/>
  <c r="AH662" i="11"/>
  <c r="AI662" i="11"/>
  <c r="AJ662" i="11"/>
  <c r="AK662" i="11"/>
  <c r="AL662" i="11" s="1"/>
  <c r="M664" i="11"/>
  <c r="S664" i="11"/>
  <c r="T664" i="11"/>
  <c r="V664" i="11"/>
  <c r="AD664" i="11"/>
  <c r="AF664" i="11" s="1"/>
  <c r="AE664" i="11"/>
  <c r="AG664" i="11" s="1"/>
  <c r="AH664" i="11"/>
  <c r="AI664" i="11"/>
  <c r="AJ664" i="11"/>
  <c r="AK664" i="11"/>
  <c r="AL664" i="11" s="1"/>
  <c r="M666" i="11"/>
  <c r="S666" i="11"/>
  <c r="T666" i="11"/>
  <c r="V666" i="11"/>
  <c r="AD666" i="11"/>
  <c r="AF666" i="11" s="1"/>
  <c r="AE666" i="11"/>
  <c r="AG666" i="11" s="1"/>
  <c r="AH666" i="11"/>
  <c r="AI666" i="11"/>
  <c r="AJ666" i="11"/>
  <c r="AK666" i="11"/>
  <c r="AL666" i="11" s="1"/>
  <c r="M668" i="11"/>
  <c r="S668" i="11"/>
  <c r="T668" i="11"/>
  <c r="V668" i="11"/>
  <c r="AD668" i="11"/>
  <c r="AF668" i="11" s="1"/>
  <c r="AE668" i="11"/>
  <c r="AG668" i="11" s="1"/>
  <c r="AH668" i="11"/>
  <c r="AI668" i="11"/>
  <c r="AJ668" i="11"/>
  <c r="AK668" i="11"/>
  <c r="AL668" i="11" s="1"/>
  <c r="M670" i="11"/>
  <c r="S670" i="11"/>
  <c r="T670" i="11"/>
  <c r="V670" i="11"/>
  <c r="AD670" i="11"/>
  <c r="AF670" i="11" s="1"/>
  <c r="AE670" i="11"/>
  <c r="AG670" i="11" s="1"/>
  <c r="AH670" i="11"/>
  <c r="AI670" i="11"/>
  <c r="AJ670" i="11"/>
  <c r="AK670" i="11"/>
  <c r="AL670" i="11" s="1"/>
  <c r="M672" i="11"/>
  <c r="S672" i="11"/>
  <c r="T672" i="11"/>
  <c r="V672" i="11"/>
  <c r="AD672" i="11"/>
  <c r="AF672" i="11" s="1"/>
  <c r="AE672" i="11"/>
  <c r="AG672" i="11" s="1"/>
  <c r="AH672" i="11"/>
  <c r="AI672" i="11"/>
  <c r="AJ672" i="11"/>
  <c r="AK672" i="11"/>
  <c r="AL672" i="11" s="1"/>
  <c r="M674" i="11"/>
  <c r="S674" i="11"/>
  <c r="T674" i="11"/>
  <c r="V674" i="11"/>
  <c r="AD674" i="11"/>
  <c r="AF674" i="11" s="1"/>
  <c r="AE674" i="11"/>
  <c r="AG674" i="11" s="1"/>
  <c r="AH674" i="11"/>
  <c r="AI674" i="11"/>
  <c r="AJ674" i="11"/>
  <c r="AK674" i="11"/>
  <c r="AL674" i="11" s="1"/>
  <c r="M676" i="11"/>
  <c r="S676" i="11"/>
  <c r="T676" i="11"/>
  <c r="V676" i="11"/>
  <c r="AD676" i="11"/>
  <c r="AF676" i="11" s="1"/>
  <c r="AE676" i="11"/>
  <c r="AG676" i="11" s="1"/>
  <c r="AH676" i="11"/>
  <c r="AI676" i="11"/>
  <c r="AJ676" i="11"/>
  <c r="AK676" i="11"/>
  <c r="AL676" i="11" s="1"/>
  <c r="M678" i="11"/>
  <c r="S678" i="11"/>
  <c r="T678" i="11"/>
  <c r="V678" i="11"/>
  <c r="AD678" i="11"/>
  <c r="AF678" i="11" s="1"/>
  <c r="AE678" i="11"/>
  <c r="AG678" i="11" s="1"/>
  <c r="AH678" i="11"/>
  <c r="AI678" i="11"/>
  <c r="AJ678" i="11"/>
  <c r="AK678" i="11"/>
  <c r="AL678" i="11" s="1"/>
  <c r="M680" i="11"/>
  <c r="S680" i="11"/>
  <c r="T680" i="11"/>
  <c r="V680" i="11"/>
  <c r="AD680" i="11"/>
  <c r="AF680" i="11" s="1"/>
  <c r="AE680" i="11"/>
  <c r="AG680" i="11" s="1"/>
  <c r="AH680" i="11"/>
  <c r="AI680" i="11"/>
  <c r="AJ680" i="11"/>
  <c r="AK680" i="11"/>
  <c r="AL680" i="11" s="1"/>
  <c r="M682" i="11"/>
  <c r="S682" i="11"/>
  <c r="T682" i="11"/>
  <c r="V682" i="11"/>
  <c r="AD682" i="11"/>
  <c r="AF682" i="11" s="1"/>
  <c r="AE682" i="11"/>
  <c r="AG682" i="11" s="1"/>
  <c r="AH682" i="11"/>
  <c r="AI682" i="11"/>
  <c r="AJ682" i="11"/>
  <c r="AK682" i="11"/>
  <c r="AL682" i="11" s="1"/>
  <c r="M684" i="11"/>
  <c r="S684" i="11"/>
  <c r="T684" i="11"/>
  <c r="V684" i="11"/>
  <c r="AD684" i="11"/>
  <c r="AF684" i="11" s="1"/>
  <c r="AE684" i="11"/>
  <c r="AG684" i="11" s="1"/>
  <c r="AH684" i="11"/>
  <c r="AI684" i="11"/>
  <c r="AJ684" i="11"/>
  <c r="AK684" i="11"/>
  <c r="AL684" i="11" s="1"/>
  <c r="M686" i="11"/>
  <c r="S686" i="11"/>
  <c r="T686" i="11"/>
  <c r="V686" i="11"/>
  <c r="AD686" i="11"/>
  <c r="AF686" i="11" s="1"/>
  <c r="AE686" i="11"/>
  <c r="AG686" i="11" s="1"/>
  <c r="AH686" i="11"/>
  <c r="AI686" i="11"/>
  <c r="AJ686" i="11"/>
  <c r="AK686" i="11"/>
  <c r="AL686" i="11" s="1"/>
  <c r="M688" i="11"/>
  <c r="S688" i="11"/>
  <c r="T688" i="11"/>
  <c r="V688" i="11"/>
  <c r="AD688" i="11"/>
  <c r="AF688" i="11" s="1"/>
  <c r="AE688" i="11"/>
  <c r="AG688" i="11" s="1"/>
  <c r="AH688" i="11"/>
  <c r="AI688" i="11"/>
  <c r="AJ688" i="11"/>
  <c r="AK688" i="11"/>
  <c r="AL688" i="11" s="1"/>
  <c r="M690" i="11"/>
  <c r="S690" i="11"/>
  <c r="T690" i="11"/>
  <c r="V690" i="11"/>
  <c r="AD690" i="11"/>
  <c r="AF690" i="11" s="1"/>
  <c r="AE690" i="11"/>
  <c r="AG690" i="11" s="1"/>
  <c r="AH690" i="11"/>
  <c r="AI690" i="11"/>
  <c r="AJ690" i="11"/>
  <c r="AK690" i="11"/>
  <c r="AL690" i="11" s="1"/>
  <c r="M692" i="11"/>
  <c r="S692" i="11"/>
  <c r="T692" i="11"/>
  <c r="V692" i="11"/>
  <c r="AD692" i="11"/>
  <c r="AF692" i="11" s="1"/>
  <c r="AE692" i="11"/>
  <c r="AG692" i="11" s="1"/>
  <c r="AH692" i="11"/>
  <c r="AI692" i="11"/>
  <c r="AJ692" i="11"/>
  <c r="AK692" i="11"/>
  <c r="AL692" i="11" s="1"/>
  <c r="M694" i="11"/>
  <c r="S694" i="11"/>
  <c r="T694" i="11"/>
  <c r="V694" i="11"/>
  <c r="AD694" i="11"/>
  <c r="AF694" i="11" s="1"/>
  <c r="AE694" i="11"/>
  <c r="AG694" i="11" s="1"/>
  <c r="AH694" i="11"/>
  <c r="AI694" i="11"/>
  <c r="AJ694" i="11"/>
  <c r="AK694" i="11"/>
  <c r="AL694" i="11" s="1"/>
  <c r="M696" i="11"/>
  <c r="S696" i="11"/>
  <c r="T696" i="11"/>
  <c r="V696" i="11"/>
  <c r="AD696" i="11"/>
  <c r="AF696" i="11" s="1"/>
  <c r="AE696" i="11"/>
  <c r="AG696" i="11" s="1"/>
  <c r="AH696" i="11"/>
  <c r="AI696" i="11"/>
  <c r="AJ696" i="11"/>
  <c r="AK696" i="11"/>
  <c r="AL696" i="11" s="1"/>
  <c r="M698" i="11"/>
  <c r="S698" i="11"/>
  <c r="T698" i="11"/>
  <c r="V698" i="11"/>
  <c r="AD698" i="11"/>
  <c r="AF698" i="11" s="1"/>
  <c r="AE698" i="11"/>
  <c r="AG698" i="11" s="1"/>
  <c r="AH698" i="11"/>
  <c r="AI698" i="11"/>
  <c r="AJ698" i="11"/>
  <c r="AK698" i="11"/>
  <c r="AL698" i="11" s="1"/>
  <c r="M700" i="11"/>
  <c r="S700" i="11"/>
  <c r="T700" i="11"/>
  <c r="V700" i="11"/>
  <c r="AD700" i="11"/>
  <c r="AF700" i="11" s="1"/>
  <c r="AE700" i="11"/>
  <c r="AG700" i="11" s="1"/>
  <c r="AH700" i="11"/>
  <c r="AI700" i="11"/>
  <c r="AJ700" i="11"/>
  <c r="AK700" i="11"/>
  <c r="AL700" i="11" s="1"/>
  <c r="M702" i="11"/>
  <c r="S702" i="11"/>
  <c r="T702" i="11"/>
  <c r="V702" i="11"/>
  <c r="AD702" i="11"/>
  <c r="AF702" i="11" s="1"/>
  <c r="AE702" i="11"/>
  <c r="AG702" i="11" s="1"/>
  <c r="AH702" i="11"/>
  <c r="AI702" i="11"/>
  <c r="AJ702" i="11"/>
  <c r="AK702" i="11"/>
  <c r="AL702" i="11" s="1"/>
  <c r="M704" i="11"/>
  <c r="S704" i="11"/>
  <c r="T704" i="11"/>
  <c r="V704" i="11"/>
  <c r="AD704" i="11"/>
  <c r="AF704" i="11" s="1"/>
  <c r="AE704" i="11"/>
  <c r="AG704" i="11" s="1"/>
  <c r="AH704" i="11"/>
  <c r="AI704" i="11"/>
  <c r="AJ704" i="11"/>
  <c r="AK704" i="11"/>
  <c r="AL704" i="11" s="1"/>
  <c r="M706" i="11"/>
  <c r="S706" i="11"/>
  <c r="T706" i="11"/>
  <c r="V706" i="11"/>
  <c r="AD706" i="11"/>
  <c r="AF706" i="11" s="1"/>
  <c r="AE706" i="11"/>
  <c r="AG706" i="11" s="1"/>
  <c r="AH706" i="11"/>
  <c r="AI706" i="11"/>
  <c r="AJ706" i="11"/>
  <c r="AK706" i="11"/>
  <c r="AL706" i="11" s="1"/>
  <c r="M708" i="11"/>
  <c r="S708" i="11"/>
  <c r="T708" i="11"/>
  <c r="V708" i="11"/>
  <c r="AD708" i="11"/>
  <c r="AF708" i="11" s="1"/>
  <c r="AE708" i="11"/>
  <c r="AG708" i="11" s="1"/>
  <c r="AH708" i="11"/>
  <c r="AI708" i="11"/>
  <c r="AJ708" i="11"/>
  <c r="AK708" i="11"/>
  <c r="AL708" i="11" s="1"/>
  <c r="M710" i="11"/>
  <c r="S710" i="11"/>
  <c r="T710" i="11"/>
  <c r="V710" i="11"/>
  <c r="AD710" i="11"/>
  <c r="AF710" i="11" s="1"/>
  <c r="AE710" i="11"/>
  <c r="AG710" i="11" s="1"/>
  <c r="AH710" i="11"/>
  <c r="AI710" i="11"/>
  <c r="AJ710" i="11"/>
  <c r="AK710" i="11"/>
  <c r="AL710" i="11" s="1"/>
  <c r="M712" i="11"/>
  <c r="S712" i="11"/>
  <c r="T712" i="11"/>
  <c r="V712" i="11"/>
  <c r="AD712" i="11"/>
  <c r="AF712" i="11" s="1"/>
  <c r="AE712" i="11"/>
  <c r="AG712" i="11"/>
  <c r="AH712" i="11"/>
  <c r="AI712" i="11"/>
  <c r="AJ712" i="11"/>
  <c r="AK712" i="11"/>
  <c r="AL712" i="11" s="1"/>
  <c r="M714" i="11"/>
  <c r="S714" i="11"/>
  <c r="T714" i="11"/>
  <c r="V714" i="11"/>
  <c r="AD714" i="11"/>
  <c r="AF714" i="11" s="1"/>
  <c r="AE714" i="11"/>
  <c r="AG714" i="11" s="1"/>
  <c r="AH714" i="11"/>
  <c r="AI714" i="11"/>
  <c r="AJ714" i="11"/>
  <c r="AK714" i="11"/>
  <c r="AL714" i="11" s="1"/>
  <c r="M716" i="11"/>
  <c r="S716" i="11"/>
  <c r="T716" i="11"/>
  <c r="V716" i="11"/>
  <c r="AD716" i="11"/>
  <c r="AF716" i="11" s="1"/>
  <c r="AE716" i="11"/>
  <c r="AG716" i="11" s="1"/>
  <c r="AH716" i="11"/>
  <c r="AI716" i="11"/>
  <c r="AJ716" i="11"/>
  <c r="AK716" i="11"/>
  <c r="AL716" i="11" s="1"/>
  <c r="M718" i="11"/>
  <c r="S718" i="11"/>
  <c r="T718" i="11"/>
  <c r="V718" i="11"/>
  <c r="AD718" i="11"/>
  <c r="AF718" i="11" s="1"/>
  <c r="Q720" i="11" s="1"/>
  <c r="AE718" i="11"/>
  <c r="AG718" i="11" s="1"/>
  <c r="AH718" i="11"/>
  <c r="AI718" i="11"/>
  <c r="AJ718" i="11"/>
  <c r="AK718" i="11"/>
  <c r="AL718" i="11"/>
  <c r="M720" i="11"/>
  <c r="S720" i="11"/>
  <c r="T720" i="11"/>
  <c r="V720" i="11"/>
  <c r="AD720" i="11"/>
  <c r="AF720" i="11" s="1"/>
  <c r="AE720" i="11"/>
  <c r="AG720" i="11" s="1"/>
  <c r="AH720" i="11"/>
  <c r="AI720" i="11"/>
  <c r="AJ720" i="11"/>
  <c r="AK720" i="11"/>
  <c r="AL720" i="11" s="1"/>
  <c r="M722" i="11"/>
  <c r="S722" i="11"/>
  <c r="T722" i="11"/>
  <c r="V722" i="11"/>
  <c r="AD722" i="11"/>
  <c r="AF722" i="11" s="1"/>
  <c r="AE722" i="11"/>
  <c r="AG722" i="11"/>
  <c r="AH722" i="11"/>
  <c r="AI722" i="11"/>
  <c r="AJ722" i="11"/>
  <c r="AK722" i="11"/>
  <c r="AL722" i="11" s="1"/>
  <c r="M724" i="11"/>
  <c r="S724" i="11"/>
  <c r="T724" i="11"/>
  <c r="V724" i="11"/>
  <c r="AD724" i="11"/>
  <c r="AF724" i="11" s="1"/>
  <c r="AE724" i="11"/>
  <c r="AG724" i="11" s="1"/>
  <c r="AH724" i="11"/>
  <c r="AI724" i="11"/>
  <c r="AJ724" i="11"/>
  <c r="AK724" i="11"/>
  <c r="AL724" i="11" s="1"/>
  <c r="M726" i="11"/>
  <c r="S726" i="11"/>
  <c r="T726" i="11"/>
  <c r="V726" i="11"/>
  <c r="AD726" i="11"/>
  <c r="AF726" i="11" s="1"/>
  <c r="AE726" i="11"/>
  <c r="AG726" i="11" s="1"/>
  <c r="AH726" i="11"/>
  <c r="AI726" i="11"/>
  <c r="AJ726" i="11"/>
  <c r="AK726" i="11"/>
  <c r="AL726" i="11" s="1"/>
  <c r="M728" i="11"/>
  <c r="S728" i="11"/>
  <c r="T728" i="11"/>
  <c r="V728" i="11"/>
  <c r="AD728" i="11"/>
  <c r="AF728" i="11" s="1"/>
  <c r="Q730" i="11" s="1"/>
  <c r="AE728" i="11"/>
  <c r="AG728" i="11"/>
  <c r="AH728" i="11"/>
  <c r="AI728" i="11"/>
  <c r="AJ728" i="11"/>
  <c r="AK728" i="11"/>
  <c r="AL728" i="11" s="1"/>
  <c r="M730" i="11"/>
  <c r="S730" i="11"/>
  <c r="T730" i="11"/>
  <c r="V730" i="11"/>
  <c r="AD730" i="11"/>
  <c r="AF730" i="11" s="1"/>
  <c r="AE730" i="11"/>
  <c r="AG730" i="11" s="1"/>
  <c r="AH730" i="11"/>
  <c r="AI730" i="11"/>
  <c r="AJ730" i="11"/>
  <c r="AK730" i="11"/>
  <c r="AL730" i="11" s="1"/>
  <c r="M732" i="11"/>
  <c r="S732" i="11"/>
  <c r="T732" i="11"/>
  <c r="V732" i="11"/>
  <c r="AD732" i="11"/>
  <c r="AF732" i="11" s="1"/>
  <c r="AE732" i="11"/>
  <c r="AG732" i="11" s="1"/>
  <c r="AH732" i="11"/>
  <c r="AI732" i="11"/>
  <c r="AJ732" i="11"/>
  <c r="AK732" i="11"/>
  <c r="AL732" i="11" s="1"/>
  <c r="M734" i="11"/>
  <c r="S734" i="11"/>
  <c r="T734" i="11"/>
  <c r="V734" i="11"/>
  <c r="AD734" i="11"/>
  <c r="AF734" i="11" s="1"/>
  <c r="AE734" i="11"/>
  <c r="AG734" i="11" s="1"/>
  <c r="AH734" i="11"/>
  <c r="AI734" i="11"/>
  <c r="AJ734" i="11"/>
  <c r="AK734" i="11"/>
  <c r="AL734" i="11" s="1"/>
  <c r="M736" i="11"/>
  <c r="S736" i="11"/>
  <c r="T736" i="11"/>
  <c r="V736" i="11"/>
  <c r="AD736" i="11"/>
  <c r="AF736" i="11" s="1"/>
  <c r="AE736" i="11"/>
  <c r="AG736" i="11" s="1"/>
  <c r="AH736" i="11"/>
  <c r="AI736" i="11"/>
  <c r="AJ736" i="11"/>
  <c r="AK736" i="11"/>
  <c r="AL736" i="11" s="1"/>
  <c r="M738" i="11"/>
  <c r="S738" i="11"/>
  <c r="T738" i="11"/>
  <c r="V738" i="11"/>
  <c r="AD738" i="11"/>
  <c r="AF738" i="11" s="1"/>
  <c r="AE738" i="11"/>
  <c r="AG738" i="11" s="1"/>
  <c r="AH738" i="11"/>
  <c r="AI738" i="11"/>
  <c r="AJ738" i="11"/>
  <c r="AK738" i="11"/>
  <c r="AL738" i="11" s="1"/>
  <c r="M740" i="11"/>
  <c r="S740" i="11"/>
  <c r="T740" i="11"/>
  <c r="V740" i="11"/>
  <c r="AD740" i="11"/>
  <c r="AF740" i="11" s="1"/>
  <c r="AE740" i="11"/>
  <c r="AG740" i="11"/>
  <c r="AH740" i="11"/>
  <c r="AI740" i="11"/>
  <c r="AJ740" i="11"/>
  <c r="AK740" i="11"/>
  <c r="AL740" i="11" s="1"/>
  <c r="M742" i="11"/>
  <c r="S742" i="11"/>
  <c r="T742" i="11"/>
  <c r="V742" i="11"/>
  <c r="AD742" i="11"/>
  <c r="AF742" i="11" s="1"/>
  <c r="AE742" i="11"/>
  <c r="AG742" i="11" s="1"/>
  <c r="AH742" i="11"/>
  <c r="AI742" i="11"/>
  <c r="AJ742" i="11"/>
  <c r="AK742" i="11"/>
  <c r="AL742" i="11" s="1"/>
  <c r="M744" i="11"/>
  <c r="S744" i="11"/>
  <c r="T744" i="11"/>
  <c r="V744" i="11"/>
  <c r="AD744" i="11"/>
  <c r="AF744" i="11" s="1"/>
  <c r="AE744" i="11"/>
  <c r="AG744" i="11" s="1"/>
  <c r="AH744" i="11"/>
  <c r="AI744" i="11"/>
  <c r="AJ744" i="11"/>
  <c r="AK744" i="11"/>
  <c r="AL744" i="11" s="1"/>
  <c r="M746" i="11"/>
  <c r="S746" i="11"/>
  <c r="T746" i="11"/>
  <c r="V746" i="11"/>
  <c r="AD746" i="11"/>
  <c r="AF746" i="11" s="1"/>
  <c r="AE746" i="11"/>
  <c r="AG746" i="11" s="1"/>
  <c r="AH746" i="11"/>
  <c r="AI746" i="11"/>
  <c r="AJ746" i="11"/>
  <c r="AK746" i="11"/>
  <c r="AL746" i="11" s="1"/>
  <c r="M748" i="11"/>
  <c r="S748" i="11"/>
  <c r="T748" i="11"/>
  <c r="V748" i="11"/>
  <c r="AD748" i="11"/>
  <c r="AF748" i="11" s="1"/>
  <c r="AE748" i="11"/>
  <c r="AG748" i="11" s="1"/>
  <c r="AH748" i="11"/>
  <c r="AI748" i="11"/>
  <c r="AJ748" i="11"/>
  <c r="AK748" i="11"/>
  <c r="AL748" i="11" s="1"/>
  <c r="M750" i="11"/>
  <c r="S750" i="11"/>
  <c r="T750" i="11"/>
  <c r="V750" i="11"/>
  <c r="AD750" i="11"/>
  <c r="AF750" i="11" s="1"/>
  <c r="AE750" i="11"/>
  <c r="AG750" i="11" s="1"/>
  <c r="AH750" i="11"/>
  <c r="AI750" i="11"/>
  <c r="AJ750" i="11"/>
  <c r="AK750" i="11"/>
  <c r="AL750" i="11" s="1"/>
  <c r="M752" i="11"/>
  <c r="S752" i="11"/>
  <c r="T752" i="11"/>
  <c r="V752" i="11"/>
  <c r="AD752" i="11"/>
  <c r="AF752" i="11" s="1"/>
  <c r="AE752" i="11"/>
  <c r="AG752" i="11" s="1"/>
  <c r="AH752" i="11"/>
  <c r="AI752" i="11"/>
  <c r="AJ752" i="11"/>
  <c r="AK752" i="11"/>
  <c r="AL752" i="11" s="1"/>
  <c r="M754" i="11"/>
  <c r="S754" i="11"/>
  <c r="T754" i="11"/>
  <c r="V754" i="11"/>
  <c r="AD754" i="11"/>
  <c r="AF754" i="11" s="1"/>
  <c r="AE754" i="11"/>
  <c r="AG754" i="11" s="1"/>
  <c r="AH754" i="11"/>
  <c r="AI754" i="11"/>
  <c r="AJ754" i="11"/>
  <c r="AK754" i="11"/>
  <c r="AL754" i="11"/>
  <c r="M756" i="11"/>
  <c r="S756" i="11"/>
  <c r="T756" i="11"/>
  <c r="V756" i="11"/>
  <c r="AD756" i="11"/>
  <c r="AF756" i="11" s="1"/>
  <c r="AE756" i="11"/>
  <c r="AG756" i="11" s="1"/>
  <c r="AH756" i="11"/>
  <c r="AI756" i="11"/>
  <c r="AJ756" i="11"/>
  <c r="AK756" i="11"/>
  <c r="AL756" i="11" s="1"/>
  <c r="M758" i="11"/>
  <c r="S758" i="11"/>
  <c r="T758" i="11"/>
  <c r="V758" i="11"/>
  <c r="AD758" i="11"/>
  <c r="AF758" i="11" s="1"/>
  <c r="AE758" i="11"/>
  <c r="AG758" i="11" s="1"/>
  <c r="AH758" i="11"/>
  <c r="AI758" i="11"/>
  <c r="AJ758" i="11"/>
  <c r="AK758" i="11"/>
  <c r="AL758" i="11" s="1"/>
  <c r="M760" i="11"/>
  <c r="S760" i="11"/>
  <c r="T760" i="11"/>
  <c r="V760" i="11"/>
  <c r="AD760" i="11"/>
  <c r="AF760" i="11" s="1"/>
  <c r="AE760" i="11"/>
  <c r="AG760" i="11" s="1"/>
  <c r="AH760" i="11"/>
  <c r="AI760" i="11"/>
  <c r="AJ760" i="11"/>
  <c r="AK760" i="11"/>
  <c r="AL760" i="11" s="1"/>
  <c r="M762" i="11"/>
  <c r="S762" i="11"/>
  <c r="T762" i="11"/>
  <c r="V762" i="11"/>
  <c r="AD762" i="11"/>
  <c r="AF762" i="11" s="1"/>
  <c r="AE762" i="11"/>
  <c r="AG762" i="11" s="1"/>
  <c r="AH762" i="11"/>
  <c r="AI762" i="11"/>
  <c r="AJ762" i="11"/>
  <c r="AK762" i="11"/>
  <c r="AL762" i="11" s="1"/>
  <c r="M764" i="11"/>
  <c r="S764" i="11"/>
  <c r="T764" i="11"/>
  <c r="V764" i="11"/>
  <c r="AD764" i="11"/>
  <c r="AF764" i="11" s="1"/>
  <c r="AE764" i="11"/>
  <c r="AG764" i="11" s="1"/>
  <c r="AH764" i="11"/>
  <c r="AI764" i="11"/>
  <c r="AJ764" i="11"/>
  <c r="AK764" i="11"/>
  <c r="AL764" i="11" s="1"/>
  <c r="M766" i="11"/>
  <c r="S766" i="11"/>
  <c r="T766" i="11"/>
  <c r="V766" i="11"/>
  <c r="AD766" i="11"/>
  <c r="AF766" i="11" s="1"/>
  <c r="AE766" i="11"/>
  <c r="AG766" i="11" s="1"/>
  <c r="AH766" i="11"/>
  <c r="AI766" i="11"/>
  <c r="AJ766" i="11"/>
  <c r="AK766" i="11"/>
  <c r="AL766" i="11" s="1"/>
  <c r="M768" i="11"/>
  <c r="S768" i="11"/>
  <c r="T768" i="11"/>
  <c r="V768" i="11"/>
  <c r="AD768" i="11"/>
  <c r="AF768" i="11" s="1"/>
  <c r="AE768" i="11"/>
  <c r="AG768" i="11" s="1"/>
  <c r="AH768" i="11"/>
  <c r="AI768" i="11"/>
  <c r="AJ768" i="11"/>
  <c r="AK768" i="11"/>
  <c r="AL768" i="11" s="1"/>
  <c r="M770" i="11"/>
  <c r="S770" i="11"/>
  <c r="T770" i="11"/>
  <c r="V770" i="11"/>
  <c r="AD770" i="11"/>
  <c r="AF770" i="11" s="1"/>
  <c r="AE770" i="11"/>
  <c r="AG770" i="11" s="1"/>
  <c r="AH770" i="11"/>
  <c r="AI770" i="11"/>
  <c r="AJ770" i="11"/>
  <c r="AK770" i="11"/>
  <c r="AL770" i="11" s="1"/>
  <c r="M772" i="11"/>
  <c r="S772" i="11"/>
  <c r="T772" i="11"/>
  <c r="V772" i="11"/>
  <c r="AD772" i="11"/>
  <c r="AF772" i="11" s="1"/>
  <c r="AE772" i="11"/>
  <c r="AG772" i="11" s="1"/>
  <c r="AH772" i="11"/>
  <c r="AI772" i="11"/>
  <c r="AJ772" i="11"/>
  <c r="AK772" i="11"/>
  <c r="AL772" i="11" s="1"/>
  <c r="M774" i="11"/>
  <c r="S774" i="11"/>
  <c r="T774" i="11"/>
  <c r="V774" i="11"/>
  <c r="AD774" i="11"/>
  <c r="AF774" i="11" s="1"/>
  <c r="AE774" i="11"/>
  <c r="AG774" i="11" s="1"/>
  <c r="AH774" i="11"/>
  <c r="AI774" i="11"/>
  <c r="AJ774" i="11"/>
  <c r="AK774" i="11"/>
  <c r="AL774" i="11" s="1"/>
  <c r="M776" i="11"/>
  <c r="S776" i="11"/>
  <c r="T776" i="11"/>
  <c r="V776" i="11"/>
  <c r="AD776" i="11"/>
  <c r="AF776" i="11" s="1"/>
  <c r="AE776" i="11"/>
  <c r="AG776" i="11" s="1"/>
  <c r="AH776" i="11"/>
  <c r="AI776" i="11"/>
  <c r="AJ776" i="11"/>
  <c r="AK776" i="11"/>
  <c r="AL776" i="11" s="1"/>
  <c r="M778" i="11"/>
  <c r="S778" i="11"/>
  <c r="T778" i="11"/>
  <c r="V778" i="11"/>
  <c r="AD778" i="11"/>
  <c r="AF778" i="11" s="1"/>
  <c r="AE778" i="11"/>
  <c r="AG778" i="11" s="1"/>
  <c r="AH778" i="11"/>
  <c r="AI778" i="11"/>
  <c r="AJ778" i="11"/>
  <c r="AK778" i="11"/>
  <c r="AL778" i="11" s="1"/>
  <c r="M780" i="11"/>
  <c r="S780" i="11"/>
  <c r="T780" i="11"/>
  <c r="V780" i="11"/>
  <c r="AD780" i="11"/>
  <c r="AF780" i="11" s="1"/>
  <c r="AE780" i="11"/>
  <c r="AG780" i="11" s="1"/>
  <c r="AH780" i="11"/>
  <c r="AI780" i="11"/>
  <c r="AJ780" i="11"/>
  <c r="AK780" i="11"/>
  <c r="AL780" i="11" s="1"/>
  <c r="M782" i="11"/>
  <c r="S782" i="11"/>
  <c r="T782" i="11"/>
  <c r="V782" i="11"/>
  <c r="AD782" i="11"/>
  <c r="AF782" i="11" s="1"/>
  <c r="AE782" i="11"/>
  <c r="AG782" i="11" s="1"/>
  <c r="AH782" i="11"/>
  <c r="AI782" i="11"/>
  <c r="AJ782" i="11"/>
  <c r="AK782" i="11"/>
  <c r="AL782" i="11" s="1"/>
  <c r="M784" i="11"/>
  <c r="S784" i="11"/>
  <c r="T784" i="11"/>
  <c r="V784" i="11"/>
  <c r="AD784" i="11"/>
  <c r="AF784" i="11" s="1"/>
  <c r="AE784" i="11"/>
  <c r="AG784" i="11" s="1"/>
  <c r="AH784" i="11"/>
  <c r="AI784" i="11"/>
  <c r="AJ784" i="11"/>
  <c r="AK784" i="11"/>
  <c r="AL784" i="11" s="1"/>
  <c r="M786" i="11"/>
  <c r="S786" i="11"/>
  <c r="T786" i="11"/>
  <c r="V786" i="11"/>
  <c r="AD786" i="11"/>
  <c r="AF786" i="11" s="1"/>
  <c r="AE786" i="11"/>
  <c r="AG786" i="11" s="1"/>
  <c r="AH786" i="11"/>
  <c r="AI786" i="11"/>
  <c r="AJ786" i="11"/>
  <c r="AK786" i="11"/>
  <c r="AL786" i="11" s="1"/>
  <c r="M788" i="11"/>
  <c r="S788" i="11"/>
  <c r="T788" i="11"/>
  <c r="V788" i="11"/>
  <c r="AD788" i="11"/>
  <c r="AF788" i="11" s="1"/>
  <c r="AE788" i="11"/>
  <c r="AG788" i="11" s="1"/>
  <c r="AH788" i="11"/>
  <c r="AI788" i="11"/>
  <c r="AJ788" i="11"/>
  <c r="AK788" i="11"/>
  <c r="AL788" i="11" s="1"/>
  <c r="M790" i="11"/>
  <c r="S790" i="11"/>
  <c r="T790" i="11"/>
  <c r="V790" i="11"/>
  <c r="AD790" i="11"/>
  <c r="AF790" i="11" s="1"/>
  <c r="AE790" i="11"/>
  <c r="AG790" i="11" s="1"/>
  <c r="AH790" i="11"/>
  <c r="AI790" i="11"/>
  <c r="AJ790" i="11"/>
  <c r="AK790" i="11"/>
  <c r="AL790" i="11" s="1"/>
  <c r="M792" i="11"/>
  <c r="S792" i="11"/>
  <c r="T792" i="11"/>
  <c r="V792" i="11"/>
  <c r="AD792" i="11"/>
  <c r="AF792" i="11" s="1"/>
  <c r="AE792" i="11"/>
  <c r="AG792" i="11" s="1"/>
  <c r="AH792" i="11"/>
  <c r="AI792" i="11"/>
  <c r="AJ792" i="11"/>
  <c r="AK792" i="11"/>
  <c r="AL792" i="11" s="1"/>
  <c r="M794" i="11"/>
  <c r="S794" i="11"/>
  <c r="T794" i="11"/>
  <c r="V794" i="11"/>
  <c r="AD794" i="11"/>
  <c r="AF794" i="11" s="1"/>
  <c r="AE794" i="11"/>
  <c r="AG794" i="11" s="1"/>
  <c r="AH794" i="11"/>
  <c r="AI794" i="11"/>
  <c r="AJ794" i="11"/>
  <c r="AK794" i="11"/>
  <c r="AL794" i="11" s="1"/>
  <c r="M796" i="11"/>
  <c r="S796" i="11"/>
  <c r="T796" i="11"/>
  <c r="V796" i="11"/>
  <c r="AD796" i="11"/>
  <c r="AF796" i="11" s="1"/>
  <c r="AE796" i="11"/>
  <c r="AG796" i="11" s="1"/>
  <c r="AH796" i="11"/>
  <c r="AI796" i="11"/>
  <c r="AJ796" i="11"/>
  <c r="AK796" i="11"/>
  <c r="AL796" i="11" s="1"/>
  <c r="M798" i="11"/>
  <c r="S798" i="11"/>
  <c r="T798" i="11"/>
  <c r="V798" i="11"/>
  <c r="AD798" i="11"/>
  <c r="AF798" i="11" s="1"/>
  <c r="AE798" i="11"/>
  <c r="AG798" i="11" s="1"/>
  <c r="AH798" i="11"/>
  <c r="AI798" i="11"/>
  <c r="AJ798" i="11"/>
  <c r="AK798" i="11"/>
  <c r="AL798" i="11" s="1"/>
  <c r="M800" i="11"/>
  <c r="S800" i="11"/>
  <c r="T800" i="11"/>
  <c r="V800" i="11"/>
  <c r="AD800" i="11"/>
  <c r="AF800" i="11" s="1"/>
  <c r="AE800" i="11"/>
  <c r="AG800" i="11" s="1"/>
  <c r="AH800" i="11"/>
  <c r="AI800" i="11"/>
  <c r="AJ800" i="11"/>
  <c r="AK800" i="11"/>
  <c r="AL800" i="11" s="1"/>
  <c r="M802" i="11"/>
  <c r="S802" i="11"/>
  <c r="T802" i="11"/>
  <c r="V802" i="11"/>
  <c r="AD802" i="11"/>
  <c r="AF802" i="11" s="1"/>
  <c r="AE802" i="11"/>
  <c r="AG802" i="11" s="1"/>
  <c r="AH802" i="11"/>
  <c r="AI802" i="11"/>
  <c r="AJ802" i="11"/>
  <c r="AK802" i="11"/>
  <c r="AL802" i="11" s="1"/>
  <c r="M804" i="11"/>
  <c r="S804" i="11"/>
  <c r="T804" i="11"/>
  <c r="V804" i="11"/>
  <c r="AD804" i="11"/>
  <c r="AF804" i="11" s="1"/>
  <c r="AE804" i="11"/>
  <c r="AG804" i="11" s="1"/>
  <c r="AH804" i="11"/>
  <c r="AI804" i="11"/>
  <c r="AJ804" i="11"/>
  <c r="AK804" i="11"/>
  <c r="AL804" i="11" s="1"/>
  <c r="M806" i="11"/>
  <c r="S806" i="11"/>
  <c r="T806" i="11"/>
  <c r="V806" i="11"/>
  <c r="AD806" i="11"/>
  <c r="AF806" i="11" s="1"/>
  <c r="AE806" i="11"/>
  <c r="AG806" i="11" s="1"/>
  <c r="AH806" i="11"/>
  <c r="AI806" i="11"/>
  <c r="AJ806" i="11"/>
  <c r="AK806" i="11"/>
  <c r="AL806" i="11" s="1"/>
  <c r="M808" i="11"/>
  <c r="S808" i="11"/>
  <c r="T808" i="11"/>
  <c r="V808" i="11"/>
  <c r="AD808" i="11"/>
  <c r="AF808" i="11" s="1"/>
  <c r="AE808" i="11"/>
  <c r="AG808" i="11" s="1"/>
  <c r="AH808" i="11"/>
  <c r="AI808" i="11"/>
  <c r="AJ808" i="11"/>
  <c r="AK808" i="11"/>
  <c r="AL808" i="11" s="1"/>
  <c r="M810" i="11"/>
  <c r="S810" i="11"/>
  <c r="T810" i="11"/>
  <c r="V810" i="11"/>
  <c r="AD810" i="11"/>
  <c r="AF810" i="11" s="1"/>
  <c r="AE810" i="11"/>
  <c r="AG810" i="11" s="1"/>
  <c r="AH810" i="11"/>
  <c r="AI810" i="11"/>
  <c r="AJ810" i="11"/>
  <c r="AK810" i="11"/>
  <c r="AL810" i="11" s="1"/>
  <c r="M812" i="11"/>
  <c r="S812" i="11"/>
  <c r="T812" i="11"/>
  <c r="V812" i="11"/>
  <c r="AD812" i="11"/>
  <c r="AF812" i="11" s="1"/>
  <c r="AE812" i="11"/>
  <c r="AG812" i="11" s="1"/>
  <c r="AH812" i="11"/>
  <c r="AI812" i="11"/>
  <c r="AJ812" i="11"/>
  <c r="AK812" i="11"/>
  <c r="AL812" i="11"/>
  <c r="M814" i="11"/>
  <c r="S814" i="11"/>
  <c r="T814" i="11"/>
  <c r="V814" i="11"/>
  <c r="AD814" i="11"/>
  <c r="AF814" i="11" s="1"/>
  <c r="AE814" i="11"/>
  <c r="AG814" i="11" s="1"/>
  <c r="AH814" i="11"/>
  <c r="AI814" i="11"/>
  <c r="AJ814" i="11"/>
  <c r="AK814" i="11"/>
  <c r="AL814" i="11" s="1"/>
  <c r="M816" i="11"/>
  <c r="S816" i="11"/>
  <c r="T816" i="11"/>
  <c r="V816" i="11"/>
  <c r="AD816" i="11"/>
  <c r="AF816" i="11" s="1"/>
  <c r="AE816" i="11"/>
  <c r="AG816" i="11" s="1"/>
  <c r="AH816" i="11"/>
  <c r="AI816" i="11"/>
  <c r="AJ816" i="11"/>
  <c r="AK816" i="11"/>
  <c r="AL816" i="11" s="1"/>
  <c r="M818" i="11"/>
  <c r="AD818" i="11"/>
  <c r="AF818" i="11" s="1"/>
  <c r="AE818" i="11"/>
  <c r="AG818" i="11" s="1"/>
  <c r="AH818" i="11"/>
  <c r="AI818" i="11"/>
  <c r="AJ818" i="11"/>
  <c r="AK818" i="11"/>
  <c r="AL818" i="11" s="1"/>
  <c r="AD820" i="11"/>
  <c r="AF820" i="11" s="1"/>
  <c r="AE820" i="11"/>
  <c r="AG820" i="11" s="1"/>
  <c r="AH820" i="11"/>
  <c r="AI820" i="11"/>
  <c r="AJ820" i="11"/>
  <c r="AK820" i="11"/>
  <c r="AL820" i="11" s="1"/>
  <c r="AD822" i="11"/>
  <c r="AF822" i="11" s="1"/>
  <c r="AE822" i="11"/>
  <c r="AG822" i="11" s="1"/>
  <c r="AH822" i="11"/>
  <c r="AI822" i="11"/>
  <c r="AJ822" i="11"/>
  <c r="AK822" i="11"/>
  <c r="AL822" i="11" s="1"/>
  <c r="AD824" i="11"/>
  <c r="AF824" i="11" s="1"/>
  <c r="AE824" i="11"/>
  <c r="AG824" i="11" s="1"/>
  <c r="AH824" i="11"/>
  <c r="AI824" i="11"/>
  <c r="AJ824" i="11"/>
  <c r="AK824" i="11"/>
  <c r="AL824" i="11" s="1"/>
  <c r="AD826" i="11"/>
  <c r="AF826" i="11" s="1"/>
  <c r="AE826" i="11"/>
  <c r="AG826" i="11" s="1"/>
  <c r="AH826" i="11"/>
  <c r="AI826" i="11"/>
  <c r="AJ826" i="11"/>
  <c r="AK826" i="11"/>
  <c r="AL826" i="11" s="1"/>
  <c r="AD828" i="11"/>
  <c r="AF828" i="11" s="1"/>
  <c r="AE828" i="11"/>
  <c r="AG828" i="11" s="1"/>
  <c r="AH828" i="11"/>
  <c r="AI828" i="11"/>
  <c r="AJ828" i="11"/>
  <c r="AK828" i="11"/>
  <c r="AL828" i="11" s="1"/>
  <c r="AD830" i="11"/>
  <c r="AF830" i="11" s="1"/>
  <c r="AE830" i="11"/>
  <c r="AG830" i="11" s="1"/>
  <c r="AH830" i="11"/>
  <c r="AI830" i="11"/>
  <c r="AJ830" i="11"/>
  <c r="AK830" i="11"/>
  <c r="AL830" i="11" s="1"/>
  <c r="AD832" i="11"/>
  <c r="AF832" i="11" s="1"/>
  <c r="AE832" i="11"/>
  <c r="AG832" i="11" s="1"/>
  <c r="AH832" i="11"/>
  <c r="AI832" i="11"/>
  <c r="AJ832" i="11"/>
  <c r="AK832" i="11"/>
  <c r="AL832" i="11" s="1"/>
  <c r="AD834" i="11"/>
  <c r="AF834" i="11" s="1"/>
  <c r="AE834" i="11"/>
  <c r="AG834" i="11" s="1"/>
  <c r="AH834" i="11"/>
  <c r="AI834" i="11"/>
  <c r="AJ834" i="11"/>
  <c r="AK834" i="11"/>
  <c r="AL834" i="11" s="1"/>
  <c r="AD836" i="11"/>
  <c r="AF836" i="11" s="1"/>
  <c r="AE836" i="11"/>
  <c r="AG836" i="11" s="1"/>
  <c r="AH836" i="11"/>
  <c r="AI836" i="11"/>
  <c r="AJ836" i="11"/>
  <c r="AK836" i="11"/>
  <c r="AL836" i="11" s="1"/>
  <c r="AD838" i="11"/>
  <c r="AF838" i="11" s="1"/>
  <c r="AE838" i="11"/>
  <c r="AG838" i="11" s="1"/>
  <c r="AH838" i="11"/>
  <c r="AI838" i="11"/>
  <c r="AJ838" i="11"/>
  <c r="AK838" i="11"/>
  <c r="AL838" i="11" s="1"/>
  <c r="AD840" i="11"/>
  <c r="AF840" i="11" s="1"/>
  <c r="AE840" i="11"/>
  <c r="AG840" i="11" s="1"/>
  <c r="AH840" i="11"/>
  <c r="AI840" i="11"/>
  <c r="AJ840" i="11"/>
  <c r="AK840" i="11"/>
  <c r="AL840" i="11" s="1"/>
  <c r="AD842" i="11"/>
  <c r="AF842" i="11" s="1"/>
  <c r="AE842" i="11"/>
  <c r="AG842" i="11" s="1"/>
  <c r="AH842" i="11"/>
  <c r="AI842" i="11"/>
  <c r="AJ842" i="11"/>
  <c r="AK842" i="11"/>
  <c r="AL842" i="11" s="1"/>
  <c r="AD844" i="11"/>
  <c r="AF844" i="11" s="1"/>
  <c r="AE844" i="11"/>
  <c r="AG844" i="11" s="1"/>
  <c r="AH844" i="11"/>
  <c r="AI844" i="11"/>
  <c r="AJ844" i="11"/>
  <c r="AK844" i="11"/>
  <c r="AL844" i="11" s="1"/>
  <c r="AD846" i="11"/>
  <c r="AF846" i="11" s="1"/>
  <c r="AE846" i="11"/>
  <c r="AG846" i="11" s="1"/>
  <c r="AH846" i="11"/>
  <c r="AI846" i="11"/>
  <c r="AJ846" i="11"/>
  <c r="AK846" i="11"/>
  <c r="AL846" i="11" s="1"/>
  <c r="AD848" i="11"/>
  <c r="AF848" i="11" s="1"/>
  <c r="AE848" i="11"/>
  <c r="AG848" i="11" s="1"/>
  <c r="AH848" i="11"/>
  <c r="AI848" i="11"/>
  <c r="AJ848" i="11"/>
  <c r="AK848" i="11"/>
  <c r="AL848" i="11" s="1"/>
  <c r="AD850" i="11"/>
  <c r="AF850" i="11" s="1"/>
  <c r="AE850" i="11"/>
  <c r="AG850" i="11" s="1"/>
  <c r="AH850" i="11"/>
  <c r="AI850" i="11"/>
  <c r="AJ850" i="11"/>
  <c r="AK850" i="11"/>
  <c r="AL850" i="11" s="1"/>
  <c r="AD852" i="11"/>
  <c r="AF852" i="11" s="1"/>
  <c r="AE852" i="11"/>
  <c r="AG852" i="11" s="1"/>
  <c r="AH852" i="11"/>
  <c r="AI852" i="11"/>
  <c r="AJ852" i="11"/>
  <c r="AK852" i="11"/>
  <c r="AL852" i="11" s="1"/>
  <c r="AD854" i="11"/>
  <c r="AF854" i="11" s="1"/>
  <c r="AE854" i="11"/>
  <c r="AG854" i="11" s="1"/>
  <c r="AH854" i="11"/>
  <c r="AI854" i="11"/>
  <c r="AJ854" i="11"/>
  <c r="AK854" i="11"/>
  <c r="AL854" i="11" s="1"/>
  <c r="AD856" i="11"/>
  <c r="AF856" i="11" s="1"/>
  <c r="AE856" i="11"/>
  <c r="AG856" i="11" s="1"/>
  <c r="AH856" i="11"/>
  <c r="AI856" i="11"/>
  <c r="AJ856" i="11"/>
  <c r="AK856" i="11"/>
  <c r="AL856" i="11" s="1"/>
  <c r="AD858" i="11"/>
  <c r="AF858" i="11" s="1"/>
  <c r="AE858" i="11"/>
  <c r="AG858" i="11" s="1"/>
  <c r="AH858" i="11"/>
  <c r="AI858" i="11"/>
  <c r="AJ858" i="11"/>
  <c r="AK858" i="11"/>
  <c r="AL858" i="11" s="1"/>
  <c r="AD860" i="11"/>
  <c r="AF860" i="11" s="1"/>
  <c r="AE860" i="11"/>
  <c r="AG860" i="11" s="1"/>
  <c r="AH860" i="11"/>
  <c r="AI860" i="11"/>
  <c r="AJ860" i="11"/>
  <c r="AK860" i="11"/>
  <c r="AL860" i="11" s="1"/>
  <c r="AD862" i="11"/>
  <c r="AF862" i="11" s="1"/>
  <c r="AE862" i="11"/>
  <c r="AG862" i="11" s="1"/>
  <c r="AH862" i="11"/>
  <c r="AI862" i="11"/>
  <c r="AJ862" i="11"/>
  <c r="AK862" i="11"/>
  <c r="AL862" i="11" s="1"/>
  <c r="AD864" i="11"/>
  <c r="AE864" i="11"/>
  <c r="AG864" i="11" s="1"/>
  <c r="AF864" i="11"/>
  <c r="AH864" i="11"/>
  <c r="AI864" i="11"/>
  <c r="AJ864" i="11"/>
  <c r="AK864" i="11"/>
  <c r="AL864" i="11" s="1"/>
  <c r="AD866" i="11"/>
  <c r="AF866" i="11" s="1"/>
  <c r="AE866" i="11"/>
  <c r="AG866" i="11" s="1"/>
  <c r="AH866" i="11"/>
  <c r="AI866" i="11"/>
  <c r="AJ866" i="11"/>
  <c r="AK866" i="11"/>
  <c r="AL866" i="11" s="1"/>
  <c r="AD868" i="11"/>
  <c r="AF868" i="11" s="1"/>
  <c r="AE868" i="11"/>
  <c r="AG868" i="11" s="1"/>
  <c r="AH868" i="11"/>
  <c r="AI868" i="11"/>
  <c r="AJ868" i="11"/>
  <c r="AK868" i="11"/>
  <c r="AL868" i="11" s="1"/>
  <c r="AD870" i="11"/>
  <c r="AF870" i="11" s="1"/>
  <c r="AE870" i="11"/>
  <c r="AG870" i="11"/>
  <c r="AH870" i="11"/>
  <c r="AI870" i="11"/>
  <c r="AJ870" i="11"/>
  <c r="AK870" i="11"/>
  <c r="AL870" i="11" s="1"/>
  <c r="AD872" i="11"/>
  <c r="AF872" i="11" s="1"/>
  <c r="AE872" i="11"/>
  <c r="AG872" i="11"/>
  <c r="AH872" i="11"/>
  <c r="AI872" i="11"/>
  <c r="AJ872" i="11"/>
  <c r="AK872" i="11"/>
  <c r="AL872" i="11" s="1"/>
  <c r="AD874" i="11"/>
  <c r="AF874" i="11" s="1"/>
  <c r="AE874" i="11"/>
  <c r="AG874" i="11" s="1"/>
  <c r="AH874" i="11"/>
  <c r="AI874" i="11"/>
  <c r="AJ874" i="11"/>
  <c r="AK874" i="11"/>
  <c r="AL874" i="11" s="1"/>
  <c r="AD876" i="11"/>
  <c r="AF876" i="11" s="1"/>
  <c r="AE876" i="11"/>
  <c r="AG876" i="11" s="1"/>
  <c r="AH876" i="11"/>
  <c r="AI876" i="11"/>
  <c r="AJ876" i="11"/>
  <c r="AK876" i="11"/>
  <c r="AL876" i="11" s="1"/>
  <c r="AD878" i="11"/>
  <c r="AF878" i="11" s="1"/>
  <c r="AE878" i="11"/>
  <c r="AG878" i="11" s="1"/>
  <c r="AH878" i="11"/>
  <c r="AI878" i="11"/>
  <c r="AJ878" i="11"/>
  <c r="AK878" i="11"/>
  <c r="AL878" i="11" s="1"/>
  <c r="AD880" i="11"/>
  <c r="AF880" i="11" s="1"/>
  <c r="AE880" i="11"/>
  <c r="AG880" i="11" s="1"/>
  <c r="AH880" i="11"/>
  <c r="AI880" i="11"/>
  <c r="AJ880" i="11"/>
  <c r="AK880" i="11"/>
  <c r="AL880" i="11" s="1"/>
  <c r="AD882" i="11"/>
  <c r="AF882" i="11" s="1"/>
  <c r="AE882" i="11"/>
  <c r="AG882" i="11" s="1"/>
  <c r="AH882" i="11"/>
  <c r="AI882" i="11"/>
  <c r="AJ882" i="11"/>
  <c r="AK882" i="11"/>
  <c r="AL882" i="11" s="1"/>
  <c r="AD884" i="11"/>
  <c r="AF884" i="11" s="1"/>
  <c r="AE884" i="11"/>
  <c r="AG884" i="11" s="1"/>
  <c r="AH884" i="11"/>
  <c r="AI884" i="11"/>
  <c r="AJ884" i="11"/>
  <c r="AK884" i="11"/>
  <c r="AL884" i="11" s="1"/>
  <c r="AD886" i="11"/>
  <c r="AF886" i="11" s="1"/>
  <c r="AE886" i="11"/>
  <c r="AG886" i="11" s="1"/>
  <c r="AH886" i="11"/>
  <c r="AI886" i="11"/>
  <c r="AJ886" i="11"/>
  <c r="AK886" i="11"/>
  <c r="AL886" i="11" s="1"/>
  <c r="AD888" i="11"/>
  <c r="AF888" i="11" s="1"/>
  <c r="AE888" i="11"/>
  <c r="AG888" i="11" s="1"/>
  <c r="AH888" i="11"/>
  <c r="AI888" i="11"/>
  <c r="AJ888" i="11"/>
  <c r="AK888" i="11"/>
  <c r="AL888" i="11" s="1"/>
  <c r="AD890" i="11"/>
  <c r="AF890" i="11" s="1"/>
  <c r="AE890" i="11"/>
  <c r="AG890" i="11" s="1"/>
  <c r="AH890" i="11"/>
  <c r="AI890" i="11"/>
  <c r="AJ890" i="11"/>
  <c r="AK890" i="11"/>
  <c r="AL890" i="11" s="1"/>
  <c r="AD892" i="11"/>
  <c r="AF892" i="11" s="1"/>
  <c r="AE892" i="11"/>
  <c r="AG892" i="11" s="1"/>
  <c r="AH892" i="11"/>
  <c r="AI892" i="11"/>
  <c r="AJ892" i="11"/>
  <c r="AK892" i="11"/>
  <c r="AL892" i="11" s="1"/>
  <c r="AD894" i="11"/>
  <c r="AF894" i="11" s="1"/>
  <c r="AE894" i="11"/>
  <c r="AG894" i="11" s="1"/>
  <c r="AH894" i="11"/>
  <c r="AI894" i="11"/>
  <c r="AJ894" i="11"/>
  <c r="AK894" i="11"/>
  <c r="AL894" i="11" s="1"/>
  <c r="AD896" i="11"/>
  <c r="AE896" i="11"/>
  <c r="AG896" i="11" s="1"/>
  <c r="AF896" i="11"/>
  <c r="AH896" i="11"/>
  <c r="AI896" i="11"/>
  <c r="AJ896" i="11"/>
  <c r="AK896" i="11"/>
  <c r="AL896" i="11" s="1"/>
  <c r="AD898" i="11"/>
  <c r="AF898" i="11" s="1"/>
  <c r="AE898" i="11"/>
  <c r="AG898" i="11" s="1"/>
  <c r="AH898" i="11"/>
  <c r="AI898" i="11"/>
  <c r="AJ898" i="11"/>
  <c r="AK898" i="11"/>
  <c r="AL898" i="11" s="1"/>
  <c r="AD900" i="11"/>
  <c r="AF900" i="11" s="1"/>
  <c r="AE900" i="11"/>
  <c r="AG900" i="11" s="1"/>
  <c r="AH900" i="11"/>
  <c r="AI900" i="11"/>
  <c r="AJ900" i="11"/>
  <c r="AK900" i="11"/>
  <c r="AL900" i="11" s="1"/>
  <c r="AD902" i="11"/>
  <c r="AF902" i="11" s="1"/>
  <c r="AE902" i="11"/>
  <c r="AG902" i="11"/>
  <c r="AH902" i="11"/>
  <c r="AI902" i="11"/>
  <c r="AJ902" i="11"/>
  <c r="AK902" i="11"/>
  <c r="AL902" i="11" s="1"/>
  <c r="AD904" i="11"/>
  <c r="AF904" i="11" s="1"/>
  <c r="AE904" i="11"/>
  <c r="AG904" i="11" s="1"/>
  <c r="AH904" i="11"/>
  <c r="AI904" i="11"/>
  <c r="AJ904" i="11"/>
  <c r="AK904" i="11"/>
  <c r="AL904" i="11" s="1"/>
  <c r="AD906" i="11"/>
  <c r="AF906" i="11" s="1"/>
  <c r="AE906" i="11"/>
  <c r="AG906" i="11" s="1"/>
  <c r="AH906" i="11"/>
  <c r="AI906" i="11"/>
  <c r="AJ906" i="11"/>
  <c r="AK906" i="11"/>
  <c r="AL906" i="11" s="1"/>
  <c r="AD908" i="11"/>
  <c r="AF908" i="11" s="1"/>
  <c r="AE908" i="11"/>
  <c r="AG908" i="11" s="1"/>
  <c r="AH908" i="11"/>
  <c r="AI908" i="11"/>
  <c r="AJ908" i="11"/>
  <c r="AK908" i="11"/>
  <c r="AL908" i="11" s="1"/>
  <c r="AD910" i="11"/>
  <c r="AF910" i="11" s="1"/>
  <c r="AE910" i="11"/>
  <c r="AG910" i="11" s="1"/>
  <c r="AH910" i="11"/>
  <c r="AI910" i="11"/>
  <c r="AJ910" i="11"/>
  <c r="AK910" i="11"/>
  <c r="AL910" i="11" s="1"/>
  <c r="AD912" i="11"/>
  <c r="AF912" i="11" s="1"/>
  <c r="AE912" i="11"/>
  <c r="AG912" i="11" s="1"/>
  <c r="AH912" i="11"/>
  <c r="AI912" i="11"/>
  <c r="AJ912" i="11"/>
  <c r="AK912" i="11"/>
  <c r="AL912" i="11" s="1"/>
  <c r="AD914" i="11"/>
  <c r="AF914" i="11" s="1"/>
  <c r="AE914" i="11"/>
  <c r="AG914" i="11" s="1"/>
  <c r="AH914" i="11"/>
  <c r="AI914" i="11"/>
  <c r="AJ914" i="11"/>
  <c r="AK914" i="11"/>
  <c r="AL914" i="11" s="1"/>
  <c r="AD916" i="11"/>
  <c r="AF916" i="11" s="1"/>
  <c r="AE916" i="11"/>
  <c r="AG916" i="11" s="1"/>
  <c r="AH916" i="11"/>
  <c r="AI916" i="11"/>
  <c r="AJ916" i="11"/>
  <c r="AK916" i="11"/>
  <c r="AL916" i="11" s="1"/>
  <c r="AD918" i="11"/>
  <c r="AF918" i="11" s="1"/>
  <c r="AE918" i="11"/>
  <c r="AG918" i="11" s="1"/>
  <c r="AH918" i="11"/>
  <c r="AI918" i="11"/>
  <c r="AJ918" i="11"/>
  <c r="AK918" i="11"/>
  <c r="AL918" i="11" s="1"/>
  <c r="AD920" i="11"/>
  <c r="AF920" i="11" s="1"/>
  <c r="AE920" i="11"/>
  <c r="AG920" i="11" s="1"/>
  <c r="AH920" i="11"/>
  <c r="AI920" i="11"/>
  <c r="AJ920" i="11"/>
  <c r="AK920" i="11"/>
  <c r="AL920" i="11" s="1"/>
  <c r="AD922" i="11"/>
  <c r="AF922" i="11" s="1"/>
  <c r="AE922" i="11"/>
  <c r="AG922" i="11" s="1"/>
  <c r="AH922" i="11"/>
  <c r="AI922" i="11"/>
  <c r="AJ922" i="11"/>
  <c r="AK922" i="11"/>
  <c r="AL922" i="11" s="1"/>
  <c r="AD924" i="11"/>
  <c r="AF924" i="11" s="1"/>
  <c r="AE924" i="11"/>
  <c r="AG924" i="11" s="1"/>
  <c r="AH924" i="11"/>
  <c r="AI924" i="11"/>
  <c r="AJ924" i="11"/>
  <c r="AK924" i="11"/>
  <c r="AL924" i="11" s="1"/>
  <c r="AD926" i="11"/>
  <c r="AF926" i="11" s="1"/>
  <c r="AE926" i="11"/>
  <c r="AG926" i="11" s="1"/>
  <c r="AH926" i="11"/>
  <c r="AI926" i="11"/>
  <c r="AJ926" i="11"/>
  <c r="AK926" i="11"/>
  <c r="AL926" i="11" s="1"/>
  <c r="AD928" i="11"/>
  <c r="AF928" i="11" s="1"/>
  <c r="AE928" i="11"/>
  <c r="AG928" i="11" s="1"/>
  <c r="AH928" i="11"/>
  <c r="AI928" i="11"/>
  <c r="AJ928" i="11"/>
  <c r="AK928" i="11"/>
  <c r="AL928" i="11" s="1"/>
  <c r="AD930" i="11"/>
  <c r="AF930" i="11" s="1"/>
  <c r="AE930" i="11"/>
  <c r="AG930" i="11" s="1"/>
  <c r="AH930" i="11"/>
  <c r="AI930" i="11"/>
  <c r="AJ930" i="11"/>
  <c r="AK930" i="11"/>
  <c r="AL930" i="11" s="1"/>
  <c r="AD932" i="11"/>
  <c r="AF932" i="11" s="1"/>
  <c r="AE932" i="11"/>
  <c r="AG932" i="11" s="1"/>
  <c r="AH932" i="11"/>
  <c r="AI932" i="11"/>
  <c r="AJ932" i="11"/>
  <c r="AK932" i="11"/>
  <c r="AL932" i="11" s="1"/>
  <c r="AD934" i="11"/>
  <c r="AF934" i="11" s="1"/>
  <c r="AE934" i="11"/>
  <c r="AG934" i="11" s="1"/>
  <c r="AH934" i="11"/>
  <c r="AI934" i="11"/>
  <c r="AJ934" i="11"/>
  <c r="AK934" i="11"/>
  <c r="AL934" i="11" s="1"/>
  <c r="AD936" i="11"/>
  <c r="AF936" i="11" s="1"/>
  <c r="AE936" i="11"/>
  <c r="AG936" i="11" s="1"/>
  <c r="AH936" i="11"/>
  <c r="AI936" i="11"/>
  <c r="AJ936" i="11"/>
  <c r="AK936" i="11"/>
  <c r="AL936" i="11" s="1"/>
  <c r="AD938" i="11"/>
  <c r="AF938" i="11" s="1"/>
  <c r="AE938" i="11"/>
  <c r="AG938" i="11" s="1"/>
  <c r="AH938" i="11"/>
  <c r="AI938" i="11"/>
  <c r="AJ938" i="11"/>
  <c r="AK938" i="11"/>
  <c r="AL938" i="11" s="1"/>
  <c r="AD940" i="11"/>
  <c r="AF940" i="11" s="1"/>
  <c r="AE940" i="11"/>
  <c r="AG940" i="11" s="1"/>
  <c r="AH940" i="11"/>
  <c r="AI940" i="11"/>
  <c r="AJ940" i="11"/>
  <c r="AK940" i="11"/>
  <c r="AL940" i="11" s="1"/>
  <c r="AD942" i="11"/>
  <c r="AF942" i="11" s="1"/>
  <c r="AE942" i="11"/>
  <c r="AG942" i="11" s="1"/>
  <c r="AH942" i="11"/>
  <c r="AI942" i="11"/>
  <c r="AJ942" i="11"/>
  <c r="AK942" i="11"/>
  <c r="AL942" i="11" s="1"/>
  <c r="AD944" i="11"/>
  <c r="AF944" i="11" s="1"/>
  <c r="AE944" i="11"/>
  <c r="AG944" i="11" s="1"/>
  <c r="AH944" i="11"/>
  <c r="AI944" i="11"/>
  <c r="AJ944" i="11"/>
  <c r="AK944" i="11"/>
  <c r="AL944" i="11" s="1"/>
  <c r="AD946" i="11"/>
  <c r="AF946" i="11" s="1"/>
  <c r="AE946" i="11"/>
  <c r="AG946" i="11" s="1"/>
  <c r="AH946" i="11"/>
  <c r="AI946" i="11"/>
  <c r="AJ946" i="11"/>
  <c r="AK946" i="11"/>
  <c r="AL946" i="11" s="1"/>
  <c r="AD948" i="11"/>
  <c r="AF948" i="11" s="1"/>
  <c r="AE948" i="11"/>
  <c r="AG948" i="11" s="1"/>
  <c r="AH948" i="11"/>
  <c r="AI948" i="11"/>
  <c r="AJ948" i="11"/>
  <c r="AK948" i="11"/>
  <c r="AL948" i="11" s="1"/>
  <c r="AD950" i="11"/>
  <c r="AF950" i="11" s="1"/>
  <c r="AE950" i="11"/>
  <c r="AG950" i="11" s="1"/>
  <c r="AH950" i="11"/>
  <c r="AI950" i="11"/>
  <c r="AJ950" i="11"/>
  <c r="AK950" i="11"/>
  <c r="AL950" i="11" s="1"/>
  <c r="AD952" i="11"/>
  <c r="AF952" i="11" s="1"/>
  <c r="AE952" i="11"/>
  <c r="AG952" i="11" s="1"/>
  <c r="AH952" i="11"/>
  <c r="AI952" i="11"/>
  <c r="AJ952" i="11"/>
  <c r="AK952" i="11"/>
  <c r="AL952" i="11" s="1"/>
  <c r="AD954" i="11"/>
  <c r="AF954" i="11" s="1"/>
  <c r="AE954" i="11"/>
  <c r="AG954" i="11" s="1"/>
  <c r="AH954" i="11"/>
  <c r="AI954" i="11"/>
  <c r="AJ954" i="11"/>
  <c r="AK954" i="11"/>
  <c r="AL954" i="11" s="1"/>
  <c r="AD956" i="11"/>
  <c r="AF956" i="11" s="1"/>
  <c r="AE956" i="11"/>
  <c r="AG956" i="11" s="1"/>
  <c r="AH956" i="11"/>
  <c r="AI956" i="11"/>
  <c r="AJ956" i="11"/>
  <c r="AK956" i="11"/>
  <c r="AL956" i="11" s="1"/>
  <c r="AD958" i="11"/>
  <c r="AF958" i="11" s="1"/>
  <c r="AE958" i="11"/>
  <c r="AG958" i="11" s="1"/>
  <c r="AH958" i="11"/>
  <c r="AI958" i="11"/>
  <c r="AJ958" i="11"/>
  <c r="AK958" i="11"/>
  <c r="AL958" i="11" s="1"/>
  <c r="AD960" i="11"/>
  <c r="AE960" i="11"/>
  <c r="AG960" i="11" s="1"/>
  <c r="AF960" i="11"/>
  <c r="AH960" i="11"/>
  <c r="AI960" i="11"/>
  <c r="AJ960" i="11"/>
  <c r="AK960" i="11"/>
  <c r="AL960" i="11" s="1"/>
  <c r="AD962" i="11"/>
  <c r="AF962" i="11" s="1"/>
  <c r="AE962" i="11"/>
  <c r="AG962" i="11" s="1"/>
  <c r="AH962" i="11"/>
  <c r="AI962" i="11"/>
  <c r="AJ962" i="11"/>
  <c r="AK962" i="11"/>
  <c r="AL962" i="11" s="1"/>
  <c r="AD964" i="11"/>
  <c r="AF964" i="11" s="1"/>
  <c r="AE964" i="11"/>
  <c r="AG964" i="11" s="1"/>
  <c r="AH964" i="11"/>
  <c r="AI964" i="11"/>
  <c r="AJ964" i="11"/>
  <c r="AK964" i="11"/>
  <c r="AL964" i="11" s="1"/>
  <c r="AD966" i="11"/>
  <c r="AF966" i="11" s="1"/>
  <c r="AE966" i="11"/>
  <c r="AG966" i="11"/>
  <c r="AH966" i="11"/>
  <c r="AI966" i="11"/>
  <c r="AJ966" i="11"/>
  <c r="AK966" i="11"/>
  <c r="AL966" i="11" s="1"/>
  <c r="Q688" i="11" l="1"/>
  <c r="Q504" i="11"/>
  <c r="Q496" i="11"/>
  <c r="Q446" i="11"/>
  <c r="Q425" i="11"/>
  <c r="R424" i="11"/>
  <c r="Q423" i="11"/>
  <c r="R422" i="11"/>
  <c r="Q372" i="11"/>
  <c r="Q368" i="11"/>
  <c r="Q748" i="11"/>
  <c r="R433" i="11"/>
  <c r="Q432" i="11"/>
  <c r="R431" i="11"/>
  <c r="Q430" i="11"/>
  <c r="R429" i="11"/>
  <c r="Q239" i="11"/>
  <c r="Q235" i="11"/>
  <c r="Q219" i="11"/>
  <c r="Q698" i="11"/>
  <c r="R428" i="11"/>
  <c r="Q301" i="11"/>
  <c r="Q266" i="11"/>
  <c r="Q262" i="11"/>
  <c r="R426" i="11"/>
  <c r="Q428" i="11"/>
  <c r="R427" i="11"/>
  <c r="Q714" i="11"/>
  <c r="R432" i="11"/>
  <c r="R430" i="11"/>
  <c r="R425" i="11"/>
  <c r="R423" i="11"/>
  <c r="Q203" i="11"/>
  <c r="Q128" i="11"/>
  <c r="Q35" i="11"/>
  <c r="R6" i="11"/>
  <c r="Q360" i="11"/>
  <c r="Q302" i="11"/>
  <c r="Q299" i="11"/>
  <c r="Q296" i="11"/>
  <c r="Q282" i="11"/>
  <c r="F500" i="7"/>
  <c r="E500" i="7" s="1"/>
  <c r="F498" i="7"/>
  <c r="E498" i="7" s="1"/>
  <c r="D490" i="7"/>
  <c r="F490" i="7"/>
  <c r="E490" i="7" s="1"/>
  <c r="D488" i="7"/>
  <c r="F488" i="7"/>
  <c r="E488" i="7" s="1"/>
  <c r="F485" i="7"/>
  <c r="E485" i="7" s="1"/>
  <c r="D483" i="7"/>
  <c r="F483" i="7"/>
  <c r="E483" i="7" s="1"/>
  <c r="F482" i="7"/>
  <c r="E482" i="7" s="1"/>
  <c r="D479" i="7"/>
  <c r="F479" i="7"/>
  <c r="E479" i="7" s="1"/>
  <c r="D476" i="7"/>
  <c r="F476" i="7"/>
  <c r="E476" i="7" s="1"/>
  <c r="F474" i="7"/>
  <c r="E474" i="7" s="1"/>
  <c r="D472" i="7"/>
  <c r="F472" i="7"/>
  <c r="E472" i="7" s="1"/>
  <c r="F470" i="7"/>
  <c r="E470" i="7" s="1"/>
  <c r="F469" i="7"/>
  <c r="E469" i="7" s="1"/>
  <c r="D467" i="7"/>
  <c r="F467" i="7"/>
  <c r="E467" i="7" s="1"/>
  <c r="D466" i="7"/>
  <c r="F466" i="7"/>
  <c r="E466" i="7" s="1"/>
  <c r="D461" i="7"/>
  <c r="F461" i="7"/>
  <c r="E461" i="7" s="1"/>
  <c r="D456" i="7"/>
  <c r="F456" i="7"/>
  <c r="E456" i="7" s="1"/>
  <c r="F453" i="7"/>
  <c r="E453" i="7" s="1"/>
  <c r="F432" i="7"/>
  <c r="E432" i="7" s="1"/>
  <c r="F430" i="7"/>
  <c r="E430" i="7" s="1"/>
  <c r="F429" i="7"/>
  <c r="E429" i="7" s="1"/>
  <c r="F427" i="7"/>
  <c r="E427" i="7" s="1"/>
  <c r="D424" i="7"/>
  <c r="F424" i="7"/>
  <c r="E424" i="7" s="1"/>
  <c r="F421" i="7"/>
  <c r="E421" i="7" s="1"/>
  <c r="D414" i="7"/>
  <c r="F414" i="7"/>
  <c r="E414" i="7" s="1"/>
  <c r="F413" i="7"/>
  <c r="E413" i="7" s="1"/>
  <c r="F407" i="7"/>
  <c r="E407" i="7" s="1"/>
  <c r="F404" i="7"/>
  <c r="E404" i="7" s="1"/>
  <c r="D401" i="7"/>
  <c r="F401" i="7"/>
  <c r="E401" i="7" s="1"/>
  <c r="F394" i="7"/>
  <c r="E394" i="7" s="1"/>
  <c r="F387" i="7"/>
  <c r="E387" i="7" s="1"/>
  <c r="D384" i="7"/>
  <c r="F384" i="7"/>
  <c r="E384" i="7" s="1"/>
  <c r="F380" i="7"/>
  <c r="E380" i="7" s="1"/>
  <c r="F377" i="7"/>
  <c r="E377" i="7" s="1"/>
  <c r="D374" i="7"/>
  <c r="F374" i="7"/>
  <c r="E374" i="7" s="1"/>
  <c r="F372" i="7"/>
  <c r="E372" i="7" s="1"/>
  <c r="F361" i="7"/>
  <c r="E361" i="7" s="1"/>
  <c r="D359" i="7"/>
  <c r="F359" i="7"/>
  <c r="E359" i="7" s="1"/>
  <c r="F358" i="7"/>
  <c r="E358" i="7" s="1"/>
  <c r="D355" i="7"/>
  <c r="F355" i="7"/>
  <c r="E355" i="7" s="1"/>
  <c r="D346" i="7"/>
  <c r="F346" i="7"/>
  <c r="E346" i="7" s="1"/>
  <c r="D343" i="7"/>
  <c r="F343" i="7"/>
  <c r="E343" i="7" s="1"/>
  <c r="D342" i="7"/>
  <c r="F342" i="7"/>
  <c r="E342" i="7" s="1"/>
  <c r="F337" i="7"/>
  <c r="E337" i="7" s="1"/>
  <c r="D332" i="7"/>
  <c r="F332" i="7"/>
  <c r="E332" i="7" s="1"/>
  <c r="D330" i="7"/>
  <c r="F330" i="7"/>
  <c r="E330" i="7" s="1"/>
  <c r="F325" i="7"/>
  <c r="E325" i="7" s="1"/>
  <c r="F323" i="7"/>
  <c r="E323" i="7" s="1"/>
  <c r="F315" i="7"/>
  <c r="E315" i="7" s="1"/>
  <c r="D313" i="7"/>
  <c r="F313" i="7"/>
  <c r="E313" i="7" s="1"/>
  <c r="F311" i="7"/>
  <c r="E311" i="7" s="1"/>
  <c r="D308" i="7"/>
  <c r="F308" i="7"/>
  <c r="E308" i="7" s="1"/>
  <c r="F306" i="7"/>
  <c r="E306" i="7" s="1"/>
  <c r="F303" i="7"/>
  <c r="E303" i="7" s="1"/>
  <c r="F300" i="7"/>
  <c r="E300" i="7" s="1"/>
  <c r="F289" i="7"/>
  <c r="E289" i="7" s="1"/>
  <c r="D282" i="7"/>
  <c r="F282" i="7"/>
  <c r="E282" i="7" s="1"/>
  <c r="D278" i="7"/>
  <c r="F278" i="7"/>
  <c r="E278" i="7" s="1"/>
  <c r="D263" i="7"/>
  <c r="F263" i="7"/>
  <c r="E263" i="7" s="1"/>
  <c r="D261" i="7"/>
  <c r="F261" i="7"/>
  <c r="E261" i="7" s="1"/>
  <c r="F259" i="7"/>
  <c r="E259" i="7" s="1"/>
  <c r="F256" i="7"/>
  <c r="E256" i="7" s="1"/>
  <c r="D255" i="7"/>
  <c r="F255" i="7"/>
  <c r="E255" i="7" s="1"/>
  <c r="F249" i="7"/>
  <c r="E249" i="7" s="1"/>
  <c r="F247" i="7"/>
  <c r="E247" i="7" s="1"/>
  <c r="F245" i="7"/>
  <c r="E245" i="7" s="1"/>
  <c r="D243" i="7"/>
  <c r="F243" i="7"/>
  <c r="E243" i="7" s="1"/>
  <c r="F241" i="7"/>
  <c r="E241" i="7" s="1"/>
  <c r="D238" i="7"/>
  <c r="F238" i="7"/>
  <c r="E238" i="7" s="1"/>
  <c r="F232" i="7"/>
  <c r="E232" i="7" s="1"/>
  <c r="D229" i="7"/>
  <c r="F229" i="7"/>
  <c r="E229" i="7" s="1"/>
  <c r="F223" i="7"/>
  <c r="E223" i="7" s="1"/>
  <c r="D220" i="7"/>
  <c r="F220" i="7"/>
  <c r="E220" i="7" s="1"/>
  <c r="F217" i="7"/>
  <c r="E217" i="7" s="1"/>
  <c r="F214" i="7"/>
  <c r="E214" i="7" s="1"/>
  <c r="F208" i="7"/>
  <c r="E208" i="7" s="1"/>
  <c r="D205" i="7"/>
  <c r="F205" i="7"/>
  <c r="E205" i="7" s="1"/>
  <c r="D193" i="7"/>
  <c r="F193" i="7"/>
  <c r="E193" i="7" s="1"/>
  <c r="D187" i="7"/>
  <c r="F187" i="7"/>
  <c r="E187" i="7" s="1"/>
  <c r="F184" i="7"/>
  <c r="E184" i="7" s="1"/>
  <c r="D183" i="7"/>
  <c r="F183" i="7"/>
  <c r="E183" i="7" s="1"/>
  <c r="D173" i="7"/>
  <c r="F173" i="7"/>
  <c r="E173" i="7" s="1"/>
  <c r="F170" i="7"/>
  <c r="E170" i="7" s="1"/>
  <c r="D155" i="7"/>
  <c r="F155" i="7"/>
  <c r="E155" i="7" s="1"/>
  <c r="F153" i="7"/>
  <c r="E153" i="7" s="1"/>
  <c r="D148" i="7"/>
  <c r="F148" i="7"/>
  <c r="E148" i="7" s="1"/>
  <c r="F146" i="7"/>
  <c r="E146" i="7" s="1"/>
  <c r="D144" i="7"/>
  <c r="F144" i="7"/>
  <c r="E144" i="7" s="1"/>
  <c r="D141" i="7"/>
  <c r="F141" i="7"/>
  <c r="E141" i="7" s="1"/>
  <c r="D138" i="7"/>
  <c r="F138" i="7"/>
  <c r="E138" i="7" s="1"/>
  <c r="D136" i="7"/>
  <c r="F136" i="7"/>
  <c r="E136" i="7" s="1"/>
  <c r="D134" i="7"/>
  <c r="F134" i="7"/>
  <c r="E134" i="7" s="1"/>
  <c r="D131" i="7"/>
  <c r="F131" i="7"/>
  <c r="E131" i="7" s="1"/>
  <c r="D128" i="7"/>
  <c r="F128" i="7"/>
  <c r="E128" i="7" s="1"/>
  <c r="F119" i="7"/>
  <c r="E119" i="7" s="1"/>
  <c r="F116" i="7"/>
  <c r="E116" i="7" s="1"/>
  <c r="F112" i="7"/>
  <c r="E112" i="7" s="1"/>
  <c r="F100" i="7"/>
  <c r="E100" i="7" s="1"/>
  <c r="F88" i="7"/>
  <c r="E88" i="7" s="1"/>
  <c r="F82" i="7"/>
  <c r="E82" i="7" s="1"/>
  <c r="D69" i="7"/>
  <c r="F69" i="7"/>
  <c r="E69" i="7" s="1"/>
  <c r="D67" i="7"/>
  <c r="F67" i="7"/>
  <c r="E67" i="7" s="1"/>
  <c r="F64" i="7"/>
  <c r="E64" i="7" s="1"/>
  <c r="F58" i="7"/>
  <c r="E58" i="7" s="1"/>
  <c r="F55" i="7"/>
  <c r="E55" i="7" s="1"/>
  <c r="F51" i="7"/>
  <c r="E51" i="7" s="1"/>
  <c r="D49" i="7"/>
  <c r="F49" i="7"/>
  <c r="E49" i="7" s="1"/>
  <c r="D47" i="7"/>
  <c r="F47" i="7"/>
  <c r="E47" i="7" s="1"/>
  <c r="F46" i="7"/>
  <c r="E46" i="7" s="1"/>
  <c r="F40" i="7"/>
  <c r="E40" i="7" s="1"/>
  <c r="D39" i="7"/>
  <c r="F39" i="7"/>
  <c r="E39" i="7" s="1"/>
  <c r="D36" i="7"/>
  <c r="F36" i="7"/>
  <c r="E36" i="7" s="1"/>
  <c r="D30" i="7"/>
  <c r="F30" i="7"/>
  <c r="E30" i="7" s="1"/>
  <c r="D28" i="7"/>
  <c r="F28" i="7"/>
  <c r="E28" i="7" s="1"/>
  <c r="D27" i="7"/>
  <c r="F27" i="7"/>
  <c r="E27" i="7" s="1"/>
  <c r="D25" i="7"/>
  <c r="F25" i="7"/>
  <c r="E25" i="7" s="1"/>
  <c r="F15" i="7"/>
  <c r="E15" i="7" s="1"/>
  <c r="F11" i="7"/>
  <c r="E11" i="7" s="1"/>
  <c r="F8" i="7"/>
  <c r="E8" i="7" s="1"/>
  <c r="D494" i="7"/>
  <c r="F494" i="7"/>
  <c r="E494" i="7" s="1"/>
  <c r="D491" i="7"/>
  <c r="F491" i="7"/>
  <c r="E491" i="7" s="1"/>
  <c r="D489" i="7"/>
  <c r="F489" i="7"/>
  <c r="E489" i="7" s="1"/>
  <c r="F486" i="7"/>
  <c r="E486" i="7" s="1"/>
  <c r="F477" i="7"/>
  <c r="E477" i="7" s="1"/>
  <c r="F471" i="7"/>
  <c r="E471" i="7" s="1"/>
  <c r="F454" i="7"/>
  <c r="E454" i="7" s="1"/>
  <c r="D451" i="7"/>
  <c r="F451" i="7"/>
  <c r="E451" i="7" s="1"/>
  <c r="F449" i="7"/>
  <c r="E449" i="7" s="1"/>
  <c r="F446" i="7"/>
  <c r="E446" i="7" s="1"/>
  <c r="D440" i="7"/>
  <c r="F440" i="7"/>
  <c r="E440" i="7" s="1"/>
  <c r="F433" i="7"/>
  <c r="E433" i="7" s="1"/>
  <c r="F426" i="7"/>
  <c r="E426" i="7" s="1"/>
  <c r="F423" i="7"/>
  <c r="E423" i="7" s="1"/>
  <c r="F419" i="7"/>
  <c r="E419" i="7" s="1"/>
  <c r="F405" i="7"/>
  <c r="E405" i="7" s="1"/>
  <c r="F402" i="7"/>
  <c r="E402" i="7" s="1"/>
  <c r="D399" i="7"/>
  <c r="F399" i="7"/>
  <c r="E399" i="7" s="1"/>
  <c r="D397" i="7"/>
  <c r="F397" i="7"/>
  <c r="E397" i="7" s="1"/>
  <c r="F391" i="7"/>
  <c r="E391" i="7" s="1"/>
  <c r="D388" i="7"/>
  <c r="F388" i="7"/>
  <c r="E388" i="7" s="1"/>
  <c r="D385" i="7"/>
  <c r="F385" i="7"/>
  <c r="E385" i="7" s="1"/>
  <c r="F382" i="7"/>
  <c r="E382" i="7" s="1"/>
  <c r="D379" i="7"/>
  <c r="F379" i="7"/>
  <c r="E379" i="7" s="1"/>
  <c r="F376" i="7"/>
  <c r="E376" i="7" s="1"/>
  <c r="F370" i="7"/>
  <c r="E370" i="7" s="1"/>
  <c r="D367" i="7"/>
  <c r="F367" i="7"/>
  <c r="E367" i="7" s="1"/>
  <c r="F366" i="7"/>
  <c r="E366" i="7" s="1"/>
  <c r="F363" i="7"/>
  <c r="E363" i="7" s="1"/>
  <c r="D360" i="7"/>
  <c r="F360" i="7"/>
  <c r="E360" i="7" s="1"/>
  <c r="D353" i="7"/>
  <c r="F353" i="7"/>
  <c r="E353" i="7" s="1"/>
  <c r="F351" i="7"/>
  <c r="E351" i="7" s="1"/>
  <c r="F348" i="7"/>
  <c r="E348" i="7" s="1"/>
  <c r="F345" i="7"/>
  <c r="E345" i="7" s="1"/>
  <c r="F338" i="7"/>
  <c r="E338" i="7" s="1"/>
  <c r="D336" i="7"/>
  <c r="F336" i="7"/>
  <c r="E336" i="7" s="1"/>
  <c r="F320" i="7"/>
  <c r="E320" i="7" s="1"/>
  <c r="D319" i="7"/>
  <c r="F319" i="7"/>
  <c r="E319" i="7" s="1"/>
  <c r="D316" i="7"/>
  <c r="F316" i="7"/>
  <c r="E316" i="7" s="1"/>
  <c r="D307" i="7"/>
  <c r="F307" i="7"/>
  <c r="E307" i="7" s="1"/>
  <c r="F305" i="7"/>
  <c r="E305" i="7" s="1"/>
  <c r="F302" i="7"/>
  <c r="E302" i="7" s="1"/>
  <c r="F299" i="7"/>
  <c r="E299" i="7" s="1"/>
  <c r="F297" i="7"/>
  <c r="E297" i="7" s="1"/>
  <c r="D295" i="7"/>
  <c r="F295" i="7"/>
  <c r="E295" i="7" s="1"/>
  <c r="F293" i="7"/>
  <c r="E293" i="7" s="1"/>
  <c r="D291" i="7"/>
  <c r="F291" i="7"/>
  <c r="E291" i="7" s="1"/>
  <c r="D281" i="7"/>
  <c r="F281" i="7"/>
  <c r="E281" i="7" s="1"/>
  <c r="D279" i="7"/>
  <c r="F279" i="7"/>
  <c r="E279" i="7" s="1"/>
  <c r="D272" i="7"/>
  <c r="F272" i="7"/>
  <c r="E272" i="7" s="1"/>
  <c r="D270" i="7"/>
  <c r="F270" i="7"/>
  <c r="E270" i="7" s="1"/>
  <c r="D264" i="7"/>
  <c r="F264" i="7"/>
  <c r="E264" i="7" s="1"/>
  <c r="D262" i="7"/>
  <c r="F262" i="7"/>
  <c r="E262" i="7" s="1"/>
  <c r="F260" i="7"/>
  <c r="E260" i="7" s="1"/>
  <c r="D257" i="7"/>
  <c r="F257" i="7"/>
  <c r="E257" i="7" s="1"/>
  <c r="D246" i="7"/>
  <c r="F246" i="7"/>
  <c r="E246" i="7" s="1"/>
  <c r="D240" i="7"/>
  <c r="F240" i="7"/>
  <c r="E240" i="7" s="1"/>
  <c r="F237" i="7"/>
  <c r="E237" i="7" s="1"/>
  <c r="F235" i="7"/>
  <c r="E235" i="7" s="1"/>
  <c r="D233" i="7"/>
  <c r="F233" i="7"/>
  <c r="E233" i="7" s="1"/>
  <c r="F228" i="7"/>
  <c r="E228" i="7" s="1"/>
  <c r="D227" i="7"/>
  <c r="F227" i="7"/>
  <c r="E227" i="7" s="1"/>
  <c r="F224" i="7"/>
  <c r="E224" i="7" s="1"/>
  <c r="D222" i="7"/>
  <c r="F222" i="7"/>
  <c r="E222" i="7" s="1"/>
  <c r="D219" i="7"/>
  <c r="F219" i="7"/>
  <c r="E219" i="7" s="1"/>
  <c r="F216" i="7"/>
  <c r="E216" i="7" s="1"/>
  <c r="F210" i="7"/>
  <c r="E210" i="7" s="1"/>
  <c r="F206" i="7"/>
  <c r="E206" i="7" s="1"/>
  <c r="F203" i="7"/>
  <c r="E203" i="7" s="1"/>
  <c r="F201" i="7"/>
  <c r="E201" i="7" s="1"/>
  <c r="F196" i="7"/>
  <c r="E196" i="7" s="1"/>
  <c r="F194" i="7"/>
  <c r="E194" i="7" s="1"/>
  <c r="D191" i="7"/>
  <c r="F191" i="7"/>
  <c r="E191" i="7" s="1"/>
  <c r="F185" i="7"/>
  <c r="E185" i="7" s="1"/>
  <c r="F179" i="7"/>
  <c r="E179" i="7" s="1"/>
  <c r="D176" i="7"/>
  <c r="F176" i="7"/>
  <c r="E176" i="7" s="1"/>
  <c r="F174" i="7"/>
  <c r="E174" i="7" s="1"/>
  <c r="D171" i="7"/>
  <c r="F171" i="7"/>
  <c r="E171" i="7" s="1"/>
  <c r="F160" i="7"/>
  <c r="E160" i="7" s="1"/>
  <c r="D154" i="7"/>
  <c r="F154" i="7"/>
  <c r="E154" i="7" s="1"/>
  <c r="F140" i="7"/>
  <c r="E140" i="7" s="1"/>
  <c r="F137" i="7"/>
  <c r="E137" i="7" s="1"/>
  <c r="D130" i="7"/>
  <c r="F130" i="7"/>
  <c r="E130" i="7" s="1"/>
  <c r="F127" i="7"/>
  <c r="E127" i="7" s="1"/>
  <c r="D125" i="7"/>
  <c r="F125" i="7"/>
  <c r="E125" i="7" s="1"/>
  <c r="D123" i="7"/>
  <c r="F123" i="7"/>
  <c r="E123" i="7" s="1"/>
  <c r="F120" i="7"/>
  <c r="E120" i="7" s="1"/>
  <c r="D117" i="7"/>
  <c r="F117" i="7"/>
  <c r="E117" i="7" s="1"/>
  <c r="D114" i="7"/>
  <c r="F114" i="7"/>
  <c r="E114" i="7" s="1"/>
  <c r="D111" i="7"/>
  <c r="F111" i="7"/>
  <c r="E111" i="7" s="1"/>
  <c r="D109" i="7"/>
  <c r="F109" i="7"/>
  <c r="E109" i="7" s="1"/>
  <c r="F98" i="7"/>
  <c r="E98" i="7" s="1"/>
  <c r="F97" i="7"/>
  <c r="E97" i="7" s="1"/>
  <c r="F94" i="7"/>
  <c r="E94" i="7" s="1"/>
  <c r="F93" i="7"/>
  <c r="E93" i="7" s="1"/>
  <c r="F90" i="7"/>
  <c r="E90" i="7" s="1"/>
  <c r="F75" i="7"/>
  <c r="E75" i="7" s="1"/>
  <c r="D73" i="7"/>
  <c r="F73" i="7"/>
  <c r="E73" i="7" s="1"/>
  <c r="D63" i="7"/>
  <c r="F63" i="7"/>
  <c r="E63" i="7" s="1"/>
  <c r="F61" i="7"/>
  <c r="E61" i="7" s="1"/>
  <c r="D54" i="7"/>
  <c r="F54" i="7"/>
  <c r="E54" i="7" s="1"/>
  <c r="D52" i="7"/>
  <c r="F52" i="7"/>
  <c r="E52" i="7" s="1"/>
  <c r="F50" i="7"/>
  <c r="E50" i="7" s="1"/>
  <c r="F35" i="7"/>
  <c r="E35" i="7" s="1"/>
  <c r="D23" i="7"/>
  <c r="F23" i="7"/>
  <c r="E23" i="7" s="1"/>
  <c r="D21" i="7"/>
  <c r="F21" i="7"/>
  <c r="E21" i="7" s="1"/>
  <c r="F18" i="7"/>
  <c r="E18" i="7" s="1"/>
  <c r="D14" i="7"/>
  <c r="F14" i="7"/>
  <c r="E14" i="7" s="1"/>
  <c r="D12" i="7"/>
  <c r="F12" i="7"/>
  <c r="E12" i="7" s="1"/>
  <c r="F7" i="7"/>
  <c r="E7" i="7" s="1"/>
  <c r="F9" i="7"/>
  <c r="E9" i="7" s="1"/>
  <c r="D499" i="7"/>
  <c r="F499" i="7"/>
  <c r="E499" i="7" s="1"/>
  <c r="F497" i="7"/>
  <c r="E497" i="7" s="1"/>
  <c r="F495" i="7"/>
  <c r="E495" i="7" s="1"/>
  <c r="F493" i="7"/>
  <c r="E493" i="7" s="1"/>
  <c r="D484" i="7"/>
  <c r="F484" i="7"/>
  <c r="E484" i="7" s="1"/>
  <c r="F478" i="7"/>
  <c r="E478" i="7" s="1"/>
  <c r="D475" i="7"/>
  <c r="F475" i="7"/>
  <c r="E475" i="7" s="1"/>
  <c r="F473" i="7"/>
  <c r="E473" i="7" s="1"/>
  <c r="D464" i="7"/>
  <c r="F464" i="7"/>
  <c r="E464" i="7" s="1"/>
  <c r="F462" i="7"/>
  <c r="E462" i="7" s="1"/>
  <c r="D460" i="7"/>
  <c r="F460" i="7"/>
  <c r="E460" i="7" s="1"/>
  <c r="D459" i="7"/>
  <c r="F459" i="7"/>
  <c r="E459" i="7" s="1"/>
  <c r="F458" i="7"/>
  <c r="E458" i="7" s="1"/>
  <c r="D452" i="7"/>
  <c r="F452" i="7"/>
  <c r="E452" i="7" s="1"/>
  <c r="F450" i="7"/>
  <c r="E450" i="7" s="1"/>
  <c r="D447" i="7"/>
  <c r="F447" i="7"/>
  <c r="E447" i="7" s="1"/>
  <c r="D445" i="7"/>
  <c r="F445" i="7"/>
  <c r="E445" i="7" s="1"/>
  <c r="D444" i="7"/>
  <c r="F444" i="7"/>
  <c r="E444" i="7" s="1"/>
  <c r="F441" i="7"/>
  <c r="E441" i="7" s="1"/>
  <c r="F436" i="7"/>
  <c r="E436" i="7" s="1"/>
  <c r="F434" i="7"/>
  <c r="E434" i="7" s="1"/>
  <c r="F431" i="7"/>
  <c r="E431" i="7" s="1"/>
  <c r="F422" i="7"/>
  <c r="E422" i="7" s="1"/>
  <c r="F420" i="7"/>
  <c r="E420" i="7" s="1"/>
  <c r="D418" i="7"/>
  <c r="F418" i="7"/>
  <c r="E418" i="7" s="1"/>
  <c r="F417" i="7"/>
  <c r="E417" i="7" s="1"/>
  <c r="F406" i="7"/>
  <c r="E406" i="7" s="1"/>
  <c r="F403" i="7"/>
  <c r="E403" i="7" s="1"/>
  <c r="D400" i="7"/>
  <c r="F400" i="7"/>
  <c r="E400" i="7" s="1"/>
  <c r="D398" i="7"/>
  <c r="F398" i="7"/>
  <c r="E398" i="7" s="1"/>
  <c r="F395" i="7"/>
  <c r="E395" i="7" s="1"/>
  <c r="D389" i="7"/>
  <c r="F389" i="7"/>
  <c r="E389" i="7" s="1"/>
  <c r="D386" i="7"/>
  <c r="F386" i="7"/>
  <c r="E386" i="7" s="1"/>
  <c r="D383" i="7"/>
  <c r="F383" i="7"/>
  <c r="E383" i="7" s="1"/>
  <c r="F381" i="7"/>
  <c r="E381" i="7" s="1"/>
  <c r="D378" i="7"/>
  <c r="F378" i="7"/>
  <c r="E378" i="7" s="1"/>
  <c r="F375" i="7"/>
  <c r="E375" i="7" s="1"/>
  <c r="F373" i="7"/>
  <c r="E373" i="7" s="1"/>
  <c r="D362" i="7"/>
  <c r="F362" i="7"/>
  <c r="E362" i="7" s="1"/>
  <c r="D354" i="7"/>
  <c r="F354" i="7"/>
  <c r="E354" i="7" s="1"/>
  <c r="D352" i="7"/>
  <c r="F352" i="7"/>
  <c r="E352" i="7" s="1"/>
  <c r="D350" i="7"/>
  <c r="F350" i="7"/>
  <c r="E350" i="7" s="1"/>
  <c r="D347" i="7"/>
  <c r="F347" i="7"/>
  <c r="E347" i="7" s="1"/>
  <c r="F344" i="7"/>
  <c r="E344" i="7" s="1"/>
  <c r="F341" i="7"/>
  <c r="E341" i="7" s="1"/>
  <c r="F339" i="7"/>
  <c r="E339" i="7" s="1"/>
  <c r="F324" i="7"/>
  <c r="E324" i="7" s="1"/>
  <c r="D321" i="7"/>
  <c r="F321" i="7"/>
  <c r="E321" i="7" s="1"/>
  <c r="D314" i="7"/>
  <c r="F314" i="7"/>
  <c r="E314" i="7" s="1"/>
  <c r="D312" i="7"/>
  <c r="F312" i="7"/>
  <c r="E312" i="7" s="1"/>
  <c r="F309" i="7"/>
  <c r="E309" i="7" s="1"/>
  <c r="F301" i="7"/>
  <c r="E301" i="7" s="1"/>
  <c r="F298" i="7"/>
  <c r="E298" i="7" s="1"/>
  <c r="F296" i="7"/>
  <c r="E296" i="7" s="1"/>
  <c r="D283" i="7"/>
  <c r="F283" i="7"/>
  <c r="E283" i="7" s="1"/>
  <c r="D280" i="7"/>
  <c r="F280" i="7"/>
  <c r="E280" i="7" s="1"/>
  <c r="F277" i="7"/>
  <c r="E277" i="7" s="1"/>
  <c r="F276" i="7"/>
  <c r="E276" i="7" s="1"/>
  <c r="F275" i="7"/>
  <c r="E275" i="7" s="1"/>
  <c r="D265" i="7"/>
  <c r="F265" i="7"/>
  <c r="E265" i="7" s="1"/>
  <c r="F252" i="7"/>
  <c r="E252" i="7" s="1"/>
  <c r="D236" i="7"/>
  <c r="F236" i="7"/>
  <c r="E236" i="7" s="1"/>
  <c r="D218" i="7"/>
  <c r="F218" i="7"/>
  <c r="E218" i="7" s="1"/>
  <c r="D215" i="7"/>
  <c r="F215" i="7"/>
  <c r="E215" i="7" s="1"/>
  <c r="F209" i="7"/>
  <c r="E209" i="7" s="1"/>
  <c r="D207" i="7"/>
  <c r="F207" i="7"/>
  <c r="E207" i="7" s="1"/>
  <c r="F204" i="7"/>
  <c r="E204" i="7" s="1"/>
  <c r="F202" i="7"/>
  <c r="E202" i="7" s="1"/>
  <c r="D200" i="7"/>
  <c r="F200" i="7"/>
  <c r="E200" i="7" s="1"/>
  <c r="F186" i="7"/>
  <c r="E186" i="7" s="1"/>
  <c r="F180" i="7"/>
  <c r="E180" i="7" s="1"/>
  <c r="F177" i="7"/>
  <c r="E177" i="7" s="1"/>
  <c r="D175" i="7"/>
  <c r="F175" i="7"/>
  <c r="E175" i="7" s="1"/>
  <c r="D172" i="7"/>
  <c r="F172" i="7"/>
  <c r="E172" i="7" s="1"/>
  <c r="D169" i="7"/>
  <c r="F169" i="7"/>
  <c r="E169" i="7" s="1"/>
  <c r="D168" i="7"/>
  <c r="F168" i="7"/>
  <c r="E168" i="7" s="1"/>
  <c r="F164" i="7"/>
  <c r="E164" i="7" s="1"/>
  <c r="D162" i="7"/>
  <c r="F162" i="7"/>
  <c r="E162" i="7" s="1"/>
  <c r="D156" i="7"/>
  <c r="F156" i="7"/>
  <c r="E156" i="7" s="1"/>
  <c r="D151" i="7"/>
  <c r="F151" i="7"/>
  <c r="E151" i="7" s="1"/>
  <c r="F149" i="7"/>
  <c r="E149" i="7" s="1"/>
  <c r="D147" i="7"/>
  <c r="F147" i="7"/>
  <c r="E147" i="7" s="1"/>
  <c r="F145" i="7"/>
  <c r="E145" i="7" s="1"/>
  <c r="D142" i="7"/>
  <c r="F142" i="7"/>
  <c r="E142" i="7" s="1"/>
  <c r="D139" i="7"/>
  <c r="F139" i="7"/>
  <c r="E139" i="7" s="1"/>
  <c r="D132" i="7"/>
  <c r="F132" i="7"/>
  <c r="E132" i="7" s="1"/>
  <c r="D129" i="7"/>
  <c r="F129" i="7"/>
  <c r="E129" i="7" s="1"/>
  <c r="D126" i="7"/>
  <c r="F126" i="7"/>
  <c r="E126" i="7" s="1"/>
  <c r="F124" i="7"/>
  <c r="E124" i="7" s="1"/>
  <c r="D121" i="7"/>
  <c r="F121" i="7"/>
  <c r="E121" i="7" s="1"/>
  <c r="F118" i="7"/>
  <c r="E118" i="7" s="1"/>
  <c r="D115" i="7"/>
  <c r="F115" i="7"/>
  <c r="E115" i="7" s="1"/>
  <c r="F113" i="7"/>
  <c r="E113" i="7" s="1"/>
  <c r="D110" i="7"/>
  <c r="F110" i="7"/>
  <c r="E110" i="7" s="1"/>
  <c r="D106" i="7"/>
  <c r="F106" i="7"/>
  <c r="E106" i="7" s="1"/>
  <c r="F104" i="7"/>
  <c r="E104" i="7" s="1"/>
  <c r="D102" i="7"/>
  <c r="F102" i="7"/>
  <c r="E102" i="7" s="1"/>
  <c r="F99" i="7"/>
  <c r="E99" i="7" s="1"/>
  <c r="F96" i="7"/>
  <c r="E96" i="7" s="1"/>
  <c r="F89" i="7"/>
  <c r="E89" i="7" s="1"/>
  <c r="F87" i="7"/>
  <c r="E87" i="7" s="1"/>
  <c r="F86" i="7"/>
  <c r="E86" i="7" s="1"/>
  <c r="D83" i="7"/>
  <c r="F83" i="7"/>
  <c r="E83" i="7" s="1"/>
  <c r="F79" i="7"/>
  <c r="E79" i="7" s="1"/>
  <c r="D76" i="7"/>
  <c r="F76" i="7"/>
  <c r="E76" i="7" s="1"/>
  <c r="F74" i="7"/>
  <c r="E74" i="7" s="1"/>
  <c r="D72" i="7"/>
  <c r="F72" i="7"/>
  <c r="E72" i="7" s="1"/>
  <c r="F70" i="7"/>
  <c r="E70" i="7" s="1"/>
  <c r="F68" i="7"/>
  <c r="E68" i="7" s="1"/>
  <c r="F65" i="7"/>
  <c r="E65" i="7" s="1"/>
  <c r="F62" i="7"/>
  <c r="E62" i="7" s="1"/>
  <c r="D56" i="7"/>
  <c r="F56" i="7"/>
  <c r="E56" i="7" s="1"/>
  <c r="D53" i="7"/>
  <c r="F53" i="7"/>
  <c r="E53" i="7" s="1"/>
  <c r="D42" i="7"/>
  <c r="F42" i="7"/>
  <c r="E42" i="7" s="1"/>
  <c r="F34" i="7"/>
  <c r="E34" i="7" s="1"/>
  <c r="F29" i="7"/>
  <c r="E29" i="7" s="1"/>
  <c r="D22" i="7"/>
  <c r="F22" i="7"/>
  <c r="E22" i="7" s="1"/>
  <c r="F20" i="7"/>
  <c r="E20" i="7" s="1"/>
  <c r="D19" i="7"/>
  <c r="F19" i="7"/>
  <c r="E19" i="7" s="1"/>
  <c r="D16" i="7"/>
  <c r="F16" i="7"/>
  <c r="E16" i="7" s="1"/>
  <c r="D13" i="7"/>
  <c r="F13" i="7"/>
  <c r="E13" i="7" s="1"/>
  <c r="F10" i="7"/>
  <c r="E10" i="7" s="1"/>
  <c r="D6" i="7"/>
  <c r="F6" i="7"/>
  <c r="E6" i="7" s="1"/>
  <c r="R310" i="11"/>
  <c r="Q766" i="11"/>
  <c r="Q690" i="11"/>
  <c r="R636" i="11"/>
  <c r="Q534" i="11"/>
  <c r="Q782" i="11"/>
  <c r="Q564" i="11"/>
  <c r="Q814" i="11"/>
  <c r="Q798" i="11"/>
  <c r="Q472" i="11"/>
  <c r="Q470" i="11"/>
  <c r="Q468" i="11"/>
  <c r="Q464" i="11"/>
  <c r="Q462" i="11"/>
  <c r="Q460" i="11"/>
  <c r="Q456" i="11"/>
  <c r="Q454" i="11"/>
  <c r="Q452" i="11"/>
  <c r="Q387" i="11"/>
  <c r="Q376" i="11"/>
  <c r="Q152" i="11"/>
  <c r="Q83" i="11"/>
  <c r="Q566" i="11"/>
  <c r="Q786" i="11"/>
  <c r="R726" i="11"/>
  <c r="Q724" i="11"/>
  <c r="R668" i="11"/>
  <c r="R660" i="11"/>
  <c r="R628" i="11"/>
  <c r="R604" i="11"/>
  <c r="Q550" i="11"/>
  <c r="R538" i="11"/>
  <c r="Q526" i="11"/>
  <c r="R516" i="11"/>
  <c r="Q440" i="11"/>
  <c r="Q340" i="11"/>
  <c r="Q336" i="11"/>
  <c r="Q332" i="11"/>
  <c r="Q328" i="11"/>
  <c r="R325" i="11"/>
  <c r="Q308" i="11"/>
  <c r="Q189" i="11"/>
  <c r="D10" i="7"/>
  <c r="Q258" i="11"/>
  <c r="Q248" i="11"/>
  <c r="Q241" i="11"/>
  <c r="Q230" i="11"/>
  <c r="Q217" i="11"/>
  <c r="R216" i="11"/>
  <c r="Q207" i="11"/>
  <c r="Q210" i="11"/>
  <c r="Q794" i="11"/>
  <c r="R664" i="11"/>
  <c r="R436" i="11"/>
  <c r="Q390" i="11"/>
  <c r="Q762" i="11"/>
  <c r="R580" i="11"/>
  <c r="Q488" i="11"/>
  <c r="Q473" i="11"/>
  <c r="Q465" i="11"/>
  <c r="Q457" i="11"/>
  <c r="R442" i="11"/>
  <c r="R810" i="11"/>
  <c r="R778" i="11"/>
  <c r="Q778" i="11"/>
  <c r="Q744" i="11"/>
  <c r="Q732" i="11"/>
  <c r="Q718" i="11"/>
  <c r="Q716" i="11"/>
  <c r="Q650" i="11"/>
  <c r="R612" i="11"/>
  <c r="R594" i="11"/>
  <c r="Q594" i="11"/>
  <c r="Q580" i="11"/>
  <c r="R572" i="11"/>
  <c r="Q558" i="11"/>
  <c r="R548" i="11"/>
  <c r="Q542" i="11"/>
  <c r="R540" i="11"/>
  <c r="Q512" i="11"/>
  <c r="R508" i="11"/>
  <c r="R478" i="11"/>
  <c r="Q448" i="11"/>
  <c r="Q447" i="11"/>
  <c r="Q438" i="11"/>
  <c r="Q413" i="11"/>
  <c r="Q410" i="11"/>
  <c r="Q398" i="11"/>
  <c r="Q393" i="11"/>
  <c r="Q252" i="11"/>
  <c r="Q211" i="11"/>
  <c r="R748" i="11"/>
  <c r="R706" i="11"/>
  <c r="R698" i="11"/>
  <c r="Q674" i="11"/>
  <c r="R644" i="11"/>
  <c r="Q644" i="11"/>
  <c r="Q634" i="11"/>
  <c r="R620" i="11"/>
  <c r="Q602" i="11"/>
  <c r="R588" i="11"/>
  <c r="Q570" i="11"/>
  <c r="Q530" i="11"/>
  <c r="Q439" i="11"/>
  <c r="Q421" i="11"/>
  <c r="Q401" i="11"/>
  <c r="Q383" i="11"/>
  <c r="Q306" i="11"/>
  <c r="Q255" i="11"/>
  <c r="Q224" i="11"/>
  <c r="R205" i="11"/>
  <c r="R794" i="11"/>
  <c r="R764" i="11"/>
  <c r="R762" i="11"/>
  <c r="Q738" i="11"/>
  <c r="Q722" i="11"/>
  <c r="Q712" i="11"/>
  <c r="R708" i="11"/>
  <c r="Q704" i="11"/>
  <c r="R676" i="11"/>
  <c r="Q676" i="11"/>
  <c r="R658" i="11"/>
  <c r="R652" i="11"/>
  <c r="Q640" i="11"/>
  <c r="Q636" i="11"/>
  <c r="Q616" i="11"/>
  <c r="Q604" i="11"/>
  <c r="Q584" i="11"/>
  <c r="Q518" i="11"/>
  <c r="Q498" i="11"/>
  <c r="R496" i="11"/>
  <c r="R490" i="11"/>
  <c r="Q480" i="11"/>
  <c r="Q414" i="11"/>
  <c r="Q407" i="11"/>
  <c r="Q397" i="11"/>
  <c r="Q389" i="11"/>
  <c r="Q384" i="11"/>
  <c r="Q362" i="11"/>
  <c r="Q356" i="11"/>
  <c r="R342" i="11"/>
  <c r="Q374" i="11"/>
  <c r="Q348" i="11"/>
  <c r="Q335" i="11"/>
  <c r="R334" i="11"/>
  <c r="Q324" i="11"/>
  <c r="Q320" i="11"/>
  <c r="R317" i="11"/>
  <c r="R290" i="11"/>
  <c r="R275" i="11"/>
  <c r="Q249" i="11"/>
  <c r="Q247" i="11"/>
  <c r="R245" i="11"/>
  <c r="R243" i="11"/>
  <c r="Q242" i="11"/>
  <c r="Q231" i="11"/>
  <c r="Q228" i="11"/>
  <c r="Q218" i="11"/>
  <c r="Q88" i="11"/>
  <c r="Q53" i="11"/>
  <c r="Q50" i="11"/>
  <c r="Q36" i="11"/>
  <c r="Q382" i="11"/>
  <c r="Q364" i="11"/>
  <c r="Q351" i="11"/>
  <c r="Q344" i="11"/>
  <c r="R341" i="11"/>
  <c r="Q334" i="11"/>
  <c r="Q327" i="11"/>
  <c r="R326" i="11"/>
  <c r="Q316" i="11"/>
  <c r="Q312" i="11"/>
  <c r="R309" i="11"/>
  <c r="Q304" i="11"/>
  <c r="R303" i="11"/>
  <c r="Q298" i="11"/>
  <c r="Q286" i="11"/>
  <c r="Q278" i="11"/>
  <c r="R228" i="11"/>
  <c r="Q215" i="11"/>
  <c r="R214" i="11"/>
  <c r="Q209" i="11"/>
  <c r="R208" i="11"/>
  <c r="Q185" i="11"/>
  <c r="Q179" i="11"/>
  <c r="Q168" i="11"/>
  <c r="Q139" i="11"/>
  <c r="Q132" i="11"/>
  <c r="Q123" i="11"/>
  <c r="Q89" i="11"/>
  <c r="Q77" i="11"/>
  <c r="Q74" i="11"/>
  <c r="R333" i="11"/>
  <c r="Q326" i="11"/>
  <c r="R318" i="11"/>
  <c r="Q305" i="11"/>
  <c r="Q300" i="11"/>
  <c r="Q270" i="11"/>
  <c r="Q220" i="11"/>
  <c r="R203" i="11"/>
  <c r="R175" i="11"/>
  <c r="R110" i="11"/>
  <c r="R19" i="11"/>
  <c r="Q682" i="11"/>
  <c r="Q754" i="11"/>
  <c r="Q802" i="11"/>
  <c r="Q770" i="11"/>
  <c r="Q706" i="11"/>
  <c r="R780" i="11"/>
  <c r="Q680" i="11"/>
  <c r="Q658" i="11"/>
  <c r="R640" i="11"/>
  <c r="R554" i="11"/>
  <c r="R418" i="11"/>
  <c r="R287" i="11"/>
  <c r="R814" i="11"/>
  <c r="Q810" i="11"/>
  <c r="Q808" i="11"/>
  <c r="Q806" i="11"/>
  <c r="Q804" i="11"/>
  <c r="R798" i="11"/>
  <c r="Q792" i="11"/>
  <c r="Q790" i="11"/>
  <c r="Q788" i="11"/>
  <c r="R782" i="11"/>
  <c r="Q776" i="11"/>
  <c r="Q774" i="11"/>
  <c r="Q772" i="11"/>
  <c r="R766" i="11"/>
  <c r="Q760" i="11"/>
  <c r="Q758" i="11"/>
  <c r="Q756" i="11"/>
  <c r="R750" i="11"/>
  <c r="Q746" i="11"/>
  <c r="R738" i="11"/>
  <c r="Q736" i="11"/>
  <c r="R732" i="11"/>
  <c r="R730" i="11"/>
  <c r="Q726" i="11"/>
  <c r="R722" i="11"/>
  <c r="R716" i="11"/>
  <c r="R712" i="11"/>
  <c r="R710" i="11"/>
  <c r="R700" i="11"/>
  <c r="Q692" i="11"/>
  <c r="Q686" i="11"/>
  <c r="Q684" i="11"/>
  <c r="R672" i="11"/>
  <c r="R666" i="11"/>
  <c r="Q666" i="11"/>
  <c r="Q656" i="11"/>
  <c r="Q652" i="11"/>
  <c r="R632" i="11"/>
  <c r="Q610" i="11"/>
  <c r="Q522" i="11"/>
  <c r="Q444" i="11"/>
  <c r="R434" i="11"/>
  <c r="Q420" i="11"/>
  <c r="Q415" i="11"/>
  <c r="R332" i="11"/>
  <c r="R812" i="11"/>
  <c r="Q648" i="11"/>
  <c r="Q476" i="11"/>
  <c r="Q478" i="11"/>
  <c r="R808" i="11"/>
  <c r="R804" i="11"/>
  <c r="R802" i="11"/>
  <c r="R792" i="11"/>
  <c r="R788" i="11"/>
  <c r="R786" i="11"/>
  <c r="R776" i="11"/>
  <c r="R772" i="11"/>
  <c r="R770" i="11"/>
  <c r="R760" i="11"/>
  <c r="R756" i="11"/>
  <c r="R754" i="11"/>
  <c r="R746" i="11"/>
  <c r="R734" i="11"/>
  <c r="R724" i="11"/>
  <c r="R714" i="11"/>
  <c r="Q696" i="11"/>
  <c r="Q694" i="11"/>
  <c r="R690" i="11"/>
  <c r="R684" i="11"/>
  <c r="R680" i="11"/>
  <c r="R674" i="11"/>
  <c r="Q664" i="11"/>
  <c r="Q660" i="11"/>
  <c r="R648" i="11"/>
  <c r="Q578" i="11"/>
  <c r="Q562" i="11"/>
  <c r="Q554" i="11"/>
  <c r="R512" i="11"/>
  <c r="Q506" i="11"/>
  <c r="Q477" i="11"/>
  <c r="Q469" i="11"/>
  <c r="Q461" i="11"/>
  <c r="Q453" i="11"/>
  <c r="Q436" i="11"/>
  <c r="Q290" i="11"/>
  <c r="R796" i="11"/>
  <c r="Q740" i="11"/>
  <c r="Q816" i="11"/>
  <c r="Q812" i="11"/>
  <c r="R806" i="11"/>
  <c r="Q800" i="11"/>
  <c r="Q796" i="11"/>
  <c r="R790" i="11"/>
  <c r="Q784" i="11"/>
  <c r="Q780" i="11"/>
  <c r="R774" i="11"/>
  <c r="Q768" i="11"/>
  <c r="Q764" i="11"/>
  <c r="R758" i="11"/>
  <c r="Q752" i="11"/>
  <c r="Q750" i="11"/>
  <c r="R742" i="11"/>
  <c r="Q728" i="11"/>
  <c r="R692" i="11"/>
  <c r="R682" i="11"/>
  <c r="Q672" i="11"/>
  <c r="Q668" i="11"/>
  <c r="R656" i="11"/>
  <c r="R650" i="11"/>
  <c r="Q642" i="11"/>
  <c r="R626" i="11"/>
  <c r="Q626" i="11"/>
  <c r="Q612" i="11"/>
  <c r="R596" i="11"/>
  <c r="R522" i="11"/>
  <c r="Q520" i="11"/>
  <c r="R506" i="11"/>
  <c r="R450" i="11"/>
  <c r="R444" i="11"/>
  <c r="R420" i="11"/>
  <c r="Q406" i="11"/>
  <c r="R634" i="11"/>
  <c r="Q624" i="11"/>
  <c r="Q620" i="11"/>
  <c r="R602" i="11"/>
  <c r="Q592" i="11"/>
  <c r="Q588" i="11"/>
  <c r="R570" i="11"/>
  <c r="Q560" i="11"/>
  <c r="R552" i="11"/>
  <c r="Q546" i="11"/>
  <c r="Q536" i="11"/>
  <c r="R530" i="11"/>
  <c r="Q528" i="11"/>
  <c r="R520" i="11"/>
  <c r="Q514" i="11"/>
  <c r="Q510" i="11"/>
  <c r="R500" i="11"/>
  <c r="R498" i="11"/>
  <c r="R494" i="11"/>
  <c r="Q486" i="11"/>
  <c r="R480" i="11"/>
  <c r="R476" i="11"/>
  <c r="R475" i="11"/>
  <c r="R468" i="11"/>
  <c r="R467" i="11"/>
  <c r="R460" i="11"/>
  <c r="R459" i="11"/>
  <c r="R452" i="11"/>
  <c r="Q449" i="11"/>
  <c r="Q441" i="11"/>
  <c r="Q417" i="11"/>
  <c r="Q403" i="11"/>
  <c r="Q399" i="11"/>
  <c r="Q391" i="11"/>
  <c r="Q386" i="11"/>
  <c r="Q366" i="11"/>
  <c r="R324" i="11"/>
  <c r="Q319" i="11"/>
  <c r="R267" i="11"/>
  <c r="R642" i="11"/>
  <c r="Q632" i="11"/>
  <c r="Q628" i="11"/>
  <c r="R610" i="11"/>
  <c r="Q600" i="11"/>
  <c r="Q596" i="11"/>
  <c r="R578" i="11"/>
  <c r="Q568" i="11"/>
  <c r="R560" i="11"/>
  <c r="R542" i="11"/>
  <c r="R536" i="11"/>
  <c r="Q532" i="11"/>
  <c r="R528" i="11"/>
  <c r="R514" i="11"/>
  <c r="Q508" i="11"/>
  <c r="R482" i="11"/>
  <c r="Q474" i="11"/>
  <c r="Q466" i="11"/>
  <c r="Q458" i="11"/>
  <c r="Q451" i="11"/>
  <c r="R449" i="11"/>
  <c r="R448" i="11"/>
  <c r="R447" i="11"/>
  <c r="R446" i="11"/>
  <c r="Q443" i="11"/>
  <c r="R441" i="11"/>
  <c r="R440" i="11"/>
  <c r="R439" i="11"/>
  <c r="R438" i="11"/>
  <c r="Q435" i="11"/>
  <c r="Q419" i="11"/>
  <c r="R417" i="11"/>
  <c r="Q411" i="11"/>
  <c r="Q378" i="11"/>
  <c r="Q375" i="11"/>
  <c r="Q371" i="11"/>
  <c r="Q359" i="11"/>
  <c r="Q354" i="11"/>
  <c r="Q352" i="11"/>
  <c r="Q343" i="11"/>
  <c r="Q318" i="11"/>
  <c r="R316" i="11"/>
  <c r="Q311" i="11"/>
  <c r="R273" i="11"/>
  <c r="R259" i="11"/>
  <c r="R624" i="11"/>
  <c r="R618" i="11"/>
  <c r="Q618" i="11"/>
  <c r="Q608" i="11"/>
  <c r="R586" i="11"/>
  <c r="Q586" i="11"/>
  <c r="Q576" i="11"/>
  <c r="Q572" i="11"/>
  <c r="R568" i="11"/>
  <c r="R544" i="11"/>
  <c r="Q544" i="11"/>
  <c r="Q538" i="11"/>
  <c r="R532" i="11"/>
  <c r="R524" i="11"/>
  <c r="Q494" i="11"/>
  <c r="R486" i="11"/>
  <c r="R472" i="11"/>
  <c r="R471" i="11"/>
  <c r="R464" i="11"/>
  <c r="R463" i="11"/>
  <c r="R456" i="11"/>
  <c r="R455" i="11"/>
  <c r="Q445" i="11"/>
  <c r="Q437" i="11"/>
  <c r="Q409" i="11"/>
  <c r="Q402" i="11"/>
  <c r="Q394" i="11"/>
  <c r="Q370" i="11"/>
  <c r="Q367" i="11"/>
  <c r="Q358" i="11"/>
  <c r="Q342" i="11"/>
  <c r="R340" i="11"/>
  <c r="Q310" i="11"/>
  <c r="R308" i="11"/>
  <c r="R295" i="11"/>
  <c r="Q291" i="11"/>
  <c r="Q274" i="11"/>
  <c r="R265" i="11"/>
  <c r="Q395" i="11"/>
  <c r="Q380" i="11"/>
  <c r="Q379" i="11"/>
  <c r="R343" i="11"/>
  <c r="R335" i="11"/>
  <c r="R327" i="11"/>
  <c r="R319" i="11"/>
  <c r="R311" i="11"/>
  <c r="Q307" i="11"/>
  <c r="R296" i="11"/>
  <c r="Q294" i="11"/>
  <c r="R291" i="11"/>
  <c r="Q279" i="11"/>
  <c r="Q271" i="11"/>
  <c r="Q263" i="11"/>
  <c r="R255" i="11"/>
  <c r="Q254" i="11"/>
  <c r="R253" i="11"/>
  <c r="R251" i="11"/>
  <c r="R247" i="11"/>
  <c r="R246" i="11"/>
  <c r="Q244" i="11"/>
  <c r="R242" i="11"/>
  <c r="R237" i="11"/>
  <c r="Q232" i="11"/>
  <c r="Q229" i="11"/>
  <c r="Q212" i="11"/>
  <c r="Q363" i="11"/>
  <c r="Q355" i="11"/>
  <c r="Q347" i="11"/>
  <c r="R346" i="11"/>
  <c r="R345" i="11"/>
  <c r="R344" i="11"/>
  <c r="Q339" i="11"/>
  <c r="R338" i="11"/>
  <c r="R337" i="11"/>
  <c r="R336" i="11"/>
  <c r="Q331" i="11"/>
  <c r="R330" i="11"/>
  <c r="R329" i="11"/>
  <c r="R328" i="11"/>
  <c r="Q323" i="11"/>
  <c r="R322" i="11"/>
  <c r="R321" i="11"/>
  <c r="R320" i="11"/>
  <c r="Q315" i="11"/>
  <c r="R314" i="11"/>
  <c r="R313" i="11"/>
  <c r="R312" i="11"/>
  <c r="R306" i="11"/>
  <c r="R304" i="11"/>
  <c r="R301" i="11"/>
  <c r="R299" i="11"/>
  <c r="R298" i="11"/>
  <c r="R297" i="11"/>
  <c r="Q283" i="11"/>
  <c r="R282" i="11"/>
  <c r="R279" i="11"/>
  <c r="R277" i="11"/>
  <c r="R271" i="11"/>
  <c r="R269" i="11"/>
  <c r="R263" i="11"/>
  <c r="R261" i="11"/>
  <c r="R239" i="11"/>
  <c r="R225" i="11"/>
  <c r="Q183" i="11"/>
  <c r="Q346" i="11"/>
  <c r="R339" i="11"/>
  <c r="Q338" i="11"/>
  <c r="R331" i="11"/>
  <c r="Q330" i="11"/>
  <c r="R323" i="11"/>
  <c r="Q322" i="11"/>
  <c r="R315" i="11"/>
  <c r="Q314" i="11"/>
  <c r="Q303" i="11"/>
  <c r="R300" i="11"/>
  <c r="Q295" i="11"/>
  <c r="R294" i="11"/>
  <c r="Q287" i="11"/>
  <c r="R286" i="11"/>
  <c r="R283" i="11"/>
  <c r="Q275" i="11"/>
  <c r="Q267" i="11"/>
  <c r="Q259" i="11"/>
  <c r="R235" i="11"/>
  <c r="Q133" i="11"/>
  <c r="Q236" i="11"/>
  <c r="R229" i="11"/>
  <c r="R217" i="11"/>
  <c r="Q216" i="11"/>
  <c r="R215" i="11"/>
  <c r="R209" i="11"/>
  <c r="Q208" i="11"/>
  <c r="R207" i="11"/>
  <c r="Q196" i="11"/>
  <c r="R179" i="11"/>
  <c r="Q177" i="11"/>
  <c r="Q154" i="11"/>
  <c r="Q129" i="11"/>
  <c r="Q124" i="11"/>
  <c r="Q85" i="11"/>
  <c r="Q79" i="11"/>
  <c r="Q75" i="11"/>
  <c r="Q55" i="11"/>
  <c r="Q51" i="11"/>
  <c r="Q47" i="11"/>
  <c r="Q27" i="11"/>
  <c r="R257" i="11"/>
  <c r="Q250" i="11"/>
  <c r="R249" i="11"/>
  <c r="Q246" i="11"/>
  <c r="Q243" i="11"/>
  <c r="Q234" i="11"/>
  <c r="Q233" i="11"/>
  <c r="R231" i="11"/>
  <c r="Q221" i="11"/>
  <c r="R220" i="11"/>
  <c r="R218" i="11"/>
  <c r="Q214" i="11"/>
  <c r="Q213" i="11"/>
  <c r="R212" i="11"/>
  <c r="R210" i="11"/>
  <c r="R204" i="11"/>
  <c r="R202" i="11"/>
  <c r="R197" i="11"/>
  <c r="R195" i="11"/>
  <c r="Q194" i="11"/>
  <c r="Q174" i="11"/>
  <c r="Q170" i="11"/>
  <c r="Q163" i="11"/>
  <c r="Q151" i="11"/>
  <c r="Q141" i="11"/>
  <c r="Q125" i="11"/>
  <c r="Q115" i="11"/>
  <c r="Q109" i="11"/>
  <c r="Q105" i="11"/>
  <c r="Q82" i="11"/>
  <c r="Q81" i="11"/>
  <c r="Q76" i="11"/>
  <c r="Q52" i="11"/>
  <c r="Q38" i="11"/>
  <c r="Q34" i="11"/>
  <c r="Q9" i="11"/>
  <c r="R252" i="11"/>
  <c r="Q245" i="11"/>
  <c r="Q238" i="11"/>
  <c r="Q237" i="11"/>
  <c r="R233" i="11"/>
  <c r="Q225" i="11"/>
  <c r="R224" i="11"/>
  <c r="R221" i="11"/>
  <c r="R219" i="11"/>
  <c r="R213" i="11"/>
  <c r="R211" i="11"/>
  <c r="R206" i="11"/>
  <c r="Q206" i="11"/>
  <c r="R201" i="11"/>
  <c r="R200" i="11"/>
  <c r="R199" i="11"/>
  <c r="R196" i="11"/>
  <c r="R150" i="11"/>
  <c r="Q138" i="11"/>
  <c r="Q119" i="11"/>
  <c r="Q101" i="11"/>
  <c r="Q87" i="11"/>
  <c r="Q49" i="11"/>
  <c r="Q39" i="11"/>
  <c r="R816" i="11"/>
  <c r="R800" i="11"/>
  <c r="R784" i="11"/>
  <c r="R768" i="11"/>
  <c r="R752" i="11"/>
  <c r="R740" i="11"/>
  <c r="R728" i="11"/>
  <c r="R720" i="11"/>
  <c r="R718" i="11"/>
  <c r="Q702" i="11"/>
  <c r="R688" i="11"/>
  <c r="R686" i="11"/>
  <c r="Q678" i="11"/>
  <c r="Q670" i="11"/>
  <c r="Q662" i="11"/>
  <c r="Q654" i="11"/>
  <c r="Q646" i="11"/>
  <c r="Q638" i="11"/>
  <c r="Q630" i="11"/>
  <c r="Q622" i="11"/>
  <c r="Q614" i="11"/>
  <c r="Q606" i="11"/>
  <c r="Q598" i="11"/>
  <c r="Q590" i="11"/>
  <c r="Q582" i="11"/>
  <c r="Q574" i="11"/>
  <c r="R562" i="11"/>
  <c r="Q540" i="11"/>
  <c r="R736" i="11"/>
  <c r="Q734" i="11"/>
  <c r="Q710" i="11"/>
  <c r="Q700" i="11"/>
  <c r="R696" i="11"/>
  <c r="R694" i="11"/>
  <c r="Q552" i="11"/>
  <c r="R744" i="11"/>
  <c r="Q742" i="11"/>
  <c r="Q708" i="11"/>
  <c r="R704" i="11"/>
  <c r="R702" i="11"/>
  <c r="R678" i="11"/>
  <c r="R670" i="11"/>
  <c r="R662" i="11"/>
  <c r="R654" i="11"/>
  <c r="R646" i="11"/>
  <c r="R638" i="11"/>
  <c r="R630" i="11"/>
  <c r="R622" i="11"/>
  <c r="R616" i="11"/>
  <c r="R614" i="11"/>
  <c r="R608" i="11"/>
  <c r="R606" i="11"/>
  <c r="R600" i="11"/>
  <c r="R598" i="11"/>
  <c r="R592" i="11"/>
  <c r="R590" i="11"/>
  <c r="R584" i="11"/>
  <c r="R582" i="11"/>
  <c r="R576" i="11"/>
  <c r="R574" i="11"/>
  <c r="R564" i="11"/>
  <c r="R556" i="11"/>
  <c r="R546" i="11"/>
  <c r="R510" i="11"/>
  <c r="R492" i="11"/>
  <c r="R484" i="11"/>
  <c r="R550" i="11"/>
  <c r="Q548" i="11"/>
  <c r="R518" i="11"/>
  <c r="Q516" i="11"/>
  <c r="Q502" i="11"/>
  <c r="R488" i="11"/>
  <c r="Q450" i="11"/>
  <c r="Q442" i="11"/>
  <c r="Q434" i="11"/>
  <c r="Q418" i="11"/>
  <c r="R558" i="11"/>
  <c r="Q556" i="11"/>
  <c r="R526" i="11"/>
  <c r="Q524" i="11"/>
  <c r="R504" i="11"/>
  <c r="Q500" i="11"/>
  <c r="Q492" i="11"/>
  <c r="Q490" i="11"/>
  <c r="Q484" i="11"/>
  <c r="Q482" i="11"/>
  <c r="Q475" i="11"/>
  <c r="Q471" i="11"/>
  <c r="Q467" i="11"/>
  <c r="Q463" i="11"/>
  <c r="Q459" i="11"/>
  <c r="Q455" i="11"/>
  <c r="R566" i="11"/>
  <c r="R534" i="11"/>
  <c r="R502" i="11"/>
  <c r="R477" i="11"/>
  <c r="R474" i="11"/>
  <c r="R473" i="11"/>
  <c r="R470" i="11"/>
  <c r="R469" i="11"/>
  <c r="R466" i="11"/>
  <c r="R465" i="11"/>
  <c r="R462" i="11"/>
  <c r="R461" i="11"/>
  <c r="R458" i="11"/>
  <c r="R457" i="11"/>
  <c r="R454" i="11"/>
  <c r="R453" i="11"/>
  <c r="R451" i="11"/>
  <c r="R445" i="11"/>
  <c r="R443" i="11"/>
  <c r="R437" i="11"/>
  <c r="R435" i="11"/>
  <c r="R421" i="11"/>
  <c r="R419" i="11"/>
  <c r="R307" i="11"/>
  <c r="R305" i="11"/>
  <c r="Q416" i="11"/>
  <c r="Q412" i="11"/>
  <c r="Q404" i="11"/>
  <c r="Q396" i="11"/>
  <c r="Q388" i="11"/>
  <c r="Q385" i="11"/>
  <c r="Q381" i="11"/>
  <c r="Q377" i="11"/>
  <c r="Q369" i="11"/>
  <c r="Q361" i="11"/>
  <c r="Q353" i="11"/>
  <c r="Q345" i="11"/>
  <c r="Q337" i="11"/>
  <c r="Q329" i="11"/>
  <c r="Q321" i="11"/>
  <c r="Q313" i="11"/>
  <c r="Q408" i="11"/>
  <c r="Q400" i="11"/>
  <c r="Q392" i="11"/>
  <c r="Q373" i="11"/>
  <c r="Q365" i="11"/>
  <c r="Q357" i="11"/>
  <c r="Q349" i="11"/>
  <c r="Q341" i="11"/>
  <c r="Q333" i="11"/>
  <c r="Q325" i="11"/>
  <c r="Q317" i="11"/>
  <c r="Q309" i="11"/>
  <c r="R302" i="11"/>
  <c r="R292" i="11"/>
  <c r="R288" i="11"/>
  <c r="R284" i="11"/>
  <c r="R280" i="11"/>
  <c r="Q277" i="11"/>
  <c r="Q276" i="11"/>
  <c r="R274" i="11"/>
  <c r="R272" i="11"/>
  <c r="Q269" i="11"/>
  <c r="Q268" i="11"/>
  <c r="R266" i="11"/>
  <c r="R264" i="11"/>
  <c r="Q261" i="11"/>
  <c r="Q260" i="11"/>
  <c r="R258" i="11"/>
  <c r="R256" i="11"/>
  <c r="Q253" i="11"/>
  <c r="R241" i="11"/>
  <c r="Q240" i="11"/>
  <c r="R293" i="11"/>
  <c r="R289" i="11"/>
  <c r="R285" i="11"/>
  <c r="R281" i="11"/>
  <c r="R250" i="11"/>
  <c r="Q297" i="11"/>
  <c r="Q293" i="11"/>
  <c r="Q292" i="11"/>
  <c r="Q289" i="11"/>
  <c r="Q288" i="11"/>
  <c r="Q285" i="11"/>
  <c r="Q284" i="11"/>
  <c r="Q281" i="11"/>
  <c r="Q280" i="11"/>
  <c r="R278" i="11"/>
  <c r="R276" i="11"/>
  <c r="Q273" i="11"/>
  <c r="Q272" i="11"/>
  <c r="R270" i="11"/>
  <c r="R268" i="11"/>
  <c r="Q265" i="11"/>
  <c r="Q264" i="11"/>
  <c r="R262" i="11"/>
  <c r="R260" i="11"/>
  <c r="Q257" i="11"/>
  <c r="Q256" i="11"/>
  <c r="R254" i="11"/>
  <c r="R244" i="11"/>
  <c r="R227" i="11"/>
  <c r="R223" i="11"/>
  <c r="R198" i="11"/>
  <c r="R248" i="11"/>
  <c r="R238" i="11"/>
  <c r="R234" i="11"/>
  <c r="R230" i="11"/>
  <c r="Q227" i="11"/>
  <c r="Q226" i="11"/>
  <c r="Q223" i="11"/>
  <c r="Q222" i="11"/>
  <c r="Q205" i="11"/>
  <c r="R240" i="11"/>
  <c r="R236" i="11"/>
  <c r="R232" i="11"/>
  <c r="R226" i="11"/>
  <c r="R222" i="11"/>
  <c r="Q180" i="11"/>
  <c r="Q201" i="11"/>
  <c r="Q200" i="11"/>
  <c r="Q198" i="11"/>
  <c r="Q195" i="11"/>
  <c r="Q181" i="11"/>
  <c r="Q90" i="11"/>
  <c r="Q86" i="11"/>
  <c r="Q202" i="11"/>
  <c r="Q197" i="11"/>
  <c r="Q160" i="11"/>
  <c r="Q137" i="11"/>
  <c r="Q19" i="11"/>
  <c r="Q176" i="11"/>
  <c r="Q175" i="11"/>
  <c r="Q171" i="11"/>
  <c r="Q164" i="11"/>
  <c r="R142" i="11"/>
  <c r="Q114" i="11"/>
  <c r="Q110" i="11"/>
  <c r="Q106" i="11"/>
  <c r="Q92" i="11"/>
  <c r="Q78" i="11"/>
  <c r="Q165" i="11"/>
  <c r="R155" i="11"/>
  <c r="Q134" i="11"/>
  <c r="Q130" i="11"/>
  <c r="Q126" i="11"/>
  <c r="Q112" i="11"/>
  <c r="R104" i="11"/>
  <c r="Q96" i="11"/>
  <c r="Q94" i="11"/>
  <c r="R89" i="11"/>
  <c r="R84" i="11"/>
  <c r="R80" i="11"/>
  <c r="R77" i="11"/>
  <c r="R72" i="11"/>
  <c r="R60" i="11"/>
  <c r="Q188" i="11"/>
  <c r="Q184" i="11"/>
  <c r="Q167" i="11"/>
  <c r="Q162" i="11"/>
  <c r="R135" i="11"/>
  <c r="R124" i="11"/>
  <c r="Q37" i="11"/>
  <c r="Q18" i="11"/>
  <c r="Q166" i="11"/>
  <c r="Q161" i="11"/>
  <c r="Q155" i="11"/>
  <c r="Q153" i="11"/>
  <c r="Q149" i="11"/>
  <c r="R87" i="11"/>
  <c r="R83" i="11"/>
  <c r="R79" i="11"/>
  <c r="Q54" i="11"/>
  <c r="Q204" i="11"/>
  <c r="Q199" i="11"/>
  <c r="R193" i="11"/>
  <c r="R194" i="11"/>
  <c r="Q193" i="11"/>
  <c r="R192" i="11"/>
  <c r="R191" i="11"/>
  <c r="R190" i="11"/>
  <c r="Q191" i="11"/>
  <c r="Q190" i="11"/>
  <c r="Q192" i="11"/>
  <c r="R188" i="11"/>
  <c r="R187" i="11"/>
  <c r="R184" i="11"/>
  <c r="R183" i="11"/>
  <c r="R189" i="11"/>
  <c r="R186" i="11"/>
  <c r="R185" i="11"/>
  <c r="R182" i="11"/>
  <c r="Q186" i="11"/>
  <c r="Q182" i="11"/>
  <c r="R180" i="11"/>
  <c r="R176" i="11"/>
  <c r="R178" i="11"/>
  <c r="R177" i="11"/>
  <c r="R181" i="11"/>
  <c r="Q178" i="11"/>
  <c r="R174" i="11"/>
  <c r="R171" i="11"/>
  <c r="R170" i="11"/>
  <c r="R173" i="11"/>
  <c r="R172" i="11"/>
  <c r="R169" i="11"/>
  <c r="Q173" i="11"/>
  <c r="Q169" i="11"/>
  <c r="Q172" i="11"/>
  <c r="Q150" i="11"/>
  <c r="R168" i="11"/>
  <c r="R167" i="11"/>
  <c r="R159" i="11"/>
  <c r="R157" i="11"/>
  <c r="R160" i="11"/>
  <c r="R166" i="11"/>
  <c r="R164" i="11"/>
  <c r="R162" i="11"/>
  <c r="R158" i="11"/>
  <c r="R156" i="11"/>
  <c r="R165" i="11"/>
  <c r="R163" i="11"/>
  <c r="R161" i="11"/>
  <c r="Q159" i="11"/>
  <c r="Q158" i="11"/>
  <c r="Q157" i="11"/>
  <c r="Q156" i="11"/>
  <c r="R152" i="11"/>
  <c r="R154" i="11"/>
  <c r="R153" i="11"/>
  <c r="R151" i="11"/>
  <c r="R149" i="11"/>
  <c r="R148" i="11"/>
  <c r="R147" i="11"/>
  <c r="R146" i="11"/>
  <c r="R141" i="11"/>
  <c r="R140" i="11"/>
  <c r="R144" i="11"/>
  <c r="R145" i="11"/>
  <c r="R143" i="11"/>
  <c r="Q145" i="11"/>
  <c r="Q147" i="11"/>
  <c r="Q143" i="11"/>
  <c r="Q146" i="11"/>
  <c r="Q142" i="11"/>
  <c r="Q148" i="11"/>
  <c r="Q144" i="11"/>
  <c r="Q140" i="11"/>
  <c r="R139" i="11"/>
  <c r="R138" i="11"/>
  <c r="R137" i="11"/>
  <c r="R136" i="11"/>
  <c r="Q135" i="11"/>
  <c r="Q136" i="11"/>
  <c r="R131" i="11"/>
  <c r="R130" i="11"/>
  <c r="R126" i="11"/>
  <c r="R134" i="11"/>
  <c r="R127" i="11"/>
  <c r="R133" i="11"/>
  <c r="R132" i="11"/>
  <c r="R129" i="11"/>
  <c r="R128" i="11"/>
  <c r="R125" i="11"/>
  <c r="Q131" i="11"/>
  <c r="Q127" i="11"/>
  <c r="R123" i="11"/>
  <c r="R115" i="11"/>
  <c r="R122" i="11"/>
  <c r="R121" i="11"/>
  <c r="R119" i="11"/>
  <c r="R118" i="11"/>
  <c r="R117" i="11"/>
  <c r="R114" i="11"/>
  <c r="R113" i="11"/>
  <c r="R120" i="11"/>
  <c r="R116" i="11"/>
  <c r="R112" i="11"/>
  <c r="Q120" i="11"/>
  <c r="Q116" i="11"/>
  <c r="Q121" i="11"/>
  <c r="Q117" i="11"/>
  <c r="Q113" i="11"/>
  <c r="R111" i="11"/>
  <c r="R108" i="11"/>
  <c r="R107" i="11"/>
  <c r="R103" i="11"/>
  <c r="R109" i="11"/>
  <c r="R106" i="11"/>
  <c r="R105" i="11"/>
  <c r="R102" i="11"/>
  <c r="R101" i="11"/>
  <c r="R100" i="11"/>
  <c r="Q111" i="11"/>
  <c r="Q107" i="11"/>
  <c r="Q103" i="11"/>
  <c r="Q102" i="11"/>
  <c r="Q100" i="11"/>
  <c r="Q108" i="11"/>
  <c r="Q104" i="11"/>
  <c r="R99" i="11"/>
  <c r="Q99" i="11"/>
  <c r="R98" i="11"/>
  <c r="R97" i="11"/>
  <c r="R96" i="11"/>
  <c r="R95" i="11"/>
  <c r="R94" i="11"/>
  <c r="R93" i="11"/>
  <c r="R92" i="11"/>
  <c r="R91" i="11"/>
  <c r="R90" i="11"/>
  <c r="R88" i="11"/>
  <c r="Q98" i="11"/>
  <c r="Q97" i="11"/>
  <c r="Q95" i="11"/>
  <c r="Q93" i="11"/>
  <c r="Q91" i="11"/>
  <c r="R86" i="11"/>
  <c r="R85" i="11"/>
  <c r="R82" i="11"/>
  <c r="R81" i="11"/>
  <c r="R78" i="11"/>
  <c r="Q84" i="11"/>
  <c r="Q80" i="11"/>
  <c r="R76" i="11"/>
  <c r="R70" i="11"/>
  <c r="R73" i="11"/>
  <c r="R75" i="11"/>
  <c r="R74" i="11"/>
  <c r="R71" i="11"/>
  <c r="R69" i="11"/>
  <c r="R68" i="11"/>
  <c r="Q72" i="11"/>
  <c r="Q71" i="11"/>
  <c r="Q68" i="11"/>
  <c r="R67" i="11"/>
  <c r="R66" i="11"/>
  <c r="Q67" i="11"/>
  <c r="D18" i="7"/>
  <c r="R65" i="11"/>
  <c r="R64" i="11"/>
  <c r="R63" i="11"/>
  <c r="R62" i="11"/>
  <c r="R61" i="11"/>
  <c r="R59" i="11"/>
  <c r="R58" i="11"/>
  <c r="R57" i="11"/>
  <c r="R56" i="11"/>
  <c r="Q60" i="11"/>
  <c r="Q59" i="11"/>
  <c r="Q64" i="11"/>
  <c r="Q63" i="11"/>
  <c r="Q56" i="11"/>
  <c r="Q70" i="11"/>
  <c r="Q62" i="11"/>
  <c r="Q58" i="11"/>
  <c r="Q66" i="11"/>
  <c r="Q73" i="11"/>
  <c r="Q69" i="11"/>
  <c r="Q65" i="11"/>
  <c r="Q61" i="11"/>
  <c r="Q57" i="11"/>
  <c r="R54" i="11"/>
  <c r="R53" i="11"/>
  <c r="R50" i="11"/>
  <c r="R55" i="11"/>
  <c r="R51" i="11"/>
  <c r="R52" i="11"/>
  <c r="R49" i="11"/>
  <c r="R48" i="11"/>
  <c r="Q48" i="11"/>
  <c r="R46" i="11"/>
  <c r="R47" i="11"/>
  <c r="D20" i="7"/>
  <c r="D35" i="7"/>
  <c r="D40" i="7"/>
  <c r="D34" i="7"/>
  <c r="Q16" i="11"/>
  <c r="Q40" i="11"/>
  <c r="R18" i="11"/>
  <c r="Q32" i="11"/>
  <c r="Q17" i="11"/>
  <c r="Q8" i="11"/>
  <c r="Q13" i="11"/>
  <c r="Q42" i="11"/>
  <c r="Q41" i="11"/>
  <c r="R16" i="11"/>
  <c r="Q12" i="11"/>
  <c r="R17" i="11"/>
  <c r="R39" i="11"/>
  <c r="R45" i="11"/>
  <c r="R44" i="11"/>
  <c r="R42" i="11"/>
  <c r="R41" i="11"/>
  <c r="R43" i="11"/>
  <c r="R40" i="11"/>
  <c r="R38" i="11"/>
  <c r="Q43" i="11"/>
  <c r="Q44" i="11"/>
  <c r="Q45" i="11"/>
  <c r="R35" i="11"/>
  <c r="R34" i="11"/>
  <c r="R33" i="11"/>
  <c r="R37" i="11"/>
  <c r="R36" i="11"/>
  <c r="Q33" i="11"/>
  <c r="D127" i="7"/>
  <c r="R32" i="11"/>
  <c r="R30" i="11"/>
  <c r="R31" i="11"/>
  <c r="R29" i="11"/>
  <c r="R28" i="11"/>
  <c r="R27" i="11"/>
  <c r="R26" i="11"/>
  <c r="Q30" i="11"/>
  <c r="Q29" i="11"/>
  <c r="Q31" i="11"/>
  <c r="Q28" i="11"/>
  <c r="Q26" i="11"/>
  <c r="R22" i="11"/>
  <c r="R23" i="11"/>
  <c r="R25" i="11"/>
  <c r="R24" i="11"/>
  <c r="R21" i="11"/>
  <c r="Q21" i="11"/>
  <c r="Q24" i="11"/>
  <c r="Q23" i="11"/>
  <c r="Q25" i="11"/>
  <c r="Q22" i="11"/>
  <c r="R20" i="11"/>
  <c r="Q20" i="11"/>
  <c r="Q11" i="11"/>
  <c r="D433" i="7"/>
  <c r="D471" i="7"/>
  <c r="D474" i="7"/>
  <c r="D289" i="7"/>
  <c r="D223" i="7"/>
  <c r="D305" i="7"/>
  <c r="D177" i="7"/>
  <c r="D375" i="7"/>
  <c r="D277" i="7"/>
  <c r="D201" i="7"/>
  <c r="D320" i="7"/>
  <c r="D303" i="7"/>
  <c r="D430" i="7"/>
  <c r="D403" i="7"/>
  <c r="D323" i="7"/>
  <c r="D293" i="7"/>
  <c r="D185" i="7"/>
  <c r="D120" i="7"/>
  <c r="D228" i="7"/>
  <c r="D174" i="7"/>
  <c r="D119" i="7"/>
  <c r="D186" i="7"/>
  <c r="D170" i="7"/>
  <c r="D164" i="7"/>
  <c r="D429" i="7"/>
  <c r="D149" i="7"/>
  <c r="D146" i="7"/>
  <c r="D351" i="7"/>
  <c r="D116" i="7"/>
  <c r="D112" i="7"/>
  <c r="D497" i="7"/>
  <c r="D453" i="7"/>
  <c r="D194" i="7"/>
  <c r="D345" i="7"/>
  <c r="D89" i="7"/>
  <c r="D100" i="7"/>
  <c r="D394" i="7"/>
  <c r="D68" i="7"/>
  <c r="D97" i="7"/>
  <c r="D203" i="7"/>
  <c r="D79" i="7"/>
  <c r="D402" i="7"/>
  <c r="D348" i="7"/>
  <c r="D235" i="7"/>
  <c r="D441" i="7"/>
  <c r="D11" i="7"/>
  <c r="D260" i="7"/>
  <c r="D70" i="7"/>
  <c r="D315" i="7"/>
  <c r="D232" i="7"/>
  <c r="D344" i="7"/>
  <c r="D50" i="7"/>
  <c r="D249" i="7"/>
  <c r="D58" i="7"/>
  <c r="D94" i="7"/>
  <c r="D9" i="7"/>
  <c r="D65" i="7"/>
  <c r="D382" i="7"/>
  <c r="D431" i="7"/>
  <c r="D209" i="7"/>
  <c r="D423" i="7"/>
  <c r="D324" i="7"/>
  <c r="D224" i="7"/>
  <c r="D434" i="7"/>
  <c r="D247" i="7"/>
  <c r="D341" i="7"/>
  <c r="D454" i="7"/>
  <c r="D446" i="7"/>
  <c r="D404" i="7"/>
  <c r="D449" i="7"/>
  <c r="D495" i="7"/>
  <c r="D202" i="7"/>
  <c r="D113" i="7"/>
  <c r="D432" i="7"/>
  <c r="D407" i="7"/>
  <c r="D436" i="7"/>
  <c r="D64" i="7"/>
  <c r="D406" i="7"/>
  <c r="D309" i="7"/>
  <c r="D486" i="7"/>
  <c r="D426" i="7"/>
  <c r="D387" i="7"/>
  <c r="D482" i="7"/>
  <c r="D145" i="7"/>
  <c r="D208" i="7"/>
  <c r="D358" i="7"/>
  <c r="D485" i="7"/>
  <c r="D363" i="7"/>
  <c r="D259" i="7"/>
  <c r="D337" i="7"/>
  <c r="D370" i="7"/>
  <c r="D210" i="7"/>
  <c r="D98" i="7"/>
  <c r="D275" i="7"/>
  <c r="D366" i="7"/>
  <c r="D88" i="7"/>
  <c r="D245" i="7"/>
  <c r="D51" i="7"/>
  <c r="D361" i="7"/>
  <c r="D8" i="7"/>
  <c r="D276" i="7"/>
  <c r="D87" i="7"/>
  <c r="D325" i="7"/>
  <c r="D206" i="7"/>
  <c r="D204" i="7"/>
  <c r="D179" i="7"/>
  <c r="D480" i="7"/>
  <c r="E480" i="7"/>
  <c r="E411" i="7"/>
  <c r="D411" i="7"/>
  <c r="D409" i="7"/>
  <c r="E409" i="7"/>
  <c r="E197" i="7"/>
  <c r="D197" i="7"/>
  <c r="D380" i="7"/>
  <c r="D381" i="7"/>
  <c r="E393" i="7"/>
  <c r="D393" i="7"/>
  <c r="D392" i="7"/>
  <c r="E392" i="7"/>
  <c r="D294" i="7"/>
  <c r="E294" i="7"/>
  <c r="D292" i="7"/>
  <c r="E292" i="7"/>
  <c r="D250" i="7"/>
  <c r="E250" i="7"/>
  <c r="E239" i="7"/>
  <c r="D239" i="7"/>
  <c r="D189" i="7"/>
  <c r="E189" i="7"/>
  <c r="E188" i="7"/>
  <c r="D188" i="7"/>
  <c r="D455" i="7"/>
  <c r="E455" i="7"/>
  <c r="D428" i="7"/>
  <c r="E428" i="7"/>
  <c r="E410" i="7"/>
  <c r="D410" i="7"/>
  <c r="D195" i="7"/>
  <c r="E195" i="7"/>
  <c r="E161" i="7"/>
  <c r="D161" i="7"/>
  <c r="D158" i="7"/>
  <c r="E158" i="7"/>
  <c r="E105" i="7"/>
  <c r="D105" i="7"/>
  <c r="D103" i="7"/>
  <c r="E103" i="7"/>
  <c r="D101" i="7"/>
  <c r="E101" i="7"/>
  <c r="E37" i="7"/>
  <c r="D37" i="7"/>
  <c r="D196" i="7"/>
  <c r="D311" i="7"/>
  <c r="D496" i="7"/>
  <c r="E496" i="7"/>
  <c r="E439" i="7"/>
  <c r="D439" i="7"/>
  <c r="E438" i="7"/>
  <c r="D438" i="7"/>
  <c r="E437" i="7"/>
  <c r="D437" i="7"/>
  <c r="E364" i="7"/>
  <c r="D364" i="7"/>
  <c r="E357" i="7"/>
  <c r="D357" i="7"/>
  <c r="D335" i="7"/>
  <c r="E335" i="7"/>
  <c r="D334" i="7"/>
  <c r="E334" i="7"/>
  <c r="E333" i="7"/>
  <c r="D333" i="7"/>
  <c r="D331" i="7"/>
  <c r="E331" i="7"/>
  <c r="D329" i="7"/>
  <c r="E329" i="7"/>
  <c r="E328" i="7"/>
  <c r="D328" i="7"/>
  <c r="E290" i="7"/>
  <c r="D290" i="7"/>
  <c r="E288" i="7"/>
  <c r="D288" i="7"/>
  <c r="D286" i="7"/>
  <c r="E286" i="7"/>
  <c r="E284" i="7"/>
  <c r="D284" i="7"/>
  <c r="D231" i="7"/>
  <c r="E231" i="7"/>
  <c r="E85" i="7"/>
  <c r="D85" i="7"/>
  <c r="D84" i="7"/>
  <c r="E84" i="7"/>
  <c r="D81" i="7"/>
  <c r="E81" i="7"/>
  <c r="D80" i="7"/>
  <c r="E80" i="7"/>
  <c r="D77" i="7"/>
  <c r="E77" i="7"/>
  <c r="E48" i="7"/>
  <c r="D48" i="7"/>
  <c r="D45" i="7"/>
  <c r="E45" i="7"/>
  <c r="E457" i="7"/>
  <c r="D457" i="7"/>
  <c r="E408" i="7"/>
  <c r="D408" i="7"/>
  <c r="E268" i="7"/>
  <c r="D268" i="7"/>
  <c r="D99" i="7"/>
  <c r="D427" i="7"/>
  <c r="D395" i="7"/>
  <c r="D104" i="7"/>
  <c r="D458" i="7"/>
  <c r="D391" i="7"/>
  <c r="D492" i="7"/>
  <c r="E492" i="7"/>
  <c r="D435" i="7"/>
  <c r="E435" i="7"/>
  <c r="E317" i="7"/>
  <c r="D317" i="7"/>
  <c r="E274" i="7"/>
  <c r="D274" i="7"/>
  <c r="D178" i="7"/>
  <c r="E178" i="7"/>
  <c r="D167" i="7"/>
  <c r="E167" i="7"/>
  <c r="D166" i="7"/>
  <c r="E166" i="7"/>
  <c r="E165" i="7"/>
  <c r="D165" i="7"/>
  <c r="D163" i="7"/>
  <c r="E163" i="7"/>
  <c r="E71" i="7"/>
  <c r="D71" i="7"/>
  <c r="E181" i="7"/>
  <c r="D181" i="7"/>
  <c r="E31" i="7"/>
  <c r="D31" i="7"/>
  <c r="D373" i="7"/>
  <c r="D420" i="7"/>
  <c r="D297" i="7"/>
  <c r="E415" i="7"/>
  <c r="D415" i="7"/>
  <c r="E369" i="7"/>
  <c r="D369" i="7"/>
  <c r="E368" i="7"/>
  <c r="D368" i="7"/>
  <c r="E327" i="7"/>
  <c r="D327" i="7"/>
  <c r="E271" i="7"/>
  <c r="D271" i="7"/>
  <c r="E248" i="7"/>
  <c r="D248" i="7"/>
  <c r="D199" i="7"/>
  <c r="E199" i="7"/>
  <c r="D122" i="7"/>
  <c r="E122" i="7"/>
  <c r="E92" i="7"/>
  <c r="D92" i="7"/>
  <c r="D91" i="7"/>
  <c r="E91" i="7"/>
  <c r="E44" i="7"/>
  <c r="D44" i="7"/>
  <c r="E17" i="7"/>
  <c r="D17" i="7"/>
  <c r="E253" i="7"/>
  <c r="D253" i="7"/>
  <c r="E213" i="7"/>
  <c r="D213" i="7"/>
  <c r="D211" i="7"/>
  <c r="E211" i="7"/>
  <c r="D32" i="7"/>
  <c r="E32" i="7"/>
  <c r="D216" i="7"/>
  <c r="D214" i="7"/>
  <c r="D470" i="7"/>
  <c r="D153" i="7"/>
  <c r="D217" i="7"/>
  <c r="D252" i="7"/>
  <c r="D296" i="7"/>
  <c r="D422" i="7"/>
  <c r="E463" i="7"/>
  <c r="D463" i="7"/>
  <c r="D285" i="7"/>
  <c r="E285" i="7"/>
  <c r="E269" i="7"/>
  <c r="D269" i="7"/>
  <c r="D267" i="7"/>
  <c r="E267" i="7"/>
  <c r="D266" i="7"/>
  <c r="E266" i="7"/>
  <c r="D133" i="7"/>
  <c r="E133" i="7"/>
  <c r="E108" i="7"/>
  <c r="D108" i="7"/>
  <c r="D107" i="7"/>
  <c r="E107" i="7"/>
  <c r="D60" i="7"/>
  <c r="E60" i="7"/>
  <c r="D59" i="7"/>
  <c r="E59" i="7"/>
  <c r="E41" i="7"/>
  <c r="D41" i="7"/>
  <c r="D254" i="7"/>
  <c r="E254" i="7"/>
  <c r="E212" i="7"/>
  <c r="D212" i="7"/>
  <c r="E182" i="7"/>
  <c r="D182" i="7"/>
  <c r="D152" i="7"/>
  <c r="E152" i="7"/>
  <c r="D95" i="7"/>
  <c r="E95" i="7"/>
  <c r="D298" i="7"/>
  <c r="D469" i="7"/>
  <c r="D477" i="7"/>
  <c r="D419" i="7"/>
  <c r="D29" i="7"/>
  <c r="D478" i="7"/>
  <c r="E448" i="7"/>
  <c r="D448" i="7"/>
  <c r="D396" i="7"/>
  <c r="E396" i="7"/>
  <c r="D390" i="7"/>
  <c r="E390" i="7"/>
  <c r="E340" i="7"/>
  <c r="D340" i="7"/>
  <c r="D304" i="7"/>
  <c r="E304" i="7"/>
  <c r="D299" i="7"/>
  <c r="D226" i="7"/>
  <c r="E226" i="7"/>
  <c r="E221" i="7"/>
  <c r="D221" i="7"/>
  <c r="E157" i="7"/>
  <c r="D157" i="7"/>
  <c r="E412" i="7"/>
  <c r="D412" i="7"/>
  <c r="D310" i="7"/>
  <c r="E310" i="7"/>
  <c r="D159" i="7"/>
  <c r="E159" i="7"/>
  <c r="D377" i="7"/>
  <c r="D339" i="7"/>
  <c r="E487" i="7"/>
  <c r="D487" i="7"/>
  <c r="D468" i="7"/>
  <c r="E468" i="7"/>
  <c r="D416" i="7"/>
  <c r="E416" i="7"/>
  <c r="E318" i="7"/>
  <c r="D318" i="7"/>
  <c r="E244" i="7"/>
  <c r="D244" i="7"/>
  <c r="E225" i="7"/>
  <c r="D225" i="7"/>
  <c r="D78" i="7"/>
  <c r="E78" i="7"/>
  <c r="D43" i="7"/>
  <c r="E43" i="7"/>
  <c r="E26" i="7"/>
  <c r="D26" i="7"/>
  <c r="I6" i="7" a="1"/>
  <c r="I6" i="7" s="1"/>
  <c r="I7" i="7" s="1" a="1"/>
  <c r="I7" i="7" s="1"/>
  <c r="I8" i="7" s="1" a="1"/>
  <c r="I8" i="7" s="1"/>
  <c r="D61" i="7"/>
  <c r="E481" i="7"/>
  <c r="D481" i="7"/>
  <c r="D356" i="7"/>
  <c r="E356" i="7"/>
  <c r="E150" i="7"/>
  <c r="D150" i="7"/>
  <c r="D46" i="7"/>
  <c r="D338" i="7"/>
  <c r="D184" i="7"/>
  <c r="D372" i="7"/>
  <c r="D62" i="7"/>
  <c r="D273" i="7"/>
  <c r="E273" i="7"/>
  <c r="E135" i="7"/>
  <c r="D135" i="7"/>
  <c r="E234" i="7"/>
  <c r="D234" i="7"/>
  <c r="D192" i="7"/>
  <c r="E192" i="7"/>
  <c r="D443" i="7"/>
  <c r="E443" i="7"/>
  <c r="E442" i="7"/>
  <c r="D442" i="7"/>
  <c r="D251" i="7"/>
  <c r="E251" i="7"/>
  <c r="E66" i="7"/>
  <c r="D66" i="7"/>
  <c r="D38" i="7"/>
  <c r="E38" i="7"/>
  <c r="D74" i="7"/>
  <c r="D86" i="7"/>
  <c r="D75" i="7"/>
  <c r="D90" i="7"/>
  <c r="D124" i="7"/>
  <c r="D82" i="7"/>
  <c r="D96" i="7"/>
  <c r="D371" i="7"/>
  <c r="E371" i="7"/>
  <c r="E322" i="7"/>
  <c r="D322" i="7"/>
  <c r="E242" i="7"/>
  <c r="D242" i="7"/>
  <c r="E24" i="7"/>
  <c r="D24" i="7"/>
  <c r="D300" i="7"/>
  <c r="D405" i="7"/>
  <c r="D160" i="7"/>
  <c r="E365" i="7"/>
  <c r="D365" i="7"/>
  <c r="E33" i="7"/>
  <c r="D33" i="7"/>
  <c r="D140" i="7"/>
  <c r="D493" i="7"/>
  <c r="D473" i="7"/>
  <c r="D256" i="7"/>
  <c r="D7" i="7"/>
  <c r="D462" i="7"/>
  <c r="D498" i="7"/>
  <c r="D180" i="7"/>
  <c r="D326" i="7"/>
  <c r="E326" i="7"/>
  <c r="E198" i="7"/>
  <c r="D198" i="7"/>
  <c r="D190" i="7"/>
  <c r="E190" i="7"/>
  <c r="E143" i="7"/>
  <c r="D143" i="7"/>
  <c r="D306" i="7"/>
  <c r="D241" i="7"/>
  <c r="D301" i="7"/>
  <c r="E425" i="7"/>
  <c r="D425" i="7"/>
  <c r="E258" i="7"/>
  <c r="D258" i="7"/>
  <c r="D413" i="7"/>
  <c r="D417" i="7"/>
  <c r="D421" i="7"/>
  <c r="D376" i="7"/>
  <c r="D15" i="7"/>
  <c r="D237" i="7"/>
  <c r="D302" i="7"/>
  <c r="D450" i="7"/>
  <c r="D93" i="7"/>
  <c r="D500" i="7"/>
  <c r="E465" i="7"/>
  <c r="D465" i="7"/>
  <c r="D349" i="7"/>
  <c r="E349" i="7"/>
  <c r="D287" i="7"/>
  <c r="E287" i="7"/>
  <c r="D230" i="7"/>
  <c r="E230" i="7"/>
  <c r="D118" i="7"/>
  <c r="E57" i="7"/>
  <c r="D57" i="7"/>
  <c r="D55" i="7"/>
  <c r="D137" i="7"/>
  <c r="R14" i="11"/>
  <c r="R7" i="11"/>
  <c r="R15" i="11"/>
  <c r="R13" i="11"/>
  <c r="R12" i="11"/>
  <c r="R11" i="11"/>
  <c r="R9" i="11"/>
  <c r="R10" i="11"/>
  <c r="Q14" i="11"/>
  <c r="Q7" i="11"/>
  <c r="Q15" i="11"/>
  <c r="Q10" i="11"/>
  <c r="R8" i="11"/>
  <c r="O6" i="1" l="1" a="1"/>
  <c r="O6" i="1" s="1"/>
  <c r="G6" i="7" a="1"/>
  <c r="G6" i="7" s="1"/>
  <c r="H6" i="7" a="1"/>
  <c r="H6" i="7" s="1"/>
  <c r="H7" i="7" s="1" a="1"/>
  <c r="H7" i="7" s="1"/>
  <c r="I9" i="7" a="1"/>
  <c r="I9" i="7" s="1"/>
  <c r="G7" i="7" l="1" a="1"/>
  <c r="G7" i="7" s="1"/>
  <c r="O7" i="1" a="1"/>
  <c r="O7" i="1" s="1"/>
  <c r="O8" i="1" s="1" a="1"/>
  <c r="O8" i="1" s="1"/>
  <c r="I10" i="7" a="1"/>
  <c r="I10" i="7" s="1"/>
  <c r="H8" i="7" a="1"/>
  <c r="H8" i="7" s="1"/>
  <c r="G8" i="7" l="1" a="1"/>
  <c r="G8" i="7" s="1"/>
  <c r="O9" i="1" a="1"/>
  <c r="O9" i="1" s="1"/>
  <c r="O10" i="1" s="1" a="1"/>
  <c r="O10" i="1" s="1"/>
  <c r="I11" i="7" a="1"/>
  <c r="I11" i="7" s="1"/>
  <c r="H9" i="7" a="1"/>
  <c r="H9" i="7" s="1"/>
  <c r="H10" i="7" s="1" a="1"/>
  <c r="H10" i="7" s="1"/>
  <c r="G9" i="7" l="1" a="1"/>
  <c r="G9" i="7" s="1"/>
  <c r="O11" i="1" a="1"/>
  <c r="O11" i="1" s="1"/>
  <c r="O12" i="1" s="1" a="1"/>
  <c r="O12" i="1" s="1"/>
  <c r="I12" i="7" a="1"/>
  <c r="I12" i="7" s="1"/>
  <c r="I13" i="7" s="1" a="1"/>
  <c r="I13" i="7" s="1"/>
  <c r="H11" i="7" a="1"/>
  <c r="H11" i="7" s="1"/>
  <c r="G10" i="7" l="1" a="1"/>
  <c r="G10" i="7" s="1"/>
  <c r="O13" i="1" a="1"/>
  <c r="O13" i="1" s="1"/>
  <c r="O14" i="1" s="1" a="1"/>
  <c r="O14" i="1" s="1"/>
  <c r="O15" i="1" s="1" a="1"/>
  <c r="O15" i="1" s="1"/>
  <c r="O16" i="1" s="1" a="1"/>
  <c r="O16" i="1" s="1"/>
  <c r="O17" i="1" s="1" a="1"/>
  <c r="O17" i="1" s="1"/>
  <c r="I14" i="7" a="1"/>
  <c r="I14" i="7" s="1"/>
  <c r="I15" i="7" s="1" a="1"/>
  <c r="I15" i="7" s="1"/>
  <c r="I16" i="7" s="1" a="1"/>
  <c r="I16" i="7" s="1"/>
  <c r="I17" i="7" s="1" a="1"/>
  <c r="I17" i="7" s="1"/>
  <c r="H12" i="7" a="1"/>
  <c r="H12" i="7" s="1"/>
  <c r="H13" i="7" s="1" a="1"/>
  <c r="H13" i="7" s="1"/>
  <c r="H14" i="7" s="1" a="1"/>
  <c r="H14" i="7" s="1"/>
  <c r="H15" i="7" s="1" a="1"/>
  <c r="H15" i="7" s="1"/>
  <c r="H16" i="7" s="1" a="1"/>
  <c r="H16" i="7" s="1"/>
  <c r="H17" i="7" s="1" a="1"/>
  <c r="H17" i="7" s="1"/>
  <c r="H18" i="7" s="1" a="1"/>
  <c r="H18" i="7" s="1"/>
  <c r="H19" i="7" s="1" a="1"/>
  <c r="H19" i="7" s="1"/>
  <c r="H20" i="7" s="1" a="1"/>
  <c r="H20" i="7" s="1"/>
  <c r="H21" i="7" s="1" a="1"/>
  <c r="H21" i="7" s="1"/>
  <c r="H22" i="7" s="1" a="1"/>
  <c r="H22" i="7" s="1"/>
  <c r="H23" i="7" s="1" a="1"/>
  <c r="H23" i="7" s="1"/>
  <c r="G11" i="7" l="1" a="1"/>
  <c r="G11" i="7" s="1"/>
  <c r="H24" i="7" a="1"/>
  <c r="H24" i="7" s="1"/>
  <c r="O18" i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  <c r="G12" i="7" l="1" a="1"/>
  <c r="G12" i="7" s="1"/>
  <c r="H25" i="7" a="1"/>
  <c r="H25" i="7" s="1"/>
  <c r="H26" i="7" s="1" a="1"/>
  <c r="H26" i="7" s="1"/>
  <c r="G13" i="7" l="1" a="1"/>
  <c r="G13" i="7" s="1"/>
  <c r="H27" i="7" a="1"/>
  <c r="H27" i="7" s="1"/>
  <c r="H28" i="7" s="1" a="1"/>
  <c r="H28" i="7" s="1"/>
  <c r="H29" i="7" s="1" a="1"/>
  <c r="H29" i="7" s="1"/>
  <c r="H30" i="7" s="1" a="1"/>
  <c r="H30" i="7" s="1"/>
  <c r="H31" i="7" s="1" a="1"/>
  <c r="H31" i="7" s="1"/>
  <c r="H32" i="7" s="1" a="1"/>
  <c r="H32" i="7" s="1"/>
  <c r="H33" i="7" s="1" a="1"/>
  <c r="H33" i="7" s="1"/>
  <c r="H34" i="7" s="1" a="1"/>
  <c r="H34" i="7" s="1"/>
  <c r="H35" i="7" s="1" a="1"/>
  <c r="H35" i="7" s="1"/>
  <c r="H36" i="7" s="1" a="1"/>
  <c r="H36" i="7" s="1"/>
  <c r="H37" i="7" s="1" a="1"/>
  <c r="H37" i="7" s="1"/>
  <c r="H38" i="7" s="1" a="1"/>
  <c r="H38" i="7" s="1"/>
  <c r="H39" i="7" s="1" a="1"/>
  <c r="H39" i="7" s="1"/>
  <c r="H40" i="7" s="1" a="1"/>
  <c r="H40" i="7" s="1"/>
  <c r="H41" i="7" s="1" a="1"/>
  <c r="H41" i="7" s="1"/>
  <c r="H42" i="7" s="1" a="1"/>
  <c r="H42" i="7" s="1"/>
  <c r="H43" i="7" s="1" a="1"/>
  <c r="H43" i="7" s="1"/>
  <c r="H44" i="7" s="1" a="1"/>
  <c r="H44" i="7" s="1"/>
  <c r="H45" i="7" s="1" a="1"/>
  <c r="H45" i="7" s="1"/>
  <c r="H46" i="7" s="1" a="1"/>
  <c r="H46" i="7" s="1"/>
  <c r="H47" i="7" s="1" a="1"/>
  <c r="H47" i="7" s="1"/>
  <c r="H48" i="7" s="1" a="1"/>
  <c r="H48" i="7" s="1"/>
  <c r="H49" i="7" s="1" a="1"/>
  <c r="H49" i="7" s="1"/>
  <c r="H50" i="7" s="1" a="1"/>
  <c r="H50" i="7" s="1"/>
  <c r="H51" i="7" s="1" a="1"/>
  <c r="H51" i="7" s="1"/>
  <c r="H52" i="7" s="1" a="1"/>
  <c r="H52" i="7" s="1"/>
  <c r="G14" i="7" l="1" a="1"/>
  <c r="G14" i="7" s="1"/>
  <c r="G15" i="7" l="1" a="1"/>
  <c r="G15" i="7" s="1"/>
  <c r="G16" i="7" l="1" a="1"/>
  <c r="G16" i="7" s="1"/>
  <c r="G17" i="7" l="1" a="1"/>
  <c r="G17" i="7" s="1"/>
  <c r="G18" i="7" l="1" a="1"/>
  <c r="G18" i="7" s="1"/>
  <c r="G19" i="7" l="1" a="1"/>
  <c r="G19" i="7" s="1"/>
  <c r="G20" i="7" l="1" a="1"/>
  <c r="G20" i="7" s="1"/>
  <c r="G21" i="7" l="1" a="1"/>
  <c r="G21" i="7" s="1"/>
  <c r="G22" i="7" l="1" a="1"/>
  <c r="G22" i="7" s="1"/>
  <c r="G23" i="7" l="1" a="1"/>
  <c r="G23" i="7" s="1"/>
  <c r="G24" i="7" l="1" a="1"/>
  <c r="G24" i="7" s="1"/>
  <c r="G25" i="7" l="1" a="1"/>
  <c r="G25" i="7" s="1"/>
  <c r="G26" i="7" l="1" a="1"/>
  <c r="G26" i="7" s="1"/>
  <c r="G27" i="7" s="1" a="1"/>
  <c r="G27" i="7" s="1"/>
  <c r="G28" i="7" s="1" a="1"/>
  <c r="G28" i="7" s="1"/>
  <c r="G29" i="7" s="1" a="1"/>
  <c r="G29" i="7" s="1"/>
  <c r="G30" i="7" s="1" a="1"/>
  <c r="G30" i="7" s="1"/>
  <c r="G31" i="7" s="1" a="1"/>
  <c r="G31" i="7" s="1"/>
  <c r="G32" i="7" s="1" a="1"/>
  <c r="G32" i="7" s="1"/>
  <c r="G33" i="7" s="1" a="1"/>
  <c r="G33" i="7" s="1"/>
  <c r="G34" i="7" s="1" a="1"/>
  <c r="G34" i="7" s="1"/>
  <c r="G35" i="7" s="1" a="1"/>
  <c r="G35" i="7" s="1"/>
</calcChain>
</file>

<file path=xl/sharedStrings.xml><?xml version="1.0" encoding="utf-8"?>
<sst xmlns="http://schemas.openxmlformats.org/spreadsheetml/2006/main" count="3220" uniqueCount="1021">
  <si>
    <t>для всех протоколов</t>
  </si>
  <si>
    <t>для подпси всех документов</t>
  </si>
  <si>
    <t>для списка судей</t>
  </si>
  <si>
    <t>для акта приемки, отчета гл. судьи, отчета врача</t>
  </si>
  <si>
    <t>ИНТСРУКЦИЯ</t>
  </si>
  <si>
    <t>категория гл.судьи (БУКВЫ)</t>
  </si>
  <si>
    <t>категория гл.секретаря (БУКВЫ)</t>
  </si>
  <si>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</si>
  <si>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</si>
  <si>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</si>
  <si>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</si>
  <si>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</si>
  <si>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</si>
  <si>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</si>
  <si>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адрес:</t>
  </si>
  <si>
    <t>представитель спортсооружения</t>
  </si>
  <si>
    <t>врач</t>
  </si>
  <si>
    <t>спортсооружение</t>
  </si>
  <si>
    <t>ПРОТОКОЛ ВЗВЕШИВАНИЯ</t>
  </si>
  <si>
    <t>№ рег.</t>
  </si>
  <si>
    <t>Гл. секретарь, судья ВК</t>
  </si>
  <si>
    <t>вк</t>
  </si>
  <si>
    <t>КМС</t>
  </si>
  <si>
    <t>МС</t>
  </si>
  <si>
    <t>МСМК</t>
  </si>
  <si>
    <t>ЗМС</t>
  </si>
  <si>
    <t>Вес.кат.</t>
  </si>
  <si>
    <t>Субъект</t>
  </si>
  <si>
    <t>Разряд</t>
  </si>
  <si>
    <t xml:space="preserve">Перетащи Вес.кат. в ФИЛЬТРЫ; Субъект в СТРОКИ; Разряд в ФИЛЬТРЫ; Разряд в ЗНАЧЕНИЯ. </t>
  </si>
  <si>
    <t>Cубъект, город, ведомство</t>
  </si>
  <si>
    <t>Округ</t>
  </si>
  <si>
    <t>26.02.1995</t>
  </si>
  <si>
    <t>22.05.1995</t>
  </si>
  <si>
    <t>27.03.1991</t>
  </si>
  <si>
    <t>31.03.1996</t>
  </si>
  <si>
    <t>19.02.1992</t>
  </si>
  <si>
    <t>12.06.1996</t>
  </si>
  <si>
    <t>10.05.1997</t>
  </si>
  <si>
    <t>06.05.1995</t>
  </si>
  <si>
    <t>01.10.1998</t>
  </si>
  <si>
    <t>03.06.1998</t>
  </si>
  <si>
    <t xml:space="preserve">Анатпаев Александр Анатольевич </t>
  </si>
  <si>
    <t>Кеденов Александр Владимирович</t>
  </si>
  <si>
    <t>Ебечеков Алексей Сергеевич</t>
  </si>
  <si>
    <t>ВК</t>
  </si>
  <si>
    <t>для отчета гл. судьи</t>
  </si>
  <si>
    <t>Город, команда</t>
  </si>
  <si>
    <t xml:space="preserve">Гусев А.В. </t>
  </si>
  <si>
    <t>Ябыков П.П.</t>
  </si>
  <si>
    <t>Маников Э.Н.</t>
  </si>
  <si>
    <t>Мякишев А.М.</t>
  </si>
  <si>
    <t>Бакрасов Б.М.</t>
  </si>
  <si>
    <t>Тюкешев А.Б.</t>
  </si>
  <si>
    <t>Мешкеев Э.А.</t>
  </si>
  <si>
    <t>Сватов Е.О.</t>
  </si>
  <si>
    <t>Кокшинов А.С.</t>
  </si>
  <si>
    <t>д</t>
  </si>
  <si>
    <t>Хрипунова Анастасия Александровна</t>
  </si>
  <si>
    <t>горно-алтайск</t>
  </si>
  <si>
    <t>010204</t>
  </si>
  <si>
    <t>кмс</t>
  </si>
  <si>
    <t>сфо</t>
  </si>
  <si>
    <t>алтайский</t>
  </si>
  <si>
    <t>бийск</t>
  </si>
  <si>
    <t>мо</t>
  </si>
  <si>
    <t>р.алтай</t>
  </si>
  <si>
    <t>пр</t>
  </si>
  <si>
    <t>дата</t>
  </si>
  <si>
    <t>округ</t>
  </si>
  <si>
    <t>трен</t>
  </si>
  <si>
    <t>окр</t>
  </si>
  <si>
    <t>вес</t>
  </si>
  <si>
    <t>вед</t>
  </si>
  <si>
    <t>гор</t>
  </si>
  <si>
    <t>суб</t>
  </si>
  <si>
    <t>раз</t>
  </si>
  <si>
    <t>Субъект, город, ведомство</t>
  </si>
  <si>
    <t>город</t>
  </si>
  <si>
    <t>св71</t>
  </si>
  <si>
    <t>240103</t>
  </si>
  <si>
    <t>1ю</t>
  </si>
  <si>
    <t>р.бурятия</t>
  </si>
  <si>
    <t>ж</t>
  </si>
  <si>
    <t>красноярский</t>
  </si>
  <si>
    <t>180703</t>
  </si>
  <si>
    <t>2ю</t>
  </si>
  <si>
    <t>св65</t>
  </si>
  <si>
    <t>270503</t>
  </si>
  <si>
    <t>03</t>
  </si>
  <si>
    <t>ПЕТУНИН Роман Сергеевич</t>
  </si>
  <si>
    <t>ВОРОПАЕВ Вячеслав Юрьевич</t>
  </si>
  <si>
    <t>САХНЕНКО Семен Дмитриевич</t>
  </si>
  <si>
    <t>ПАВЛЕНКО Антон Иванович</t>
  </si>
  <si>
    <t>Блинов М.Г.</t>
  </si>
  <si>
    <t>БРОННИКОВ Егор Вадимович</t>
  </si>
  <si>
    <t>ГОРЧАТОВ Михаил Павлович</t>
  </si>
  <si>
    <t>Косилов А.А.</t>
  </si>
  <si>
    <t>ПАВЛОВ Иван Алексеевич</t>
  </si>
  <si>
    <t>04</t>
  </si>
  <si>
    <t>05</t>
  </si>
  <si>
    <t>200603</t>
  </si>
  <si>
    <t>110903</t>
  </si>
  <si>
    <t>260603</t>
  </si>
  <si>
    <t>090504</t>
  </si>
  <si>
    <t>славгород</t>
  </si>
  <si>
    <t>210204</t>
  </si>
  <si>
    <t>310103</t>
  </si>
  <si>
    <t>барнаул</t>
  </si>
  <si>
    <t>сс</t>
  </si>
  <si>
    <t>260103</t>
  </si>
  <si>
    <t>св3</t>
  </si>
  <si>
    <t>030604</t>
  </si>
  <si>
    <t>майма</t>
  </si>
  <si>
    <t>мордовин с.н.</t>
  </si>
  <si>
    <t>Янышевский Андрей Александрович</t>
  </si>
  <si>
    <t>кемеровская</t>
  </si>
  <si>
    <t>созыгашев в.г.</t>
  </si>
  <si>
    <t>020503</t>
  </si>
  <si>
    <t>170704</t>
  </si>
  <si>
    <t>1р</t>
  </si>
  <si>
    <t>яйтаков а.м.</t>
  </si>
  <si>
    <t>у-кан</t>
  </si>
  <si>
    <t>улаган</t>
  </si>
  <si>
    <t>онгудай</t>
  </si>
  <si>
    <t>кош-агач</t>
  </si>
  <si>
    <t>конунов а.а.</t>
  </si>
  <si>
    <t>ялчин с.п.</t>
  </si>
  <si>
    <t>темдеков э.и.</t>
  </si>
  <si>
    <t>сартаков а.с.</t>
  </si>
  <si>
    <t>180303</t>
  </si>
  <si>
    <t>280303</t>
  </si>
  <si>
    <t>шебалино</t>
  </si>
  <si>
    <t xml:space="preserve">Мешкеев Э.А. </t>
  </si>
  <si>
    <t xml:space="preserve">Сульянов Е.И. </t>
  </si>
  <si>
    <t xml:space="preserve">Майхиев Е.В. </t>
  </si>
  <si>
    <t>090803</t>
  </si>
  <si>
    <t>Тойдонов Урмат Амырович</t>
  </si>
  <si>
    <t>020603</t>
  </si>
  <si>
    <t>мажетканов р.м.</t>
  </si>
  <si>
    <t>110703</t>
  </si>
  <si>
    <t>чемал</t>
  </si>
  <si>
    <t>картабаев р.с.</t>
  </si>
  <si>
    <t xml:space="preserve">Чичинов р.р.,
Аткунов С.Ю. 
</t>
  </si>
  <si>
    <t>имангажинов с.б.</t>
  </si>
  <si>
    <t>Медников Матвей Олегович</t>
  </si>
  <si>
    <t>Конушев Ирбис Евгеньевич</t>
  </si>
  <si>
    <t>Щербаков Кирилл Николаевич</t>
  </si>
  <si>
    <t>Нугуманов Алимурат Беймбетович</t>
  </si>
  <si>
    <t>Асканаков Григорий Константинович</t>
  </si>
  <si>
    <t>141103</t>
  </si>
  <si>
    <t>150803</t>
  </si>
  <si>
    <t>бабаков д.н.</t>
  </si>
  <si>
    <t>Зайцев Дмитрий Александрович</t>
  </si>
  <si>
    <t>Посаженко Захар Максимович</t>
  </si>
  <si>
    <t>Дулин Сергей Александрович</t>
  </si>
  <si>
    <t>Машев Виктор Владимирович</t>
  </si>
  <si>
    <t>240203</t>
  </si>
  <si>
    <t>010103</t>
  </si>
  <si>
    <t>у-кокса</t>
  </si>
  <si>
    <t xml:space="preserve">Чийбунова Т.С. </t>
  </si>
  <si>
    <t>чебыкин иван юрьевич</t>
  </si>
  <si>
    <t>250603</t>
  </si>
  <si>
    <t>тальменка</t>
  </si>
  <si>
    <t>аверин в.в.</t>
  </si>
  <si>
    <t>Рахимов Рамазон Насимджонович</t>
  </si>
  <si>
    <t>Гасай Максим Сергеевич</t>
  </si>
  <si>
    <t>Ширяев Максим Алексеевич</t>
  </si>
  <si>
    <t>Глазырин Илья Алексеевич</t>
  </si>
  <si>
    <t>Барцев Вячеслав Вячеславович</t>
  </si>
  <si>
    <t>Симонов Арсений Дмитриевич</t>
  </si>
  <si>
    <t>091103</t>
  </si>
  <si>
    <t>210503</t>
  </si>
  <si>
    <t>240703</t>
  </si>
  <si>
    <t>100204</t>
  </si>
  <si>
    <t>190503</t>
  </si>
  <si>
    <t>030203</t>
  </si>
  <si>
    <t>р.хакасия</t>
  </si>
  <si>
    <t>абакан</t>
  </si>
  <si>
    <t>Миягашев П.Н.</t>
  </si>
  <si>
    <t>Боргояков Д.Ю.</t>
  </si>
  <si>
    <t>Дементьев В.П.</t>
  </si>
  <si>
    <t xml:space="preserve">САВАТЕЕВА Урарту        Николаевна               </t>
  </si>
  <si>
    <t>прокопьевск</t>
  </si>
  <si>
    <t>Черняк Л. В.</t>
  </si>
  <si>
    <t>Алимова Александра Руслановна</t>
  </si>
  <si>
    <t>юрга</t>
  </si>
  <si>
    <t>Гончаров в.и.</t>
  </si>
  <si>
    <t>куприянова кристина</t>
  </si>
  <si>
    <t>степанов степан</t>
  </si>
  <si>
    <t>куприянов а.н.</t>
  </si>
  <si>
    <t>Куликов Станислав Вячеславович</t>
  </si>
  <si>
    <t>Лавничек Андрей Андреевич</t>
  </si>
  <si>
    <t>Лаврентьев Роман Валерьевич</t>
  </si>
  <si>
    <t>Мейдус Тимур Наилевич</t>
  </si>
  <si>
    <t xml:space="preserve">Тимофеев П.А. </t>
  </si>
  <si>
    <t>240903</t>
  </si>
  <si>
    <t>150403</t>
  </si>
  <si>
    <t>071103</t>
  </si>
  <si>
    <t>190803</t>
  </si>
  <si>
    <t>лесосибирск</t>
  </si>
  <si>
    <t>сапожников олег александрович</t>
  </si>
  <si>
    <t>иванов максим андреевич</t>
  </si>
  <si>
    <t>котляков алексей викторович</t>
  </si>
  <si>
    <t>кудрин николай васильевич</t>
  </si>
  <si>
    <t>булатников илья юрьевич</t>
  </si>
  <si>
    <t>пушкарев василий александрович</t>
  </si>
  <si>
    <t>кытин иван сергеевич</t>
  </si>
  <si>
    <t>шабин иван</t>
  </si>
  <si>
    <t>тараскин артем игоревич</t>
  </si>
  <si>
    <t>великосельский егор романович</t>
  </si>
  <si>
    <t>васильев никита алексеевич</t>
  </si>
  <si>
    <t>рассолов егор романович</t>
  </si>
  <si>
    <t>онищенко владислав сергеевич</t>
  </si>
  <si>
    <t>рожанский захар андреевич</t>
  </si>
  <si>
    <t>280604</t>
  </si>
  <si>
    <t>120204</t>
  </si>
  <si>
    <t>020904</t>
  </si>
  <si>
    <t>210903</t>
  </si>
  <si>
    <t>280904</t>
  </si>
  <si>
    <t>210604</t>
  </si>
  <si>
    <t>040604</t>
  </si>
  <si>
    <t>140104</t>
  </si>
  <si>
    <t>090103</t>
  </si>
  <si>
    <t>040504</t>
  </si>
  <si>
    <t>260503</t>
  </si>
  <si>
    <t>новокузнецк</t>
  </si>
  <si>
    <t>гранкин е.в. Параскивопуло и.в.</t>
  </si>
  <si>
    <t xml:space="preserve">орсоев </t>
  </si>
  <si>
    <t>Марченко Вероника Владиславовна</t>
  </si>
  <si>
    <t>Козлова Елена Константиновна</t>
  </si>
  <si>
    <t>Лебедько Кристина Павловна</t>
  </si>
  <si>
    <t xml:space="preserve">Кеняйкина Роза Юрьевна </t>
  </si>
  <si>
    <t>Архипова Ульяна Анатольевна</t>
  </si>
  <si>
    <t>Зенкина Нина Андреевна</t>
  </si>
  <si>
    <t>290303</t>
  </si>
  <si>
    <t>290103</t>
  </si>
  <si>
    <t>170103</t>
  </si>
  <si>
    <t>241204</t>
  </si>
  <si>
    <t>170104</t>
  </si>
  <si>
    <t>011203</t>
  </si>
  <si>
    <t>заринск</t>
  </si>
  <si>
    <t>Блинова Л.О.</t>
  </si>
  <si>
    <t xml:space="preserve">Елкин Вячеслав Викторович </t>
  </si>
  <si>
    <t>Волков Никита Валерьевич</t>
  </si>
  <si>
    <t>Келлер Дмитрий Николаевич</t>
  </si>
  <si>
    <t>Феткулов Артур Рамильевич</t>
  </si>
  <si>
    <t xml:space="preserve">Докучаев Максим Михайлович </t>
  </si>
  <si>
    <t>Пермин Артем Владимирович</t>
  </si>
  <si>
    <t xml:space="preserve">Пчельников Николай Алексеевич </t>
  </si>
  <si>
    <t>160704</t>
  </si>
  <si>
    <t>040304</t>
  </si>
  <si>
    <t>070703</t>
  </si>
  <si>
    <t>150304</t>
  </si>
  <si>
    <t>181205</t>
  </si>
  <si>
    <t>120103</t>
  </si>
  <si>
    <t>2р</t>
  </si>
  <si>
    <t>Абдумиталипова Айзада Айбековна</t>
  </si>
  <si>
    <t>Темдекова Диана Валерьевна</t>
  </si>
  <si>
    <t>Папашева Камила Эжеровна</t>
  </si>
  <si>
    <t>Бордомолова Дьылдыс Адаровна</t>
  </si>
  <si>
    <t>Кудюшева Анастасия Андреевна</t>
  </si>
  <si>
    <t>Сейсекенова Линда Серикболовна</t>
  </si>
  <si>
    <t>Кауанова Аймана Радмировна</t>
  </si>
  <si>
    <t>Юрпалова Арина Николаевна</t>
  </si>
  <si>
    <t>040804</t>
  </si>
  <si>
    <t>170204</t>
  </si>
  <si>
    <t>230604</t>
  </si>
  <si>
    <t>020703</t>
  </si>
  <si>
    <t>141003</t>
  </si>
  <si>
    <t>041204</t>
  </si>
  <si>
    <t>250404</t>
  </si>
  <si>
    <t xml:space="preserve">Бордомолов А.Т. </t>
  </si>
  <si>
    <t>Блинова а.в.</t>
  </si>
  <si>
    <t>Концеба Мария Антоновна</t>
  </si>
  <si>
    <t>Полевоя Яна Андреевна</t>
  </si>
  <si>
    <t>Бокова Ангелина Андреевна</t>
  </si>
  <si>
    <t>011103</t>
  </si>
  <si>
    <t>210804</t>
  </si>
  <si>
    <t>290803</t>
  </si>
  <si>
    <t>СС</t>
  </si>
  <si>
    <t>белин д.с.</t>
  </si>
  <si>
    <t>Голомолзин Никита  Игоревич</t>
  </si>
  <si>
    <t>Горбунов Андрей  Андреевич</t>
  </si>
  <si>
    <t>150104</t>
  </si>
  <si>
    <t>260703</t>
  </si>
  <si>
    <t>красногорское</t>
  </si>
  <si>
    <t>Политов К.В.</t>
  </si>
  <si>
    <t>Скоркин Юрий Павлович</t>
  </si>
  <si>
    <t>Евстигнеев Артем Андреевич</t>
  </si>
  <si>
    <t>Гнедых Матвей Александрович</t>
  </si>
  <si>
    <t>Болдин Роман Александрович</t>
  </si>
  <si>
    <t>Медведев Артем Анатольевич</t>
  </si>
  <si>
    <t>Лошаков Данил Максимович</t>
  </si>
  <si>
    <t>Лушников Никита Сергеевич</t>
  </si>
  <si>
    <t>Руденко Роман Игоревич</t>
  </si>
  <si>
    <t>Ползикова Дарья Александровна</t>
  </si>
  <si>
    <t>Сердяга Диана Владимировна</t>
  </si>
  <si>
    <t>020303</t>
  </si>
  <si>
    <t>031004</t>
  </si>
  <si>
    <t>080603</t>
  </si>
  <si>
    <t>030204</t>
  </si>
  <si>
    <t>220904</t>
  </si>
  <si>
    <t>260504</t>
  </si>
  <si>
    <t>120604</t>
  </si>
  <si>
    <t>101004</t>
  </si>
  <si>
    <t>080203</t>
  </si>
  <si>
    <t>Жданов В.В. Тюкин С.Г.</t>
  </si>
  <si>
    <t>190804</t>
  </si>
  <si>
    <t>БОРИСОВ Сергей Алексеевич</t>
  </si>
  <si>
    <t>ГАЙВОРОНСКИЙ Андрей Максимович</t>
  </si>
  <si>
    <t>ГРЕЧУШКИН Тимур Вячеславович</t>
  </si>
  <si>
    <t>ДАЙБОВ Вячеслав Юрьевич</t>
  </si>
  <si>
    <t>КОРОВИН Михаил Андреевич</t>
  </si>
  <si>
    <t>РЫБАК Егор Алексеевич</t>
  </si>
  <si>
    <t>ОГНЕВ Дмитрий Александрович</t>
  </si>
  <si>
    <t>ГАЛАХОВ Александр Александрович</t>
  </si>
  <si>
    <t>МУХИН Данил Александрович</t>
  </si>
  <si>
    <t>020103</t>
  </si>
  <si>
    <t>100403</t>
  </si>
  <si>
    <t>190304</t>
  </si>
  <si>
    <t>120903</t>
  </si>
  <si>
    <t>311003</t>
  </si>
  <si>
    <t>160204</t>
  </si>
  <si>
    <t>121203</t>
  </si>
  <si>
    <t>180803</t>
  </si>
  <si>
    <t xml:space="preserve">Нутько И.Н. Первов В.И. </t>
  </si>
  <si>
    <t>Середа В.В.</t>
  </si>
  <si>
    <t>САВИН Роман Романович</t>
  </si>
  <si>
    <t>НОВИКОВ Артём Александрович</t>
  </si>
  <si>
    <t>НЕДОИМКИН Максим Александрович</t>
  </si>
  <si>
    <t>АФАНАСЬЕВ Данил Алексеевич</t>
  </si>
  <si>
    <t>ИЛЬЯСОВ Артем Максимович</t>
  </si>
  <si>
    <t>СИЛИН Максим Андреевич</t>
  </si>
  <si>
    <t>ЧУБКО Егор Евгеньевич</t>
  </si>
  <si>
    <t>СУЩИК Иван Максисович</t>
  </si>
  <si>
    <t>ЕФРЕМОВ Дмитрий Андреевич</t>
  </si>
  <si>
    <t>120804</t>
  </si>
  <si>
    <t>150103</t>
  </si>
  <si>
    <t>300303</t>
  </si>
  <si>
    <t>211003</t>
  </si>
  <si>
    <t>130103</t>
  </si>
  <si>
    <t>040104</t>
  </si>
  <si>
    <t>Димитриенко И.В. Евтушенко Д.Ю.</t>
  </si>
  <si>
    <t>Первов В.И. Трескин С.М.</t>
  </si>
  <si>
    <t>КОВАЛЕВА Виктория Владимировна</t>
  </si>
  <si>
    <t>ПУЗЫРЕВА София Викторовна</t>
  </si>
  <si>
    <t>ТИМОФЕЕА Милена Владимировна</t>
  </si>
  <si>
    <t>РУДНЕВА Елизавета Алексеевна</t>
  </si>
  <si>
    <t>191104</t>
  </si>
  <si>
    <t>290403</t>
  </si>
  <si>
    <t>260303</t>
  </si>
  <si>
    <t xml:space="preserve">Шалюта П.В. Паринова Т.В. </t>
  </si>
  <si>
    <t>КИРИЛЛОВ Яков Вячеславович</t>
  </si>
  <si>
    <t>ПЯТОВ Эдуард Андреевич</t>
  </si>
  <si>
    <t>МЕРКУЛОВ Максим Андреевич</t>
  </si>
  <si>
    <t>ДРУЖИНИН Денис Иванович</t>
  </si>
  <si>
    <t>150303</t>
  </si>
  <si>
    <t>020404</t>
  </si>
  <si>
    <t>100105</t>
  </si>
  <si>
    <t>230103</t>
  </si>
  <si>
    <t>Дурыманов Н.В.</t>
  </si>
  <si>
    <t>Козлов Леонид</t>
  </si>
  <si>
    <t>Ломаев Максим</t>
  </si>
  <si>
    <t>Коростелев Арсений</t>
  </si>
  <si>
    <t>Третьяков Дмитрий</t>
  </si>
  <si>
    <t>230104</t>
  </si>
  <si>
    <t>Чекарев А. В. Чекарев С.в.</t>
  </si>
  <si>
    <t>Герасимов Евгений Александрович</t>
  </si>
  <si>
    <t>080703</t>
  </si>
  <si>
    <t>кемерово</t>
  </si>
  <si>
    <t>Шиянов С.а.</t>
  </si>
  <si>
    <t>русских кирилл павлович</t>
  </si>
  <si>
    <t>каннуников михаил романович</t>
  </si>
  <si>
    <t>250504</t>
  </si>
  <si>
    <t>230504</t>
  </si>
  <si>
    <t xml:space="preserve">будько д.в. </t>
  </si>
  <si>
    <t>Ширкеев Егор Александрович</t>
  </si>
  <si>
    <t>Мохов Артемий Андреевич</t>
  </si>
  <si>
    <t>Трушин Кирилл Евгеньевич</t>
  </si>
  <si>
    <t>Туксумбаев Артём Александрович</t>
  </si>
  <si>
    <t>Евтушенко Константин Константинович</t>
  </si>
  <si>
    <t>Адам Артём</t>
  </si>
  <si>
    <t>Мазаев Артём</t>
  </si>
  <si>
    <t>081104</t>
  </si>
  <si>
    <t>120504</t>
  </si>
  <si>
    <t>081003</t>
  </si>
  <si>
    <t>мамонтово</t>
  </si>
  <si>
    <t>семерьянов александр александрович</t>
  </si>
  <si>
    <t>благовещенка</t>
  </si>
  <si>
    <t xml:space="preserve">данильченко е.л. Екименко а.в. </t>
  </si>
  <si>
    <t>терских олег дмитриевич</t>
  </si>
  <si>
    <t>270204</t>
  </si>
  <si>
    <t>сбитнев в.н.</t>
  </si>
  <si>
    <t>ульянов максим алексеевич</t>
  </si>
  <si>
    <t>101103</t>
  </si>
  <si>
    <t>шилин с.в.</t>
  </si>
  <si>
    <t>никулин егор олегович</t>
  </si>
  <si>
    <t>бубнов артур александрович</t>
  </si>
  <si>
    <t>доронин иван алексеевич</t>
  </si>
  <si>
    <t>070704</t>
  </si>
  <si>
    <t>010903</t>
  </si>
  <si>
    <t>тихонова с.л.</t>
  </si>
  <si>
    <t>решетов илья андреевич</t>
  </si>
  <si>
    <t>жирнов александр алексеевич</t>
  </si>
  <si>
    <t>русанов артем юрьевич</t>
  </si>
  <si>
    <t>алейск</t>
  </si>
  <si>
    <t>старков в.г.</t>
  </si>
  <si>
    <t>толмачев александр сергеевич</t>
  </si>
  <si>
    <t>мазур денис сергеевич</t>
  </si>
  <si>
    <t>тарасов егор георгиевич</t>
  </si>
  <si>
    <t>халаев магомед моллагасанович</t>
  </si>
  <si>
    <t>антипин кирилл вадимович</t>
  </si>
  <si>
    <t>130804</t>
  </si>
  <si>
    <t>120304</t>
  </si>
  <si>
    <t>220604</t>
  </si>
  <si>
    <t>томская</t>
  </si>
  <si>
    <t>томск</t>
  </si>
  <si>
    <t>попов а.н.</t>
  </si>
  <si>
    <t>соколов м.б.</t>
  </si>
  <si>
    <t>асланян р.в.</t>
  </si>
  <si>
    <t>савчук никита демьянович</t>
  </si>
  <si>
    <t>нерадовский виктор александрович</t>
  </si>
  <si>
    <t>овчеренко никитавячеславович</t>
  </si>
  <si>
    <t>ёлохов максим вадимович</t>
  </si>
  <si>
    <t>аверичев михаил вячеславович</t>
  </si>
  <si>
    <t>орехов вячеслав брьевич</t>
  </si>
  <si>
    <t>310704</t>
  </si>
  <si>
    <t>090904</t>
  </si>
  <si>
    <t>180704</t>
  </si>
  <si>
    <t>020905</t>
  </si>
  <si>
    <t>северск</t>
  </si>
  <si>
    <t>вышегородцев д.е. фокин а.а.</t>
  </si>
  <si>
    <t>очередько а.а. попов а.н.</t>
  </si>
  <si>
    <t>бабайцев данил анатольевич</t>
  </si>
  <si>
    <t>богданов максим анатольевич</t>
  </si>
  <si>
    <t>070803</t>
  </si>
  <si>
    <t>080104</t>
  </si>
  <si>
    <t>шипуново</t>
  </si>
  <si>
    <t>куликов в.м.</t>
  </si>
  <si>
    <t>кривошапко егор алексеевич</t>
  </si>
  <si>
    <t>омская</t>
  </si>
  <si>
    <t>омск</t>
  </si>
  <si>
    <t>паринов и.а.</t>
  </si>
  <si>
    <t>чернавцев дмитрий сергеевич</t>
  </si>
  <si>
    <t>курочкин игнат александрович</t>
  </si>
  <si>
    <t>шумский иван андреевич</t>
  </si>
  <si>
    <t>шаталов максим евгеньевич</t>
  </si>
  <si>
    <t>нозимов зафарджон шухратджонович</t>
  </si>
  <si>
    <t>250804</t>
  </si>
  <si>
    <t>030504</t>
  </si>
  <si>
    <t>290304</t>
  </si>
  <si>
    <t>231103</t>
  </si>
  <si>
    <t>султанов ю.м.</t>
  </si>
  <si>
    <t>мордовин м.в. Мордовин а.м.</t>
  </si>
  <si>
    <t>киселев егор сергеевич</t>
  </si>
  <si>
    <t>акулов баатыр геннадиевич</t>
  </si>
  <si>
    <t>кожанов абдула алексеевич</t>
  </si>
  <si>
    <t>06</t>
  </si>
  <si>
    <t>2006</t>
  </si>
  <si>
    <t>фурменко кирилл иванович</t>
  </si>
  <si>
    <t>юсупов шарифджон</t>
  </si>
  <si>
    <t>азмадишин салават тимурович</t>
  </si>
  <si>
    <t>ялбаков байыр кендешевич</t>
  </si>
  <si>
    <t>пермин артем владимирович</t>
  </si>
  <si>
    <t>спирин сергей евгеньевич</t>
  </si>
  <si>
    <t>панфилов андрей павлович</t>
  </si>
  <si>
    <t>тадыкин константин маратович</t>
  </si>
  <si>
    <t>борзенковданил алексеевич</t>
  </si>
  <si>
    <t>власов артем андреевич</t>
  </si>
  <si>
    <t>джуманжапов альберт</t>
  </si>
  <si>
    <t>брусененко александр</t>
  </si>
  <si>
    <t>клепиков константин евгеньевич</t>
  </si>
  <si>
    <t>курбатов</t>
  </si>
  <si>
    <t>казанцев</t>
  </si>
  <si>
    <t>конопьянов</t>
  </si>
  <si>
    <t>ялбаков</t>
  </si>
  <si>
    <t>тудуев</t>
  </si>
  <si>
    <t>2005, 2ю</t>
  </si>
  <si>
    <t>2004, 2ю</t>
  </si>
  <si>
    <t>2006, 3ю</t>
  </si>
  <si>
    <t>2005, 3ю</t>
  </si>
  <si>
    <t>горбаченко роман александрович</t>
  </si>
  <si>
    <t>снегирев никитавладиславович</t>
  </si>
  <si>
    <t>художитков артем александрович</t>
  </si>
  <si>
    <t>руденко григорий викторович</t>
  </si>
  <si>
    <t>бедюшев тихон алексеевич</t>
  </si>
  <si>
    <t>климонтов белогор александрович</t>
  </si>
  <si>
    <t>джекенов тамерлан</t>
  </si>
  <si>
    <t>картабаев алемпур</t>
  </si>
  <si>
    <t>эдиган</t>
  </si>
  <si>
    <t>курбатоа</t>
  </si>
  <si>
    <t>соенов</t>
  </si>
  <si>
    <t>отрепов макисм</t>
  </si>
  <si>
    <t>2004, 1ю</t>
  </si>
  <si>
    <t>2004, 3ю</t>
  </si>
  <si>
    <t>кукчеев кайрал ырыстоевич</t>
  </si>
  <si>
    <t>коромякин роман викторович</t>
  </si>
  <si>
    <t>елбаев станислав андреевич</t>
  </si>
  <si>
    <t>мажетканов расул</t>
  </si>
  <si>
    <t>тадинов амын аржанович</t>
  </si>
  <si>
    <t>николаев данил</t>
  </si>
  <si>
    <t>шерегеш</t>
  </si>
  <si>
    <t>чилбанов</t>
  </si>
  <si>
    <t>конопьянов е.д.</t>
  </si>
  <si>
    <t>филимонов владимир</t>
  </si>
  <si>
    <t>казанцев александр иванович</t>
  </si>
  <si>
    <t>тыдыков никита ирбисович</t>
  </si>
  <si>
    <t>захаров илья сергеевич</t>
  </si>
  <si>
    <t>слободчиков валентин александрович</t>
  </si>
  <si>
    <t>смирнов илья иванович</t>
  </si>
  <si>
    <t>яприн амаду амырович</t>
  </si>
  <si>
    <t>гетмоненко александр викторович</t>
  </si>
  <si>
    <t>широков тимофей александрович</t>
  </si>
  <si>
    <t>майхиев денис миронович</t>
  </si>
  <si>
    <t>имамагизанов алин</t>
  </si>
  <si>
    <t>осотаев алин ерганзапович</t>
  </si>
  <si>
    <t>каймышев алинур александрович</t>
  </si>
  <si>
    <t>озерное</t>
  </si>
  <si>
    <t>чилбаков</t>
  </si>
  <si>
    <t>угрюмов а.а.</t>
  </si>
  <si>
    <t>челбаков</t>
  </si>
  <si>
    <t>св57</t>
  </si>
  <si>
    <t>сидоренко назар сергеевич</t>
  </si>
  <si>
    <t>картешев филипп радионович</t>
  </si>
  <si>
    <t>завьялов артем александрович</t>
  </si>
  <si>
    <t>байбасунов самат</t>
  </si>
  <si>
    <t>абзиев даурен ерсипович</t>
  </si>
  <si>
    <t>гетман сергей валерьевич</t>
  </si>
  <si>
    <t>куанышев амирлан мирокан</t>
  </si>
  <si>
    <t>кумашев амин калдибекович</t>
  </si>
  <si>
    <t>касенов амир ерженович</t>
  </si>
  <si>
    <t>нурекенов санжар рустбек</t>
  </si>
  <si>
    <t>турсупбеков тамерлан</t>
  </si>
  <si>
    <t>имамагизанов дамир котабаевичувалиновмирас ханбарбекович</t>
  </si>
  <si>
    <t>нукеев</t>
  </si>
  <si>
    <t>увалинов мирас ханбарбекович</t>
  </si>
  <si>
    <t>ахухов багдан анатольевич</t>
  </si>
  <si>
    <t>чашков иван денисович</t>
  </si>
  <si>
    <t>авраменко матвей игоревич</t>
  </si>
  <si>
    <t>зяблицкий данил леонидович</t>
  </si>
  <si>
    <t>соенов валерий юрьевич</t>
  </si>
  <si>
    <t>джанабеков динис</t>
  </si>
  <si>
    <t>байхель максим романович</t>
  </si>
  <si>
    <t>акатаев мирлан канашевич</t>
  </si>
  <si>
    <t>тыдыков денис карамаевич</t>
  </si>
  <si>
    <t>емельянов а.а.</t>
  </si>
  <si>
    <t>семахин николай евгеньевич</t>
  </si>
  <si>
    <t>кашкаров егор александрович</t>
  </si>
  <si>
    <t>октаубаев райжан</t>
  </si>
  <si>
    <t xml:space="preserve">тенгереков ринат </t>
  </si>
  <si>
    <t>климов андрей алексеевич</t>
  </si>
  <si>
    <t>чочкин ринатрасулович</t>
  </si>
  <si>
    <t>чистяков а.б.</t>
  </si>
  <si>
    <t>баданов чагат викторович</t>
  </si>
  <si>
    <t>бельтриков айсур мергенович</t>
  </si>
  <si>
    <t>матвеевский матвей евгеньевич</t>
  </si>
  <si>
    <t>токарев</t>
  </si>
  <si>
    <t>аспанов ойгор эзенович</t>
  </si>
  <si>
    <t>ялбаков аймир эркименович</t>
  </si>
  <si>
    <t>сошаков руслан одоевич</t>
  </si>
  <si>
    <t>семенов георгий семенович</t>
  </si>
  <si>
    <t>боков айас мергенович</t>
  </si>
  <si>
    <t>пиантинов кайрат аябасович</t>
  </si>
  <si>
    <t>селеков руслан урсулович</t>
  </si>
  <si>
    <t>моисеенко владислав сергеевич</t>
  </si>
  <si>
    <t>баянкин</t>
  </si>
  <si>
    <t>баданов</t>
  </si>
  <si>
    <t>самаев</t>
  </si>
  <si>
    <t>пешков аврам петрович</t>
  </si>
  <si>
    <t>тенгереков айсур игоревич</t>
  </si>
  <si>
    <t>кожентаевич пархат пархатович</t>
  </si>
  <si>
    <t>яков айан амырович</t>
  </si>
  <si>
    <t>дибаков карим канатович</t>
  </si>
  <si>
    <t>майманов эмин эресович</t>
  </si>
  <si>
    <t>тодошев амаду владимирович</t>
  </si>
  <si>
    <t>яилгаков сурдаш алтайчинович</t>
  </si>
  <si>
    <t>текенов амат сурдашевич</t>
  </si>
  <si>
    <t>ыжиков эмиль юрьевич</t>
  </si>
  <si>
    <t>попов роман денисович</t>
  </si>
  <si>
    <t>шадрин дмитрий вячеславович</t>
  </si>
  <si>
    <t>садрашев роман сергеевич</t>
  </si>
  <si>
    <t>сартаков а.а.</t>
  </si>
  <si>
    <t>тайпинов в.л.</t>
  </si>
  <si>
    <t>майхиев</t>
  </si>
  <si>
    <t>шилинов</t>
  </si>
  <si>
    <t>рекин максим андреевич</t>
  </si>
  <si>
    <t>тыдыков алексей михайлович</t>
  </si>
  <si>
    <t>весевицин кирилл александрович</t>
  </si>
  <si>
    <t>толкочеков арчин михайлович</t>
  </si>
  <si>
    <t>лихачев дмитрий анатольевич</t>
  </si>
  <si>
    <t>тыдыков аржан григорьевич</t>
  </si>
  <si>
    <t>елеков владислав викторович</t>
  </si>
  <si>
    <t>оргунов судур валерьевич</t>
  </si>
  <si>
    <t>овчиренко данил алексеевич</t>
  </si>
  <si>
    <t>санаков эмил артулович</t>
  </si>
  <si>
    <t>семендеев алексей александрович</t>
  </si>
  <si>
    <t>очередяков а.н.</t>
  </si>
  <si>
    <t>очередяпов амыр алашович</t>
  </si>
  <si>
    <t>туйденов вячеслав аржакович</t>
  </si>
  <si>
    <t>ше</t>
  </si>
  <si>
    <t>очердяков</t>
  </si>
  <si>
    <t>бугакин алексей юрьевич</t>
  </si>
  <si>
    <t>яилгаков азат алтайчинович</t>
  </si>
  <si>
    <t>вяткин артем валерьевич</t>
  </si>
  <si>
    <t>кучинов эльдар александрович</t>
  </si>
  <si>
    <t>кукулов айдан александрович</t>
  </si>
  <si>
    <t>хабаров илья николаевич</t>
  </si>
  <si>
    <t>ялбаков а.н..</t>
  </si>
  <si>
    <t>артушев родион арбитович</t>
  </si>
  <si>
    <t xml:space="preserve">Майхиев </t>
  </si>
  <si>
    <t>кудюшев аткыр андреевич</t>
  </si>
  <si>
    <t>тадышев данил борисович</t>
  </si>
  <si>
    <t>амантаев рамир артурович</t>
  </si>
  <si>
    <t>мурадов имин</t>
  </si>
  <si>
    <t>саксаев эльдар ринатович</t>
  </si>
  <si>
    <t>яилгаков батыр эркинович</t>
  </si>
  <si>
    <t>кохоев кулер баирович</t>
  </si>
  <si>
    <t>гревцев рустам сергеевич</t>
  </si>
  <si>
    <t>челчушев андрей владимирович</t>
  </si>
  <si>
    <t>меджидов амар ашурович</t>
  </si>
  <si>
    <t>суркашев</t>
  </si>
  <si>
    <t>токорович</t>
  </si>
  <si>
    <t>апитов дамир дмитриевич</t>
  </si>
  <si>
    <t>тазрашев никита айдарович</t>
  </si>
  <si>
    <t xml:space="preserve">Чугунова </t>
  </si>
  <si>
    <t>2006,3ю</t>
  </si>
  <si>
    <t>тычинов айат арчинович</t>
  </si>
  <si>
    <t>скударнов даниил юрьевич</t>
  </si>
  <si>
    <t>Чичунова</t>
  </si>
  <si>
    <t>2005,3ю</t>
  </si>
  <si>
    <t>аргомаков кулер ырыстунович</t>
  </si>
  <si>
    <t>идувалин евгений игоревич</t>
  </si>
  <si>
    <t>св58</t>
  </si>
  <si>
    <t xml:space="preserve">майхиев </t>
  </si>
  <si>
    <t>Кулеш М.В., Кулеш П.В.</t>
  </si>
  <si>
    <t>Постников Д.М.</t>
  </si>
  <si>
    <t>Яйтаков М.Я.</t>
  </si>
  <si>
    <t>Тайпинов В.Л.</t>
  </si>
  <si>
    <t>ерофеевский кирилл петрович</t>
  </si>
  <si>
    <t>решетников владлен сергеевич</t>
  </si>
  <si>
    <t>штин александр сергеевич</t>
  </si>
  <si>
    <t>магомедов билал шахбанович</t>
  </si>
  <si>
    <t>260896</t>
  </si>
  <si>
    <t>070298</t>
  </si>
  <si>
    <t>020697</t>
  </si>
  <si>
    <t>090994</t>
  </si>
  <si>
    <t>тюменская</t>
  </si>
  <si>
    <t>тюмень</t>
  </si>
  <si>
    <t>гаранин е.а. бондарь е.в.</t>
  </si>
  <si>
    <t>уфо</t>
  </si>
  <si>
    <t>денисов максим евгеньевич</t>
  </si>
  <si>
    <t>211079</t>
  </si>
  <si>
    <t>магаданский</t>
  </si>
  <si>
    <t>магадан</t>
  </si>
  <si>
    <t>коробков с.и.</t>
  </si>
  <si>
    <t>Донцов Г.А. Вальтеев А.М.</t>
  </si>
  <si>
    <t>Вальтеев Андрей Алесандрович</t>
  </si>
  <si>
    <t>Бедарев Павел Николаевич</t>
  </si>
  <si>
    <t>260188</t>
  </si>
  <si>
    <t>011286</t>
  </si>
  <si>
    <t>мс</t>
  </si>
  <si>
    <t>Баглаев В.Г. Вальтеев А.М.</t>
  </si>
  <si>
    <t>Сулейманов Вали Исфандияр оглы</t>
  </si>
  <si>
    <t>200499</t>
  </si>
  <si>
    <t>кызлаков л.а.</t>
  </si>
  <si>
    <t>дфо</t>
  </si>
  <si>
    <t>санданов мерген алексеевич</t>
  </si>
  <si>
    <t>кудрин дмитрий алексеевич</t>
  </si>
  <si>
    <t>попов никита юрьевич</t>
  </si>
  <si>
    <t>володин никита александрович</t>
  </si>
  <si>
    <t>илаш антон владимирович</t>
  </si>
  <si>
    <t>штанько константин игоревич</t>
  </si>
  <si>
    <t>антонов виктор сергеевич</t>
  </si>
  <si>
    <t>александров александр александрович</t>
  </si>
  <si>
    <t>стенников вячеслав иванович</t>
  </si>
  <si>
    <t>илаев руслан адамович</t>
  </si>
  <si>
    <t>алленов максим николаевич</t>
  </si>
  <si>
    <t>96</t>
  </si>
  <si>
    <t>98</t>
  </si>
  <si>
    <t>97</t>
  </si>
  <si>
    <t>94</t>
  </si>
  <si>
    <t>новосибирская</t>
  </si>
  <si>
    <t>новосибирск</t>
  </si>
  <si>
    <t>томилови.а. гуща р.а.</t>
  </si>
  <si>
    <t>Асканаков  Родион Рафаилович</t>
  </si>
  <si>
    <t>Конзошев Рустам Александрович</t>
  </si>
  <si>
    <t>Константинов Эмиль Борисович</t>
  </si>
  <si>
    <t>Олчонов Айдын Сергеевич</t>
  </si>
  <si>
    <t>Аскыжаков Виталий Викторович</t>
  </si>
  <si>
    <t>Катучинов Амаду Станиславович</t>
  </si>
  <si>
    <t>Аурсулов Артем Егорович</t>
  </si>
  <si>
    <t>Самаев Айдар Анатольевич</t>
  </si>
  <si>
    <t>Тайпинов Семен Аскерович</t>
  </si>
  <si>
    <t>Метреев Айсур Олегович</t>
  </si>
  <si>
    <t>Енчинов Эжер Игнатьевич</t>
  </si>
  <si>
    <t>Якинов Арутай Сергеевич</t>
  </si>
  <si>
    <t>Кудюшев Руслан Андреевич</t>
  </si>
  <si>
    <t>300597</t>
  </si>
  <si>
    <t>220990</t>
  </si>
  <si>
    <t>220890</t>
  </si>
  <si>
    <t>270594</t>
  </si>
  <si>
    <t>150993</t>
  </si>
  <si>
    <t>221290</t>
  </si>
  <si>
    <t>031295</t>
  </si>
  <si>
    <t>270693</t>
  </si>
  <si>
    <t>010991</t>
  </si>
  <si>
    <t>290489</t>
  </si>
  <si>
    <t>100190</t>
  </si>
  <si>
    <t>110896</t>
  </si>
  <si>
    <t>130182</t>
  </si>
  <si>
    <t>190594</t>
  </si>
  <si>
    <t>мсмк</t>
  </si>
  <si>
    <t>Яйтаков М.Я. Бачимов Г.Ю.</t>
  </si>
  <si>
    <t>Яйтаков М.Я. Челчушев В.Б.</t>
  </si>
  <si>
    <t>аткунов с.ю. чичинов р.р.</t>
  </si>
  <si>
    <t>качашев о.и.</t>
  </si>
  <si>
    <t>яйтаков м.я.</t>
  </si>
  <si>
    <t>яйтаковм.я.</t>
  </si>
  <si>
    <t>Колесников Егор</t>
  </si>
  <si>
    <t>Кобозев Илья</t>
  </si>
  <si>
    <t>170492</t>
  </si>
  <si>
    <t>280198</t>
  </si>
  <si>
    <t>бердск</t>
  </si>
  <si>
    <t>стулов с.н.</t>
  </si>
  <si>
    <t>мулеев а.в.</t>
  </si>
  <si>
    <t>Телятников  Иван Николаевич</t>
  </si>
  <si>
    <t>Касенов Аскар Даулетканович</t>
  </si>
  <si>
    <t>010894</t>
  </si>
  <si>
    <t>010887</t>
  </si>
  <si>
    <t>Гилязов Р.м.</t>
  </si>
  <si>
    <t>кулеш м.в. Кулеш п.в.</t>
  </si>
  <si>
    <t>Слушаев Александр Сергеевич</t>
  </si>
  <si>
    <t>Рафиков Ульфат Ильдарович</t>
  </si>
  <si>
    <t>Мадалиев Азамат Заирбекович</t>
  </si>
  <si>
    <t>Кулеш Павел Валентинович</t>
  </si>
  <si>
    <t>Саакян Арест Рубертович</t>
  </si>
  <si>
    <t>Привалов Александр Сергеевич</t>
  </si>
  <si>
    <t>Ковин Андрей Вячеславович</t>
  </si>
  <si>
    <t>Левашев Дмитрий Викторович</t>
  </si>
  <si>
    <t>св100</t>
  </si>
  <si>
    <t>200194</t>
  </si>
  <si>
    <t>311094</t>
  </si>
  <si>
    <t>130486</t>
  </si>
  <si>
    <t>211285</t>
  </si>
  <si>
    <t>230395</t>
  </si>
  <si>
    <t>141293</t>
  </si>
  <si>
    <t>160682</t>
  </si>
  <si>
    <t>040496</t>
  </si>
  <si>
    <r>
      <t>Кулеш М.В.,</t>
    </r>
    <r>
      <rPr>
        <sz val="12"/>
        <color rgb="FF333300"/>
        <rFont val="Times New Roman"/>
        <family val="1"/>
        <charset val="204"/>
      </rPr>
      <t xml:space="preserve"> Постников Д.М.</t>
    </r>
  </si>
  <si>
    <t>св102</t>
  </si>
  <si>
    <t>св103</t>
  </si>
  <si>
    <t>св104</t>
  </si>
  <si>
    <t>малахов никита максимович</t>
  </si>
  <si>
    <t>мегедь филипп николаевич</t>
  </si>
  <si>
    <t>сидоркин денис евгеньевич</t>
  </si>
  <si>
    <t>карданов рамазан ахсарбекович</t>
  </si>
  <si>
    <t>93</t>
  </si>
  <si>
    <t>88</t>
  </si>
  <si>
    <t>каримов муратджен кодирбаевич</t>
  </si>
  <si>
    <t>джабраилов рамиль адабиаглы</t>
  </si>
  <si>
    <t>добролюбов александр павлович</t>
  </si>
  <si>
    <t>джабраилов фарид адабиаглы</t>
  </si>
  <si>
    <t>тыдыко дмитрий васильевич</t>
  </si>
  <si>
    <t>маиучарян арсен юрикович</t>
  </si>
  <si>
    <t>рахматилла уулу розувой</t>
  </si>
  <si>
    <t>адизов лазиз шокирович</t>
  </si>
  <si>
    <t>сатвалдиев умиджан халидович</t>
  </si>
  <si>
    <t>фозилов алишер шухратович</t>
  </si>
  <si>
    <t>жинкин роман дмитриевич</t>
  </si>
  <si>
    <t>060887</t>
  </si>
  <si>
    <t>140299</t>
  </si>
  <si>
    <t>170786</t>
  </si>
  <si>
    <t>300988</t>
  </si>
  <si>
    <t>070886</t>
  </si>
  <si>
    <t>070589</t>
  </si>
  <si>
    <t>240197</t>
  </si>
  <si>
    <t>010892</t>
  </si>
  <si>
    <t>260795</t>
  </si>
  <si>
    <t>121292</t>
  </si>
  <si>
    <t>210795</t>
  </si>
  <si>
    <t>шеховцов А.А.</t>
  </si>
  <si>
    <t>дамдинов бальжинима бэликович</t>
  </si>
  <si>
    <t>хасаев юнус багавдинович</t>
  </si>
  <si>
    <t>бетуганов темирлан мусаевич</t>
  </si>
  <si>
    <t>трегуб тимур нурланович</t>
  </si>
  <si>
    <t>кызыгашев сергей владимирович</t>
  </si>
  <si>
    <t>коновалов артемолегович</t>
  </si>
  <si>
    <t>гусейнов темирлан саидович</t>
  </si>
  <si>
    <t>козлов михаил матвеевич</t>
  </si>
  <si>
    <t>иванов владимир владимирович</t>
  </si>
  <si>
    <t>варданян рафаэль апресович</t>
  </si>
  <si>
    <t>митрофанов роман евгеньевич</t>
  </si>
  <si>
    <t>быченко дмитрий анатольевич</t>
  </si>
  <si>
    <t>95</t>
  </si>
  <si>
    <t>поспелов к.г. Михалевич а.и.</t>
  </si>
  <si>
    <t>Алтухов Александр Владимирович</t>
  </si>
  <si>
    <t>Пинегин Сергей Леонидович</t>
  </si>
  <si>
    <t>Погорелов Иван Михайлович</t>
  </si>
  <si>
    <t>Кыныраков Иван Константинович</t>
  </si>
  <si>
    <t>Шукюров Ниджат Низами оглы</t>
  </si>
  <si>
    <t>060695</t>
  </si>
  <si>
    <t>010199</t>
  </si>
  <si>
    <t>251198</t>
  </si>
  <si>
    <t>250589</t>
  </si>
  <si>
    <t>020397</t>
  </si>
  <si>
    <t>Шалюта П.В. Гуляев А.М.</t>
  </si>
  <si>
    <t>Димитриенко И.В. Гуляев А.М.</t>
  </si>
  <si>
    <t>Шалюта П.В.</t>
  </si>
  <si>
    <t>Дурыманов Н.В. Гуляев А.М.</t>
  </si>
  <si>
    <t>Димитриенко И.В. Петрунько А.Ю.</t>
  </si>
  <si>
    <t>ондар долаан доруг-оолович</t>
  </si>
  <si>
    <t>140995</t>
  </si>
  <si>
    <t>сайзан-оо кайгал-оол геннадьевич</t>
  </si>
  <si>
    <t>060693</t>
  </si>
  <si>
    <t>салчак артыш викторович</t>
  </si>
  <si>
    <t>170293</t>
  </si>
  <si>
    <t>мушарапов борис абдулкерибович</t>
  </si>
  <si>
    <t>070990к</t>
  </si>
  <si>
    <t>таскараков в.м. фоминых а.в.</t>
  </si>
  <si>
    <t>ендан белек-баыйр очур-бадыевич</t>
  </si>
  <si>
    <t>фарзалиев фуат гаджи-оглы</t>
  </si>
  <si>
    <t>жусупбеков дастанбек эрмекович</t>
  </si>
  <si>
    <t>дмитриенко павел евгеньевич</t>
  </si>
  <si>
    <t>токарев руслан федорович</t>
  </si>
  <si>
    <t>леонов сергей викторович</t>
  </si>
  <si>
    <t>030895</t>
  </si>
  <si>
    <t>291298</t>
  </si>
  <si>
    <t>161097</t>
  </si>
  <si>
    <t>190499</t>
  </si>
  <si>
    <t>101297</t>
  </si>
  <si>
    <t>271196</t>
  </si>
  <si>
    <t>красноярск</t>
  </si>
  <si>
    <t>саградян в.о.</t>
  </si>
  <si>
    <t>ужур</t>
  </si>
  <si>
    <t>синатулин с.в. Знаменсий г.е.</t>
  </si>
  <si>
    <t>воробьев а.а.</t>
  </si>
  <si>
    <t>аралди сылдыс долбанович</t>
  </si>
  <si>
    <t>041198</t>
  </si>
  <si>
    <t>знаменский г.е. кудрявцев в.м.</t>
  </si>
  <si>
    <t>монгуш буян эресович</t>
  </si>
  <si>
    <t>бады эртине алексеевич</t>
  </si>
  <si>
    <t>040194</t>
  </si>
  <si>
    <t>060895</t>
  </si>
  <si>
    <t>р.тыва</t>
  </si>
  <si>
    <t>кызыл</t>
  </si>
  <si>
    <t>сергиенко ю.в. Монгуш а.в.</t>
  </si>
  <si>
    <t>ооржак кежик муратович</t>
  </si>
  <si>
    <t>монгуш кежик кок-оолович</t>
  </si>
  <si>
    <t>кыргыс начын радикович</t>
  </si>
  <si>
    <t>ооржак эчис эрээн-оолович</t>
  </si>
  <si>
    <t>хаюрин шамиль бесланович</t>
  </si>
  <si>
    <t>курулов алан евгеньевич</t>
  </si>
  <si>
    <t>040395</t>
  </si>
  <si>
    <t>040594</t>
  </si>
  <si>
    <t>150898</t>
  </si>
  <si>
    <t>270698</t>
  </si>
  <si>
    <t>160296</t>
  </si>
  <si>
    <t>141194</t>
  </si>
  <si>
    <t>митрохин е.а.</t>
  </si>
  <si>
    <t>машаров сергей владимирович</t>
  </si>
  <si>
    <t>050397</t>
  </si>
  <si>
    <t>меньщиков с.м. копёнкин а.в.</t>
  </si>
  <si>
    <t>ипатьев илья юрьевич</t>
  </si>
  <si>
    <t>криворотоввладимир алексеевич</t>
  </si>
  <si>
    <t>садыков дмитрий абдигапурович</t>
  </si>
  <si>
    <t>300494</t>
  </si>
  <si>
    <t>новак а.в.</t>
  </si>
  <si>
    <t>180696</t>
  </si>
  <si>
    <t>200989</t>
  </si>
  <si>
    <t>сыренов евгений андреевич</t>
  </si>
  <si>
    <t>180395</t>
  </si>
  <si>
    <t>улан-уде</t>
  </si>
  <si>
    <t>будажапов а.ц.</t>
  </si>
  <si>
    <t>седунов сергей константинович</t>
  </si>
  <si>
    <t>рожков владимир андреевич</t>
  </si>
  <si>
    <t>жарков александр александрович</t>
  </si>
  <si>
    <t>ансимов андрей михайлович</t>
  </si>
  <si>
    <t>чолоян амиран князович</t>
  </si>
  <si>
    <t>зможный никита алексеевич</t>
  </si>
  <si>
    <t>060889</t>
  </si>
  <si>
    <t>150696</t>
  </si>
  <si>
    <t>090690</t>
  </si>
  <si>
    <t>311097</t>
  </si>
  <si>
    <t>010591</t>
  </si>
  <si>
    <t>191093</t>
  </si>
  <si>
    <t>колесник валерий владимирович</t>
  </si>
  <si>
    <t>310583</t>
  </si>
  <si>
    <t>Постников Д.М. Кулеш П.в.</t>
  </si>
  <si>
    <r>
      <t xml:space="preserve">Выдели тбл. </t>
    </r>
    <r>
      <rPr>
        <sz val="10"/>
        <color indexed="49"/>
        <rFont val="Arial"/>
        <family val="2"/>
        <charset val="204"/>
      </rPr>
      <t xml:space="preserve">АD </t>
    </r>
    <r>
      <rPr>
        <sz val="10"/>
        <rFont val="Arial"/>
        <family val="2"/>
        <charset val="204"/>
      </rPr>
      <t>или</t>
    </r>
    <r>
      <rPr>
        <sz val="10"/>
        <color indexed="49"/>
        <rFont val="Arial"/>
        <family val="2"/>
        <charset val="204"/>
      </rPr>
      <t xml:space="preserve"> AE</t>
    </r>
    <r>
      <rPr>
        <sz val="10"/>
        <rFont val="Arial"/>
        <family val="2"/>
        <charset val="204"/>
      </rPr>
      <t xml:space="preserve">; Выбери </t>
    </r>
    <r>
      <rPr>
        <sz val="10"/>
        <color indexed="49"/>
        <rFont val="Arial"/>
        <family val="2"/>
        <charset val="204"/>
      </rPr>
      <t xml:space="preserve">ВСТАВКА </t>
    </r>
    <r>
      <rPr>
        <sz val="10"/>
        <rFont val="Arial"/>
        <family val="2"/>
        <charset val="204"/>
      </rPr>
      <t>затем</t>
    </r>
    <r>
      <rPr>
        <sz val="10"/>
        <color indexed="49"/>
        <rFont val="Arial"/>
        <family val="2"/>
        <charset val="204"/>
      </rPr>
      <t xml:space="preserve"> Сводная таблица; ОК. </t>
    </r>
  </si>
  <si>
    <t>СУХАНОВ ДАНИИЛ АЛЕКСЕЕВИЧ</t>
  </si>
  <si>
    <t>КРУПИН АЛЕКСАНДР ОЛЕГОВИЧ</t>
  </si>
  <si>
    <t>ЛЮБИМОВ ДЕНИС СЕРГЕЕВИЧ</t>
  </si>
  <si>
    <t>050898</t>
  </si>
  <si>
    <t>100798</t>
  </si>
  <si>
    <t>120197</t>
  </si>
  <si>
    <t>ульяновская</t>
  </si>
  <si>
    <t>димитровград</t>
  </si>
  <si>
    <t>габидуллин и.и.</t>
  </si>
  <si>
    <t>исаев е.н.</t>
  </si>
  <si>
    <t>хафиятов р.х. чебаков р.в.</t>
  </si>
  <si>
    <t>пфо</t>
  </si>
  <si>
    <t>андреев артём анатольевич</t>
  </si>
  <si>
    <t>010697</t>
  </si>
  <si>
    <t>саратовская</t>
  </si>
  <si>
    <t>энгельск</t>
  </si>
  <si>
    <t>бахчев в.к. гусевм.с.</t>
  </si>
  <si>
    <t>Терновых Александр Олегович</t>
  </si>
  <si>
    <t>270599</t>
  </si>
  <si>
    <t>московская</t>
  </si>
  <si>
    <t>можайск</t>
  </si>
  <si>
    <t>цфо</t>
  </si>
  <si>
    <t>Степанов И.М.</t>
  </si>
  <si>
    <t>Нерсисян Артур Арменович</t>
  </si>
  <si>
    <t>Сатиев Руслан Садирович</t>
  </si>
  <si>
    <t>Сатиев Имран Садирович</t>
  </si>
  <si>
    <t>Кушанашвили Мансур Вахтангович</t>
  </si>
  <si>
    <t>Комиссаров Андрей Сергеевич</t>
  </si>
  <si>
    <t>Нестеренко Филипп Валерьевич</t>
  </si>
  <si>
    <t>Базыкин Александр Евгеньевич</t>
  </si>
  <si>
    <t>Анисимов Тимур Олегович</t>
  </si>
  <si>
    <t>Байбулатов Руслан Имранович</t>
  </si>
  <si>
    <t>Иовин Вячеслав Русланович</t>
  </si>
  <si>
    <t>Закуреев Мурат Амербиевич</t>
  </si>
  <si>
    <t>Косырев Филипп Сергеевия</t>
  </si>
  <si>
    <t>261197</t>
  </si>
  <si>
    <t>140599</t>
  </si>
  <si>
    <t>250297</t>
  </si>
  <si>
    <t>211097</t>
  </si>
  <si>
    <t>130199</t>
  </si>
  <si>
    <t>300997</t>
  </si>
  <si>
    <t>201297</t>
  </si>
  <si>
    <t>071099</t>
  </si>
  <si>
    <t>070597</t>
  </si>
  <si>
    <t>100699</t>
  </si>
  <si>
    <t>мос</t>
  </si>
  <si>
    <t>москва</t>
  </si>
  <si>
    <t>ЦСиО "Самбо-70"</t>
  </si>
  <si>
    <t>КСЕ "Ходори"</t>
  </si>
  <si>
    <t>Морозов И.А., Елесин Н.А.</t>
  </si>
  <si>
    <t>Елесин Н.А.</t>
  </si>
  <si>
    <t>Журавицкий А.А., Ходырев А.А.</t>
  </si>
  <si>
    <t>Мирошниченко Е.А.</t>
  </si>
  <si>
    <t>Морозов И.А.</t>
  </si>
  <si>
    <t>Сигарев Игорь Сергеевич</t>
  </si>
  <si>
    <t>Викторов Максим Сергеевич</t>
  </si>
  <si>
    <t>231297</t>
  </si>
  <si>
    <t>010398</t>
  </si>
  <si>
    <t>Репин Е.Б, Ходырев А.В.</t>
  </si>
  <si>
    <t>Ооржак Эчис Эрээн-оолович</t>
  </si>
  <si>
    <t>Комбу Темир Андреевич</t>
  </si>
  <si>
    <t>Куулар Айызаан Нацынович</t>
  </si>
  <si>
    <t>Асканаков Иван Айдарович</t>
  </si>
  <si>
    <t>Товаров Эрелдей Аржанович</t>
  </si>
  <si>
    <t>Бабаков Артур Дмитриевич</t>
  </si>
  <si>
    <t>Куулар Найдан Васильевич</t>
  </si>
  <si>
    <t>051198</t>
  </si>
  <si>
    <t>030597</t>
  </si>
  <si>
    <t>020897</t>
  </si>
  <si>
    <t>100497</t>
  </si>
  <si>
    <t>090397</t>
  </si>
  <si>
    <t>271197</t>
  </si>
  <si>
    <t>Постников Д.М, Митрохин Е.А.</t>
  </si>
  <si>
    <t>Орлов А.А., Тайпинов В.Л.</t>
  </si>
  <si>
    <t>Митрохин Е.А., Постников Д.М.</t>
  </si>
  <si>
    <t>Шеховцов А.</t>
  </si>
  <si>
    <t>Ишанханов Нормат Арыпжанович</t>
  </si>
  <si>
    <t>Хасаев Юнус Багавдинович</t>
  </si>
  <si>
    <t>Аветян Эдгар Эдвардович</t>
  </si>
  <si>
    <t>Тырышканов Даниил Вячеславович</t>
  </si>
  <si>
    <t>Вдовин Николай Сергеевич</t>
  </si>
  <si>
    <t>Дудкин Максим Васильевич</t>
  </si>
  <si>
    <t>Неучесов Матвей Сергеевич</t>
  </si>
  <si>
    <t>Ансимов Андрей Михайлович</t>
  </si>
  <si>
    <t>Стебайлов Максим Юрьевич</t>
  </si>
  <si>
    <t>Акулов Александр Исакович</t>
  </si>
  <si>
    <t>140598</t>
  </si>
  <si>
    <t>080598</t>
  </si>
  <si>
    <t>041197</t>
  </si>
  <si>
    <t>220197</t>
  </si>
  <si>
    <t>121198</t>
  </si>
  <si>
    <t>190498</t>
  </si>
  <si>
    <t>120398</t>
  </si>
  <si>
    <t>Поспелов К.</t>
  </si>
  <si>
    <t>Ляпехов С.В., Постников Д.М.</t>
  </si>
  <si>
    <t>Мордвинов А.И.</t>
  </si>
  <si>
    <t>Сергеенко Ю.В., Постников Д.М.</t>
  </si>
  <si>
    <t>Мордвинов А.И., Постников Д.М.</t>
  </si>
  <si>
    <t>Кулеш М.В., Кулеш П.В., Постников Д.М.</t>
  </si>
  <si>
    <t>Романов Евгений Дмитриевич</t>
  </si>
  <si>
    <t>Илаш Антон Владимирович</t>
  </si>
  <si>
    <t>Антонов Виктор Сергеевич</t>
  </si>
  <si>
    <t>Малахов Никита Максимович</t>
  </si>
  <si>
    <t>Стенников Вячеслав Иванович</t>
  </si>
  <si>
    <t>210398</t>
  </si>
  <si>
    <t>050297</t>
  </si>
  <si>
    <t>250397</t>
  </si>
  <si>
    <t>Поспелов К., Кулеш М.В., Кулеш П.В.</t>
  </si>
  <si>
    <t>Гуща Р.С., Томилов И.А.</t>
  </si>
  <si>
    <t>Гуща Р.С.</t>
  </si>
  <si>
    <t>Гл. судья, судья ВК</t>
  </si>
  <si>
    <t>субъекты</t>
  </si>
  <si>
    <t>субъекты + города</t>
  </si>
  <si>
    <t>В регистрацию необходимо внести всех участников, а лишних убрать. Иначе мандатка и ком.пер.  отразяться не корректно. Название субъекта необходимо вносить точно в соответствии с мандаткой. После названия субъекта обязательно ставить запятую и пробел. Информация в мандатке и ком. пер. появляется после открытия протокола. Имя протокола обозначается толбко цифрами. Например 57. (57кг не верно)</t>
  </si>
  <si>
    <t>А.С.Тимошин</t>
  </si>
  <si>
    <t>/Рыбинск/</t>
  </si>
  <si>
    <t>Тимошин А.С.</t>
  </si>
  <si>
    <t>Ярославская, Ц</t>
  </si>
  <si>
    <t>2019г.</t>
  </si>
  <si>
    <t>судья Всероссийской категории</t>
  </si>
  <si>
    <t>Рыбинск</t>
  </si>
  <si>
    <t>19-22 ноября  2019 года            г.Кстово</t>
  </si>
  <si>
    <t>И.А.Пшеничных</t>
  </si>
  <si>
    <t>/Кинешма/</t>
  </si>
  <si>
    <t>ноября</t>
  </si>
  <si>
    <t>г.Кстово</t>
  </si>
  <si>
    <t>20 ноября 2019 года</t>
  </si>
  <si>
    <t>Пшеничных И.А.</t>
  </si>
  <si>
    <t>Ивановская, ЦФО</t>
  </si>
  <si>
    <t>Ивановская</t>
  </si>
  <si>
    <t>КУБОК России по спортивному самбо среди мужчин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</si>
</sst>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dd/mm/yy;@"/>
  </numFmts>
  <fonts count="42" x14ac:knownFonts="1">
    <font>
      <sz val="10"/>
      <name val="Arial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b/>
      <sz val="8"/>
      <name val="Arial Narrow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49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8"/>
      <name val="Arial Narrow"/>
      <family val="2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333300"/>
      <name val="Times New Roman"/>
      <family val="1"/>
      <charset val="204"/>
    </font>
    <font>
      <sz val="11"/>
      <color rgb="FF333300"/>
      <name val="Times New Roman"/>
      <family val="1"/>
      <charset val="204"/>
    </font>
    <font>
      <sz val="12"/>
      <color rgb="FF333300"/>
      <name val="Times New Roman"/>
      <family val="1"/>
      <charset val="204"/>
    </font>
    <font>
      <b/>
      <u/>
      <sz val="12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3" fillId="0" borderId="0"/>
    <xf numFmtId="0" fontId="23" fillId="0" borderId="0"/>
  </cellStyleXfs>
  <cellXfs count="616">
    <xf numFmtId="0" fontId="0" fillId="0" borderId="0" xfId="0"/>
    <xf numFmtId="0" fontId="8" fillId="0" borderId="0" xfId="1" applyAlignment="1" applyProtection="1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0" xfId="0" applyFont="1"/>
    <xf numFmtId="0" fontId="14" fillId="2" borderId="0" xfId="0" applyFont="1" applyFill="1"/>
    <xf numFmtId="0" fontId="5" fillId="0" borderId="0" xfId="0" applyFont="1"/>
    <xf numFmtId="0" fontId="0" fillId="0" borderId="0" xfId="0" applyAlignment="1">
      <alignment horizontal="center" vertical="center" wrapText="1"/>
    </xf>
    <xf numFmtId="0" fontId="4" fillId="2" borderId="0" xfId="0" applyFont="1" applyFill="1" applyBorder="1"/>
    <xf numFmtId="0" fontId="2" fillId="0" borderId="0" xfId="0" applyFont="1" applyFill="1" applyBorder="1"/>
    <xf numFmtId="0" fontId="2" fillId="2" borderId="0" xfId="0" applyFont="1" applyFill="1" applyBorder="1"/>
    <xf numFmtId="0" fontId="0" fillId="0" borderId="0" xfId="0" applyBorder="1"/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/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14" fontId="2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/>
    <xf numFmtId="0" fontId="18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3" fillId="0" borderId="9" xfId="0" applyNumberFormat="1" applyFont="1" applyFill="1" applyBorder="1" applyAlignment="1">
      <alignment horizontal="left" vertical="center" wrapText="1"/>
    </xf>
    <xf numFmtId="0" fontId="2" fillId="0" borderId="9" xfId="0" applyNumberFormat="1" applyFont="1" applyFill="1" applyBorder="1" applyAlignment="1">
      <alignment horizontal="left" vertical="center" wrapText="1"/>
    </xf>
    <xf numFmtId="0" fontId="0" fillId="0" borderId="9" xfId="0" applyNumberForma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left" vertical="center" wrapText="1"/>
    </xf>
    <xf numFmtId="0" fontId="13" fillId="0" borderId="8" xfId="0" applyNumberFormat="1" applyFont="1" applyFill="1" applyBorder="1" applyAlignment="1">
      <alignment horizontal="left" vertical="center" wrapText="1"/>
    </xf>
    <xf numFmtId="0" fontId="0" fillId="0" borderId="2" xfId="0" applyBorder="1"/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14" fontId="0" fillId="0" borderId="1" xfId="0" applyNumberForma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NumberFormat="1" applyFont="1" applyBorder="1" applyAlignment="1">
      <alignment vertical="center" wrapText="1"/>
    </xf>
    <xf numFmtId="0" fontId="2" fillId="0" borderId="6" xfId="0" applyNumberFormat="1" applyFont="1" applyBorder="1" applyAlignment="1">
      <alignment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13" fillId="0" borderId="0" xfId="0" applyFont="1" applyBorder="1"/>
    <xf numFmtId="0" fontId="1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5" fillId="2" borderId="0" xfId="0" applyFont="1" applyFill="1"/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14" fontId="25" fillId="0" borderId="0" xfId="0" applyNumberFormat="1" applyFont="1" applyBorder="1" applyAlignment="1">
      <alignment horizontal="center" vertical="center" wrapText="1"/>
    </xf>
    <xf numFmtId="14" fontId="25" fillId="0" borderId="0" xfId="0" applyNumberFormat="1" applyFont="1" applyBorder="1" applyAlignment="1">
      <alignment vertical="center" wrapText="1"/>
    </xf>
    <xf numFmtId="0" fontId="3" fillId="0" borderId="0" xfId="0" applyFont="1"/>
    <xf numFmtId="0" fontId="0" fillId="3" borderId="0" xfId="0" applyFill="1"/>
    <xf numFmtId="0" fontId="11" fillId="6" borderId="0" xfId="0" applyFont="1" applyFill="1" applyAlignment="1"/>
    <xf numFmtId="0" fontId="0" fillId="6" borderId="0" xfId="0" applyFill="1"/>
    <xf numFmtId="0" fontId="11" fillId="6" borderId="0" xfId="0" applyFont="1" applyFill="1"/>
    <xf numFmtId="0" fontId="0" fillId="0" borderId="0" xfId="0" applyAlignment="1"/>
    <xf numFmtId="0" fontId="1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6" fillId="0" borderId="14" xfId="0" applyFont="1" applyBorder="1" applyAlignment="1">
      <alignment vertical="center" wrapText="1"/>
    </xf>
    <xf numFmtId="0" fontId="26" fillId="0" borderId="15" xfId="0" applyFont="1" applyBorder="1" applyAlignment="1">
      <alignment vertical="center" wrapText="1"/>
    </xf>
    <xf numFmtId="0" fontId="0" fillId="6" borderId="0" xfId="0" applyFill="1" applyAlignment="1">
      <alignment horizontal="center"/>
    </xf>
    <xf numFmtId="0" fontId="13" fillId="7" borderId="7" xfId="0" applyNumberFormat="1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3" fillId="7" borderId="2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left" vertical="center" wrapText="1"/>
    </xf>
    <xf numFmtId="0" fontId="11" fillId="7" borderId="8" xfId="0" applyNumberFormat="1" applyFont="1" applyFill="1" applyBorder="1" applyAlignment="1">
      <alignment horizontal="center" vertical="center" wrapText="1"/>
    </xf>
    <xf numFmtId="0" fontId="11" fillId="7" borderId="4" xfId="0" applyNumberFormat="1" applyFont="1" applyFill="1" applyBorder="1" applyAlignment="1">
      <alignment horizontal="center" vertical="center" wrapText="1"/>
    </xf>
    <xf numFmtId="49" fontId="18" fillId="0" borderId="8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11" fillId="7" borderId="4" xfId="0" applyNumberFormat="1" applyFont="1" applyFill="1" applyBorder="1" applyAlignment="1">
      <alignment vertical="center" wrapText="1"/>
    </xf>
    <xf numFmtId="49" fontId="18" fillId="0" borderId="4" xfId="0" applyNumberFormat="1" applyFont="1" applyFill="1" applyBorder="1" applyAlignment="1" applyProtection="1">
      <alignment vertical="center" wrapText="1"/>
    </xf>
    <xf numFmtId="0" fontId="9" fillId="0" borderId="4" xfId="0" applyFont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49" fontId="2" fillId="0" borderId="8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49" fontId="2" fillId="5" borderId="8" xfId="0" applyNumberFormat="1" applyFont="1" applyFill="1" applyBorder="1" applyAlignment="1">
      <alignment vertical="center" wrapText="1"/>
    </xf>
    <xf numFmtId="0" fontId="2" fillId="5" borderId="8" xfId="0" applyFont="1" applyFill="1" applyBorder="1" applyAlignment="1" applyProtection="1">
      <alignment vertical="center" wrapText="1"/>
    </xf>
    <xf numFmtId="0" fontId="2" fillId="5" borderId="8" xfId="0" applyFont="1" applyFill="1" applyBorder="1" applyAlignment="1">
      <alignment vertical="center" wrapText="1"/>
    </xf>
    <xf numFmtId="14" fontId="2" fillId="5" borderId="8" xfId="0" applyNumberFormat="1" applyFont="1" applyFill="1" applyBorder="1" applyAlignment="1">
      <alignment vertical="center" wrapText="1"/>
    </xf>
    <xf numFmtId="49" fontId="2" fillId="5" borderId="4" xfId="0" applyNumberFormat="1" applyFont="1" applyFill="1" applyBorder="1" applyAlignment="1">
      <alignment vertical="center" wrapText="1"/>
    </xf>
    <xf numFmtId="0" fontId="11" fillId="4" borderId="8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4" borderId="7" xfId="0" applyFont="1" applyFill="1" applyBorder="1" applyAlignment="1" applyProtection="1">
      <alignment vertical="center" wrapText="1"/>
    </xf>
    <xf numFmtId="49" fontId="11" fillId="7" borderId="4" xfId="0" applyNumberFormat="1" applyFont="1" applyFill="1" applyBorder="1" applyAlignment="1">
      <alignment vertical="center" wrapText="1"/>
    </xf>
    <xf numFmtId="0" fontId="11" fillId="0" borderId="4" xfId="0" applyNumberFormat="1" applyFont="1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2" fillId="7" borderId="4" xfId="0" applyFont="1" applyFill="1" applyBorder="1" applyAlignment="1">
      <alignment vertical="center" wrapText="1"/>
    </xf>
    <xf numFmtId="49" fontId="0" fillId="0" borderId="0" xfId="0" applyNumberFormat="1" applyBorder="1" applyAlignment="1"/>
    <xf numFmtId="0" fontId="0" fillId="0" borderId="4" xfId="0" applyNumberFormat="1" applyFill="1" applyBorder="1" applyAlignment="1">
      <alignment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11" fillId="5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1" fillId="7" borderId="4" xfId="0" applyFont="1" applyFill="1" applyBorder="1" applyAlignment="1">
      <alignment vertical="center" wrapText="1"/>
    </xf>
    <xf numFmtId="49" fontId="18" fillId="5" borderId="4" xfId="0" applyNumberFormat="1" applyFont="1" applyFill="1" applyBorder="1" applyAlignment="1" applyProtection="1">
      <alignment vertical="center" wrapText="1"/>
    </xf>
    <xf numFmtId="0" fontId="11" fillId="5" borderId="4" xfId="0" applyNumberFormat="1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/>
    </xf>
    <xf numFmtId="49" fontId="2" fillId="7" borderId="4" xfId="0" applyNumberFormat="1" applyFont="1" applyFill="1" applyBorder="1" applyAlignment="1">
      <alignment vertical="center" wrapText="1"/>
    </xf>
    <xf numFmtId="0" fontId="0" fillId="0" borderId="18" xfId="0" applyBorder="1" applyAlignment="1"/>
    <xf numFmtId="0" fontId="0" fillId="6" borderId="0" xfId="0" applyFill="1" applyAlignment="1">
      <alignment horizontal="center"/>
    </xf>
    <xf numFmtId="14" fontId="2" fillId="7" borderId="4" xfId="0" applyNumberFormat="1" applyFont="1" applyFill="1" applyBorder="1" applyAlignment="1">
      <alignment vertical="center" wrapText="1"/>
    </xf>
    <xf numFmtId="0" fontId="2" fillId="8" borderId="4" xfId="0" applyFont="1" applyFill="1" applyBorder="1" applyAlignment="1">
      <alignment vertical="center" wrapText="1"/>
    </xf>
    <xf numFmtId="0" fontId="2" fillId="0" borderId="4" xfId="0" applyFont="1" applyBorder="1" applyAlignment="1"/>
    <xf numFmtId="14" fontId="2" fillId="0" borderId="4" xfId="0" applyNumberFormat="1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14" fontId="2" fillId="0" borderId="4" xfId="0" applyNumberFormat="1" applyFont="1" applyBorder="1" applyAlignment="1">
      <alignment vertical="center" wrapText="1"/>
    </xf>
    <xf numFmtId="0" fontId="11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13" fillId="0" borderId="4" xfId="0" applyFont="1" applyBorder="1"/>
    <xf numFmtId="0" fontId="15" fillId="4" borderId="4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Border="1"/>
    <xf numFmtId="0" fontId="14" fillId="4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2" fillId="0" borderId="3" xfId="0" applyNumberFormat="1" applyFont="1" applyBorder="1" applyAlignment="1">
      <alignment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19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3" fillId="0" borderId="8" xfId="0" applyFont="1" applyBorder="1"/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13" fillId="0" borderId="8" xfId="0" applyNumberFormat="1" applyFont="1" applyBorder="1"/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14" fontId="2" fillId="0" borderId="1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2" fillId="0" borderId="4" xfId="0" applyFont="1" applyBorder="1" applyAlignment="1">
      <alignment vertical="center" wrapText="1"/>
    </xf>
    <xf numFmtId="14" fontId="11" fillId="7" borderId="17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0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/>
    <xf numFmtId="0" fontId="18" fillId="0" borderId="5" xfId="0" applyNumberFormat="1" applyFont="1" applyBorder="1" applyAlignment="1">
      <alignment horizontal="center" vertical="center" wrapText="1"/>
    </xf>
    <xf numFmtId="0" fontId="18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center" vertical="center" wrapText="1"/>
    </xf>
    <xf numFmtId="0" fontId="18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9" fillId="4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5" fillId="4" borderId="7" xfId="0" applyNumberFormat="1" applyFont="1" applyFill="1" applyBorder="1" applyAlignment="1">
      <alignment horizontal="center" vertical="center" wrapText="1"/>
    </xf>
    <xf numFmtId="0" fontId="15" fillId="4" borderId="8" xfId="0" applyNumberFormat="1" applyFont="1" applyFill="1" applyBorder="1" applyAlignment="1">
      <alignment horizontal="center" vertical="center" wrapText="1"/>
    </xf>
    <xf numFmtId="0" fontId="13" fillId="7" borderId="7" xfId="0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left" vertical="center" wrapText="1"/>
    </xf>
    <xf numFmtId="0" fontId="2" fillId="7" borderId="8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49" fontId="11" fillId="7" borderId="17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8" xfId="0" applyFont="1" applyBorder="1"/>
    <xf numFmtId="0" fontId="11" fillId="0" borderId="8" xfId="0" applyFont="1" applyBorder="1" applyAlignment="1"/>
    <xf numFmtId="49" fontId="30" fillId="4" borderId="8" xfId="0" applyNumberFormat="1" applyFont="1" applyFill="1" applyBorder="1" applyAlignment="1">
      <alignment horizontal="center" vertical="center" wrapText="1"/>
    </xf>
    <xf numFmtId="49" fontId="30" fillId="4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11" fillId="4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1" xfId="0" applyNumberFormat="1" applyFont="1" applyBorder="1" applyAlignment="1">
      <alignment horizontal="left" vertical="center" wrapText="1"/>
    </xf>
    <xf numFmtId="0" fontId="2" fillId="0" borderId="32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11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/>
    <xf numFmtId="0" fontId="2" fillId="0" borderId="3" xfId="0" applyNumberFormat="1" applyFont="1" applyFill="1" applyBorder="1" applyAlignment="1">
      <alignment horizontal="left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2" fillId="0" borderId="3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1" fillId="0" borderId="17" xfId="0" applyNumberFormat="1" applyFont="1" applyFill="1" applyBorder="1" applyAlignment="1">
      <alignment horizontal="left" vertical="center" wrapText="1"/>
    </xf>
    <xf numFmtId="0" fontId="11" fillId="0" borderId="8" xfId="0" applyNumberFormat="1" applyFont="1" applyFill="1" applyBorder="1" applyAlignment="1">
      <alignment horizontal="left" vertical="center" wrapText="1"/>
    </xf>
    <xf numFmtId="0" fontId="11" fillId="0" borderId="17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Border="1" applyAlignment="1">
      <alignment vertical="center" wrapText="1"/>
    </xf>
    <xf numFmtId="0" fontId="2" fillId="0" borderId="8" xfId="0" applyNumberFormat="1" applyFont="1" applyBorder="1" applyAlignment="1">
      <alignment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2" fillId="0" borderId="8" xfId="0" applyFont="1" applyBorder="1"/>
    <xf numFmtId="49" fontId="2" fillId="0" borderId="17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11" fillId="0" borderId="4" xfId="0" applyFont="1" applyBorder="1"/>
    <xf numFmtId="49" fontId="2" fillId="0" borderId="30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center" vertical="center" wrapText="1"/>
    </xf>
    <xf numFmtId="49" fontId="11" fillId="7" borderId="4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32" fillId="0" borderId="15" xfId="0" applyFont="1" applyBorder="1" applyAlignment="1">
      <alignment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left" vertical="top" wrapText="1"/>
    </xf>
    <xf numFmtId="0" fontId="2" fillId="5" borderId="8" xfId="0" applyFont="1" applyFill="1" applyBorder="1" applyAlignment="1" applyProtection="1">
      <alignment horizontal="left" vertical="center" wrapText="1"/>
    </xf>
    <xf numFmtId="0" fontId="18" fillId="0" borderId="4" xfId="0" applyNumberFormat="1" applyFont="1" applyFill="1" applyBorder="1" applyAlignment="1" applyProtection="1">
      <alignment vertical="center" wrapText="1"/>
    </xf>
    <xf numFmtId="14" fontId="2" fillId="7" borderId="4" xfId="0" applyNumberFormat="1" applyFont="1" applyFill="1" applyBorder="1" applyAlignment="1">
      <alignment vertical="center"/>
    </xf>
    <xf numFmtId="0" fontId="2" fillId="5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8" xfId="0" applyFont="1" applyFill="1" applyBorder="1" applyAlignment="1">
      <alignment vertical="center" wrapText="1"/>
    </xf>
    <xf numFmtId="0" fontId="1" fillId="2" borderId="0" xfId="0" applyFont="1" applyFill="1"/>
    <xf numFmtId="0" fontId="1" fillId="4" borderId="7" xfId="0" applyFont="1" applyFill="1" applyBorder="1" applyAlignment="1">
      <alignment vertical="center" wrapText="1"/>
    </xf>
    <xf numFmtId="0" fontId="1" fillId="7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0" fontId="1" fillId="5" borderId="4" xfId="0" applyNumberFormat="1" applyFont="1" applyFill="1" applyBorder="1" applyAlignment="1">
      <alignment vertical="center" wrapText="1"/>
    </xf>
    <xf numFmtId="0" fontId="9" fillId="5" borderId="4" xfId="0" applyFont="1" applyFill="1" applyBorder="1" applyAlignment="1">
      <alignment vertical="center" wrapText="1"/>
    </xf>
    <xf numFmtId="0" fontId="11" fillId="5" borderId="8" xfId="0" applyFont="1" applyFill="1" applyBorder="1" applyAlignment="1">
      <alignment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/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7" borderId="4" xfId="0" applyNumberFormat="1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vertical="center" wrapText="1"/>
    </xf>
    <xf numFmtId="0" fontId="2" fillId="7" borderId="4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vertical="center" wrapText="1"/>
    </xf>
    <xf numFmtId="165" fontId="2" fillId="7" borderId="4" xfId="0" applyNumberFormat="1" applyFont="1" applyFill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0" fontId="6" fillId="5" borderId="4" xfId="0" applyFont="1" applyFill="1" applyBorder="1" applyAlignment="1">
      <alignment vertical="center" wrapText="1"/>
    </xf>
    <xf numFmtId="0" fontId="1" fillId="5" borderId="8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33" fillId="0" borderId="4" xfId="0" applyNumberFormat="1" applyFont="1" applyFill="1" applyBorder="1" applyAlignment="1" applyProtection="1">
      <alignment vertical="center" wrapText="1"/>
    </xf>
    <xf numFmtId="0" fontId="33" fillId="5" borderId="4" xfId="0" applyNumberFormat="1" applyFont="1" applyFill="1" applyBorder="1" applyAlignment="1" applyProtection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left" vertical="center" wrapText="1"/>
    </xf>
    <xf numFmtId="0" fontId="1" fillId="0" borderId="4" xfId="0" applyFont="1" applyBorder="1"/>
    <xf numFmtId="0" fontId="0" fillId="0" borderId="0" xfId="0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4" fontId="2" fillId="5" borderId="8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6" borderId="0" xfId="0" applyFill="1" applyAlignment="1">
      <alignment horizontal="left"/>
    </xf>
    <xf numFmtId="49" fontId="2" fillId="0" borderId="4" xfId="0" applyNumberFormat="1" applyFont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6" fillId="9" borderId="39" xfId="0" applyFont="1" applyFill="1" applyBorder="1" applyAlignment="1">
      <alignment vertical="center" wrapText="1"/>
    </xf>
    <xf numFmtId="0" fontId="37" fillId="9" borderId="39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" fillId="6" borderId="0" xfId="0" applyFont="1" applyFill="1" applyAlignment="1"/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left"/>
    </xf>
    <xf numFmtId="0" fontId="41" fillId="0" borderId="0" xfId="0" applyFont="1" applyAlignment="1"/>
    <xf numFmtId="0" fontId="2" fillId="7" borderId="4" xfId="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14" fontId="2" fillId="7" borderId="4" xfId="0" applyNumberFormat="1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165" fontId="2" fillId="7" borderId="4" xfId="0" applyNumberFormat="1" applyFont="1" applyFill="1" applyBorder="1" applyAlignment="1">
      <alignment horizontal="center" vertical="center" wrapText="1"/>
    </xf>
    <xf numFmtId="0" fontId="2" fillId="7" borderId="4" xfId="0" applyNumberFormat="1" applyFont="1" applyFill="1" applyBorder="1" applyAlignment="1">
      <alignment horizontal="left" vertical="center" wrapText="1"/>
    </xf>
    <xf numFmtId="0" fontId="2" fillId="7" borderId="4" xfId="0" applyFont="1" applyFill="1" applyBorder="1" applyAlignment="1"/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8" fillId="0" borderId="4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1" fillId="7" borderId="4" xfId="0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6" fillId="0" borderId="0" xfId="1" applyFont="1" applyAlignment="1" applyProtection="1">
      <alignment horizontal="center"/>
    </xf>
    <xf numFmtId="0" fontId="13" fillId="0" borderId="0" xfId="0" applyFont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14" fontId="2" fillId="5" borderId="4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20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0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4" fillId="7" borderId="4" xfId="0" applyNumberFormat="1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2" xfId="0" applyNumberFormat="1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</cellXfs>
  <cellStyles count="7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2" xfId="4"/>
    <cellStyle name="Обычный 2 2" xfId="5"/>
    <cellStyle name="Обычный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114300</xdr:rowOff>
        </xdr:from>
        <xdr:to>
          <xdr:col>2</xdr:col>
          <xdr:colOff>66675</xdr:colOff>
          <xdr:row>3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123825</xdr:rowOff>
        </xdr:from>
        <xdr:to>
          <xdr:col>4</xdr:col>
          <xdr:colOff>638175</xdr:colOff>
          <xdr:row>3</xdr:row>
          <xdr:rowOff>9525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выдАЕ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76</xdr:row>
      <xdr:rowOff>123825</xdr:rowOff>
    </xdr:from>
    <xdr:to>
      <xdr:col>7</xdr:col>
      <xdr:colOff>904875</xdr:colOff>
      <xdr:row>80</xdr:row>
      <xdr:rowOff>0</xdr:rowOff>
    </xdr:to>
    <xdr:sp macro="" textlink="">
      <xdr:nvSpPr>
        <xdr:cNvPr id="15392" name="WordArt 8"/>
        <xdr:cNvSpPr>
          <a:spLocks noChangeArrowheads="1" noChangeShapeType="1" noTextEdit="1"/>
        </xdr:cNvSpPr>
      </xdr:nvSpPr>
      <xdr:spPr bwMode="auto">
        <a:xfrm>
          <a:off x="2238375" y="1200150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571500</xdr:colOff>
      <xdr:row>89</xdr:row>
      <xdr:rowOff>28575</xdr:rowOff>
    </xdr:from>
    <xdr:to>
      <xdr:col>7</xdr:col>
      <xdr:colOff>657225</xdr:colOff>
      <xdr:row>92</xdr:row>
      <xdr:rowOff>57150</xdr:rowOff>
    </xdr:to>
    <xdr:sp macro="" textlink="">
      <xdr:nvSpPr>
        <xdr:cNvPr id="15394" name="WordArt 11"/>
        <xdr:cNvSpPr>
          <a:spLocks noChangeArrowheads="1" noChangeShapeType="1" noTextEdit="1"/>
        </xdr:cNvSpPr>
      </xdr:nvSpPr>
      <xdr:spPr bwMode="auto">
        <a:xfrm>
          <a:off x="1990725" y="1388745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1066800</xdr:colOff>
      <xdr:row>334</xdr:row>
      <xdr:rowOff>0</xdr:rowOff>
    </xdr:from>
    <xdr:to>
      <xdr:col>8</xdr:col>
      <xdr:colOff>133350</xdr:colOff>
      <xdr:row>334</xdr:row>
      <xdr:rowOff>133350</xdr:rowOff>
    </xdr:to>
    <xdr:sp macro="" textlink="">
      <xdr:nvSpPr>
        <xdr:cNvPr id="15396" name="WordArt 9"/>
        <xdr:cNvSpPr>
          <a:spLocks noChangeArrowheads="1" noChangeShapeType="1" noTextEdit="1"/>
        </xdr:cNvSpPr>
      </xdr:nvSpPr>
      <xdr:spPr bwMode="auto">
        <a:xfrm>
          <a:off x="2486025" y="58054875"/>
          <a:ext cx="312420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2</xdr:row>
          <xdr:rowOff>38100</xdr:rowOff>
        </xdr:from>
        <xdr:to>
          <xdr:col>4</xdr:col>
          <xdr:colOff>1619250</xdr:colOff>
          <xdr:row>2</xdr:row>
          <xdr:rowOff>238125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</xdr:row>
          <xdr:rowOff>28575</xdr:rowOff>
        </xdr:from>
        <xdr:to>
          <xdr:col>7</xdr:col>
          <xdr:colOff>314325</xdr:colOff>
          <xdr:row>2</xdr:row>
          <xdr:rowOff>238125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38100</xdr:rowOff>
        </xdr:from>
        <xdr:to>
          <xdr:col>0</xdr:col>
          <xdr:colOff>228600</xdr:colOff>
          <xdr:row>2</xdr:row>
          <xdr:rowOff>19050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57150</xdr:rowOff>
        </xdr:from>
        <xdr:to>
          <xdr:col>0</xdr:col>
          <xdr:colOff>219075</xdr:colOff>
          <xdr:row>2</xdr:row>
          <xdr:rowOff>228600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R3994"/>
  <sheetViews>
    <sheetView topLeftCell="A434" workbookViewId="0">
      <selection activeCell="M436" sqref="M436:V458"/>
    </sheetView>
  </sheetViews>
  <sheetFormatPr defaultRowHeight="12.75" x14ac:dyDescent="0.2"/>
  <cols>
    <col min="1" max="1" width="2" customWidth="1"/>
    <col min="2" max="2" width="3.140625" customWidth="1"/>
    <col min="3" max="3" width="2.140625" customWidth="1"/>
    <col min="4" max="4" width="3.42578125" customWidth="1"/>
    <col min="5" max="12" width="2.42578125" customWidth="1"/>
    <col min="13" max="13" width="3.7109375" customWidth="1"/>
    <col min="14" max="16" width="2.42578125" hidden="1" customWidth="1"/>
    <col min="17" max="17" width="19.85546875" customWidth="1"/>
    <col min="18" max="18" width="12.140625" customWidth="1"/>
    <col min="19" max="19" width="5" customWidth="1"/>
    <col min="20" max="20" width="15.85546875" customWidth="1"/>
    <col min="21" max="21" width="2.7109375" customWidth="1"/>
    <col min="22" max="22" width="24.28515625" customWidth="1"/>
    <col min="23" max="23" width="3.5703125" customWidth="1"/>
    <col min="24" max="24" width="3.42578125" customWidth="1"/>
    <col min="25" max="25" width="20.5703125" customWidth="1"/>
    <col min="26" max="26" width="6.28515625" customWidth="1"/>
    <col min="27" max="27" width="35.28515625" customWidth="1"/>
    <col min="28" max="28" width="20" customWidth="1"/>
    <col min="29" max="29" width="16.140625" customWidth="1"/>
    <col min="30" max="30" width="9.5703125" customWidth="1"/>
    <col min="31" max="31" width="8.7109375" customWidth="1"/>
    <col min="32" max="32" width="16.5703125" customWidth="1"/>
    <col min="33" max="33" width="16.7109375" customWidth="1"/>
    <col min="34" max="34" width="4.140625" customWidth="1"/>
    <col min="35" max="35" width="4.5703125" customWidth="1"/>
    <col min="36" max="37" width="9.140625" customWidth="1"/>
    <col min="38" max="38" width="12.140625" customWidth="1"/>
    <col min="39" max="39" width="24.140625" customWidth="1"/>
    <col min="40" max="40" width="9.140625" customWidth="1"/>
  </cols>
  <sheetData>
    <row r="1" spans="1:43" ht="18" hidden="1" customHeight="1" x14ac:dyDescent="0.2">
      <c r="A1" s="533"/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92"/>
    </row>
    <row r="2" spans="1:43" ht="18" hidden="1" customHeight="1" x14ac:dyDescent="0.2">
      <c r="A2" s="534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92"/>
      <c r="W2" s="1"/>
      <c r="X2" s="1"/>
      <c r="Y2" s="1"/>
      <c r="Z2" s="1"/>
      <c r="AA2" s="1"/>
      <c r="AB2" s="1"/>
      <c r="AC2" s="543" t="s">
        <v>4</v>
      </c>
      <c r="AD2" s="543"/>
      <c r="AE2" s="543"/>
      <c r="AF2" s="543"/>
      <c r="AG2" s="543"/>
      <c r="AH2" s="543"/>
      <c r="AI2" s="1"/>
      <c r="AK2" t="s">
        <v>22</v>
      </c>
      <c r="AL2" t="s">
        <v>23</v>
      </c>
      <c r="AM2" t="s">
        <v>24</v>
      </c>
      <c r="AN2" t="s">
        <v>25</v>
      </c>
    </row>
    <row r="3" spans="1:43" ht="21" hidden="1" customHeight="1" thickBot="1" x14ac:dyDescent="0.25">
      <c r="A3" s="544"/>
      <c r="B3" s="544"/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4"/>
      <c r="O3" s="544"/>
      <c r="P3" s="544"/>
      <c r="Q3" s="544"/>
      <c r="R3" s="544"/>
      <c r="S3" s="544"/>
      <c r="T3" s="544"/>
      <c r="U3" s="544"/>
      <c r="V3" s="93"/>
    </row>
    <row r="4" spans="1:43" ht="12.75" customHeight="1" x14ac:dyDescent="0.2">
      <c r="A4" s="545" t="s">
        <v>19</v>
      </c>
      <c r="B4" s="545" t="s">
        <v>9</v>
      </c>
      <c r="C4" s="546" t="s">
        <v>10</v>
      </c>
      <c r="D4" s="549" t="s">
        <v>12</v>
      </c>
      <c r="E4" s="526" t="s">
        <v>13</v>
      </c>
      <c r="F4" s="526" t="s">
        <v>68</v>
      </c>
      <c r="G4" s="526" t="s">
        <v>76</v>
      </c>
      <c r="H4" s="526" t="s">
        <v>71</v>
      </c>
      <c r="I4" s="526" t="s">
        <v>75</v>
      </c>
      <c r="J4" s="526" t="s">
        <v>74</v>
      </c>
      <c r="K4" s="526" t="s">
        <v>73</v>
      </c>
      <c r="L4" s="526" t="s">
        <v>70</v>
      </c>
      <c r="M4" s="526" t="s">
        <v>72</v>
      </c>
      <c r="N4" s="526"/>
      <c r="O4" s="526"/>
      <c r="P4" s="526"/>
      <c r="Q4" s="526" t="s">
        <v>13</v>
      </c>
      <c r="R4" s="526" t="s">
        <v>11</v>
      </c>
      <c r="S4" s="547" t="s">
        <v>69</v>
      </c>
      <c r="T4" s="526" t="s">
        <v>77</v>
      </c>
      <c r="U4" s="526" t="s">
        <v>7</v>
      </c>
      <c r="V4" s="600" t="s">
        <v>8</v>
      </c>
      <c r="W4" s="524"/>
      <c r="X4" s="525"/>
      <c r="Y4" s="525"/>
      <c r="Z4" s="525"/>
      <c r="AA4" s="525"/>
      <c r="AB4" s="525"/>
      <c r="AC4" s="525"/>
      <c r="AD4" s="525"/>
      <c r="AE4" s="525"/>
      <c r="AF4" s="525"/>
      <c r="AG4" s="525"/>
      <c r="AH4" s="525"/>
      <c r="AI4" s="525"/>
      <c r="AJ4" s="525"/>
      <c r="AK4" s="525"/>
      <c r="AL4" s="525"/>
    </row>
    <row r="5" spans="1:43" ht="32.25" customHeight="1" thickBot="1" x14ac:dyDescent="0.25">
      <c r="A5" s="527"/>
      <c r="B5" s="527"/>
      <c r="C5" s="527"/>
      <c r="D5" s="550"/>
      <c r="E5" s="527"/>
      <c r="F5" s="527"/>
      <c r="G5" s="527"/>
      <c r="H5" s="527"/>
      <c r="I5" s="527"/>
      <c r="J5" s="527"/>
      <c r="K5" s="527"/>
      <c r="L5" s="527"/>
      <c r="M5" s="527"/>
      <c r="N5" s="527"/>
      <c r="O5" s="527"/>
      <c r="P5" s="527"/>
      <c r="Q5" s="527"/>
      <c r="R5" s="527"/>
      <c r="S5" s="548"/>
      <c r="T5" s="527"/>
      <c r="U5" s="527"/>
      <c r="V5" s="601"/>
      <c r="W5" s="524"/>
      <c r="X5" s="525"/>
      <c r="Y5" s="525"/>
      <c r="Z5" s="525"/>
      <c r="AA5" s="525"/>
      <c r="AB5" s="525"/>
      <c r="AC5" s="525"/>
      <c r="AD5" s="525"/>
      <c r="AE5" s="525"/>
      <c r="AF5" s="525"/>
      <c r="AG5" s="525"/>
      <c r="AH5" s="525"/>
      <c r="AI5" s="525"/>
      <c r="AJ5" s="525"/>
      <c r="AK5" s="525"/>
      <c r="AL5" s="525"/>
    </row>
    <row r="6" spans="1:43" ht="12" hidden="1" customHeight="1" thickBot="1" x14ac:dyDescent="0.25">
      <c r="A6" s="169"/>
      <c r="B6" s="171"/>
      <c r="C6" s="164">
        <v>3</v>
      </c>
      <c r="D6" s="167">
        <v>44</v>
      </c>
      <c r="E6" s="168" t="s">
        <v>58</v>
      </c>
      <c r="F6" s="56" t="s">
        <v>60</v>
      </c>
      <c r="G6" s="56" t="s">
        <v>61</v>
      </c>
      <c r="H6" s="56" t="s">
        <v>62</v>
      </c>
      <c r="I6" s="56" t="s">
        <v>63</v>
      </c>
      <c r="J6" s="56" t="s">
        <v>64</v>
      </c>
      <c r="K6" s="56" t="s">
        <v>65</v>
      </c>
      <c r="L6" s="163" t="s">
        <v>48</v>
      </c>
      <c r="M6" s="476">
        <f t="shared" ref="M6" si="0">D6</f>
        <v>44</v>
      </c>
      <c r="N6" s="475"/>
      <c r="O6" s="475"/>
      <c r="P6" s="475"/>
      <c r="Q6" s="431" t="str">
        <f t="shared" ref="Q6" si="1">CONCATENATE(AF6,AG6)</f>
        <v>ХРИПУНОВА Анастасия Александровна</v>
      </c>
      <c r="R6" s="434" t="str">
        <f t="shared" ref="R6" si="2">CONCATENATE(AH6,".",AI6,".",AJ6,","," ",AL6)</f>
        <v>01.02.04, КМС</v>
      </c>
      <c r="S6" s="479" t="str">
        <f t="shared" ref="S6" si="3">UPPER(H6)</f>
        <v>СФО</v>
      </c>
      <c r="T6" s="434" t="str">
        <f t="shared" ref="T6" si="4">CONCATENATE(PROPER(I6),", ",PROPER(J6),", ",UPPER(K6))</f>
        <v>Алтайский, Бийск, МО</v>
      </c>
      <c r="U6" s="477"/>
      <c r="V6" s="434" t="str">
        <f t="shared" ref="V6" si="5">PROPER(L6)</f>
        <v xml:space="preserve">Гусев А.В. </v>
      </c>
      <c r="W6" s="137" t="str">
        <f>MID(E6,FIND("",E6)*1,1)</f>
        <v>Х</v>
      </c>
      <c r="X6" s="137">
        <f>IF(COUNTIF(E$5:E6,E6)=1,ROW()-1)</f>
        <v>5</v>
      </c>
      <c r="Y6" s="150" t="s">
        <v>54</v>
      </c>
      <c r="Z6" s="140">
        <v>34444</v>
      </c>
      <c r="AA6" s="525" t="str">
        <f>Y6</f>
        <v>Мешкеев Э.А.</v>
      </c>
      <c r="AB6" s="541"/>
      <c r="AC6" s="541"/>
      <c r="AD6" s="147" t="str">
        <f>IFERROR(LEFT(E6,FIND(" ",E6)-1),E6)</f>
        <v>Хрипунова</v>
      </c>
      <c r="AE6" s="147" t="str">
        <f>MID(E6,FIND(" ",E6)*1,27)</f>
        <v xml:space="preserve"> Анастасия Александровна</v>
      </c>
      <c r="AF6" s="147" t="str">
        <f>UPPER(AD6)</f>
        <v>ХРИПУНОВА</v>
      </c>
      <c r="AG6" s="147" t="str">
        <f>PROPER(AE6)</f>
        <v xml:space="preserve"> Анастасия Александровна</v>
      </c>
      <c r="AH6" s="137" t="str">
        <f>MID($F6,FIND("",$F6)*1,2)</f>
        <v>01</v>
      </c>
      <c r="AI6" s="137" t="str">
        <f>MID($F6,FIND("",$F6)*3,2)</f>
        <v>02</v>
      </c>
      <c r="AJ6" s="137" t="str">
        <f>MID($F6,FIND("",$F6)*5,2)</f>
        <v>04</v>
      </c>
      <c r="AK6" s="197" t="str">
        <f>G6</f>
        <v>кмс</v>
      </c>
      <c r="AL6" s="137" t="str">
        <f>IF(AK6="кмс",AK$2,IF(AK6="мс",AL$2,IF(AK6="мсмк",AM$2,IF(AK6="змс",AN$2,AK6))))</f>
        <v>КМС</v>
      </c>
      <c r="AM6" s="542"/>
      <c r="AN6" s="542"/>
      <c r="AQ6" s="542"/>
    </row>
    <row r="7" spans="1:43" ht="12" customHeight="1" thickBot="1" x14ac:dyDescent="0.25">
      <c r="A7" s="170"/>
      <c r="B7" s="283">
        <v>1</v>
      </c>
      <c r="C7" s="172"/>
      <c r="D7" s="427">
        <v>57</v>
      </c>
      <c r="E7" s="429" t="s">
        <v>639</v>
      </c>
      <c r="F7" s="56" t="s">
        <v>643</v>
      </c>
      <c r="G7" s="488" t="s">
        <v>61</v>
      </c>
      <c r="H7" s="56" t="s">
        <v>650</v>
      </c>
      <c r="I7" s="56" t="s">
        <v>647</v>
      </c>
      <c r="J7" s="56" t="s">
        <v>648</v>
      </c>
      <c r="K7" s="56" t="s">
        <v>65</v>
      </c>
      <c r="L7" s="55" t="s">
        <v>649</v>
      </c>
      <c r="M7" s="165">
        <f t="shared" ref="M7:M14" si="6">D7</f>
        <v>57</v>
      </c>
      <c r="N7" s="55"/>
      <c r="O7" s="55"/>
      <c r="P7" s="55"/>
      <c r="Q7" s="431" t="str">
        <f t="shared" ref="Q7:Q14" si="7">CONCATENATE(AF7,AG7)</f>
        <v>ЕРОФЕЕВСКИЙ Кирилл Петрович</v>
      </c>
      <c r="R7" s="434" t="str">
        <f t="shared" ref="R7:R14" si="8">CONCATENATE(AH7,".",AI7,".",AJ7,","," ",AL7)</f>
        <v>26.08.96, КМС</v>
      </c>
      <c r="S7" s="173" t="str">
        <f t="shared" ref="S7:S14" si="9">UPPER(H7)</f>
        <v>УФО</v>
      </c>
      <c r="T7" s="434" t="str">
        <f t="shared" ref="T7:T14" si="10">CONCATENATE(PROPER(I7),", ",PROPER(J7),", ",UPPER(K7))</f>
        <v>Тюменская, Тюмень, МО</v>
      </c>
      <c r="U7" s="166"/>
      <c r="V7" s="434" t="str">
        <f t="shared" ref="V7:V14" si="11">PROPER(L7)</f>
        <v>Гаранин Е.А. Бондарь Е.В.</v>
      </c>
      <c r="W7" s="137" t="str">
        <f>MID(E7,FIND("",E7)*1,1)</f>
        <v>е</v>
      </c>
      <c r="X7" s="137">
        <f>IF(COUNTIF(E$5:E7,E7)=1,ROW()-1)</f>
        <v>6</v>
      </c>
      <c r="Y7" s="151" t="s">
        <v>54</v>
      </c>
      <c r="Z7" s="140">
        <v>34635</v>
      </c>
      <c r="AA7" s="525"/>
      <c r="AB7" s="541"/>
      <c r="AC7" s="541"/>
      <c r="AD7" s="147" t="str">
        <f>IFERROR(LEFT(E7,FIND(" ",E7)-1),E7)</f>
        <v>ерофеевский</v>
      </c>
      <c r="AE7" s="147" t="str">
        <f>MID(E7,FIND(" ",E7)*1,27)</f>
        <v xml:space="preserve"> кирилл петрович</v>
      </c>
      <c r="AF7" s="147" t="str">
        <f>UPPER(AD7)</f>
        <v>ЕРОФЕЕВСКИЙ</v>
      </c>
      <c r="AG7" s="147" t="str">
        <f>PROPER(AE7)</f>
        <v xml:space="preserve"> Кирилл Петрович</v>
      </c>
      <c r="AH7" s="137" t="str">
        <f>MID($F7,FIND("",$F7)*1,2)</f>
        <v>26</v>
      </c>
      <c r="AI7" s="137" t="str">
        <f>MID($F7,FIND("",$F7)*3,2)</f>
        <v>08</v>
      </c>
      <c r="AJ7" s="137" t="str">
        <f>MID($F7,FIND("",$F7)*5,2)</f>
        <v>96</v>
      </c>
      <c r="AK7" s="197" t="str">
        <f>G7</f>
        <v>кмс</v>
      </c>
      <c r="AL7" s="137" t="str">
        <f>IF(AK7="кмс",AK$2,IF(AK7="мс",AL$2,IF(AK7="мсмк",AM$2,IF(AK7="змс",AN$2,AK7))))</f>
        <v>КМС</v>
      </c>
      <c r="AM7" s="542"/>
      <c r="AN7" s="542"/>
      <c r="AQ7" s="542"/>
    </row>
    <row r="8" spans="1:43" ht="12" customHeight="1" thickBot="1" x14ac:dyDescent="0.25">
      <c r="A8" s="177"/>
      <c r="B8" s="432">
        <v>2</v>
      </c>
      <c r="C8" s="179" t="s">
        <v>111</v>
      </c>
      <c r="D8" s="180">
        <v>57</v>
      </c>
      <c r="E8" s="430" t="s">
        <v>640</v>
      </c>
      <c r="F8" s="181" t="s">
        <v>644</v>
      </c>
      <c r="G8" s="488" t="s">
        <v>61</v>
      </c>
      <c r="H8" s="488" t="s">
        <v>650</v>
      </c>
      <c r="I8" s="488" t="s">
        <v>647</v>
      </c>
      <c r="J8" s="488" t="s">
        <v>648</v>
      </c>
      <c r="K8" s="181" t="s">
        <v>65</v>
      </c>
      <c r="L8" s="489" t="s">
        <v>649</v>
      </c>
      <c r="M8" s="183">
        <f t="shared" si="6"/>
        <v>57</v>
      </c>
      <c r="N8" s="182"/>
      <c r="O8" s="182"/>
      <c r="P8" s="182"/>
      <c r="Q8" s="184" t="str">
        <f t="shared" si="7"/>
        <v>РЕШЕТНИКОВ Владлен Сергеевич</v>
      </c>
      <c r="R8" s="185" t="str">
        <f t="shared" si="8"/>
        <v>07.02.98, КМС</v>
      </c>
      <c r="S8" s="186" t="str">
        <f t="shared" si="9"/>
        <v>УФО</v>
      </c>
      <c r="T8" s="185" t="str">
        <f t="shared" si="10"/>
        <v>Тюменская, Тюмень, МО</v>
      </c>
      <c r="U8" s="187"/>
      <c r="V8" s="185" t="str">
        <f t="shared" si="11"/>
        <v>Гаранин Е.А. Бондарь Е.В.</v>
      </c>
      <c r="W8" s="137" t="str">
        <f>MID(E8,FIND("",E8)*1,1)</f>
        <v>р</v>
      </c>
      <c r="X8" s="137">
        <f>IF(COUNTIF(E$5:E8,E8)=1,ROW()-1)</f>
        <v>7</v>
      </c>
      <c r="Y8" s="151" t="s">
        <v>54</v>
      </c>
      <c r="Z8" s="140">
        <v>35800</v>
      </c>
      <c r="AA8" s="525" t="str">
        <f>Y7</f>
        <v>Мешкеев Э.А.</v>
      </c>
      <c r="AB8" s="541"/>
      <c r="AC8" s="541"/>
      <c r="AD8" s="147" t="str">
        <f t="shared" ref="AD8:AD71" si="12">IFERROR(LEFT(E8,FIND(" ",E8)-1),E8)</f>
        <v>решетников</v>
      </c>
      <c r="AE8" s="147" t="str">
        <f t="shared" ref="AE8:AE71" si="13">MID(E8,FIND(" ",E8)*1,27)</f>
        <v xml:space="preserve"> владлен сергеевич</v>
      </c>
      <c r="AF8" s="147" t="str">
        <f t="shared" ref="AF8:AF71" si="14">UPPER(AD8)</f>
        <v>РЕШЕТНИКОВ</v>
      </c>
      <c r="AG8" s="147" t="str">
        <f t="shared" ref="AG8:AG71" si="15">PROPER(AE8)</f>
        <v xml:space="preserve"> Владлен Сергеевич</v>
      </c>
      <c r="AH8" s="137" t="str">
        <f t="shared" ref="AH8:AH71" si="16">MID($F8,FIND("",$F8)*1,2)</f>
        <v>07</v>
      </c>
      <c r="AI8" s="137" t="str">
        <f t="shared" ref="AI8:AI71" si="17">MID($F8,FIND("",$F8)*3,2)</f>
        <v>02</v>
      </c>
      <c r="AJ8" s="137" t="str">
        <f t="shared" ref="AJ8:AJ71" si="18">MID($F8,FIND("",$F8)*5,2)</f>
        <v>98</v>
      </c>
      <c r="AK8" s="197" t="str">
        <f t="shared" ref="AK8:AK71" si="19">G8</f>
        <v>кмс</v>
      </c>
      <c r="AL8" s="137" t="str">
        <f t="shared" ref="AL8:AL71" si="20">IF(AK8="кмс",AK$2,IF(AK8="мс",AL$2,IF(AK8="мсмк",AM$2,IF(AK8="змс",AN$2,AK8))))</f>
        <v>КМС</v>
      </c>
      <c r="AM8" s="542"/>
      <c r="AN8" s="542"/>
      <c r="AQ8" s="542"/>
    </row>
    <row r="9" spans="1:43" ht="12" customHeight="1" thickBot="1" x14ac:dyDescent="0.25">
      <c r="A9" s="177"/>
      <c r="B9" s="432">
        <v>3</v>
      </c>
      <c r="C9" s="191"/>
      <c r="D9" s="192">
        <v>68</v>
      </c>
      <c r="E9" s="430" t="s">
        <v>641</v>
      </c>
      <c r="F9" s="181" t="s">
        <v>645</v>
      </c>
      <c r="G9" s="488" t="s">
        <v>61</v>
      </c>
      <c r="H9" s="488" t="s">
        <v>650</v>
      </c>
      <c r="I9" s="488" t="s">
        <v>647</v>
      </c>
      <c r="J9" s="488" t="s">
        <v>648</v>
      </c>
      <c r="K9" s="181" t="s">
        <v>65</v>
      </c>
      <c r="L9" s="489" t="s">
        <v>649</v>
      </c>
      <c r="M9" s="183">
        <f t="shared" si="6"/>
        <v>68</v>
      </c>
      <c r="N9" s="182"/>
      <c r="O9" s="182"/>
      <c r="P9" s="182"/>
      <c r="Q9" s="184" t="str">
        <f t="shared" si="7"/>
        <v>ШТИН Александр Сергеевич</v>
      </c>
      <c r="R9" s="185" t="str">
        <f t="shared" si="8"/>
        <v>02.06.97, КМС</v>
      </c>
      <c r="S9" s="186" t="str">
        <f t="shared" si="9"/>
        <v>УФО</v>
      </c>
      <c r="T9" s="185" t="str">
        <f t="shared" si="10"/>
        <v>Тюменская, Тюмень, МО</v>
      </c>
      <c r="U9" s="187"/>
      <c r="V9" s="185" t="str">
        <f t="shared" si="11"/>
        <v>Гаранин Е.А. Бондарь Е.В.</v>
      </c>
      <c r="W9" s="137" t="str">
        <f>MID(E9,FIND("",E9)*1,1)</f>
        <v>ш</v>
      </c>
      <c r="X9" s="137">
        <f>IF(COUNTIF(E$5:E9,E9)=1,ROW()-1)</f>
        <v>8</v>
      </c>
      <c r="Y9" s="151" t="s">
        <v>51</v>
      </c>
      <c r="Z9" s="140">
        <v>35796</v>
      </c>
      <c r="AA9" s="525"/>
      <c r="AB9" s="541"/>
      <c r="AC9" s="541"/>
      <c r="AD9" s="147" t="str">
        <f t="shared" si="12"/>
        <v>штин</v>
      </c>
      <c r="AE9" s="147" t="str">
        <f t="shared" si="13"/>
        <v xml:space="preserve"> александр сергеевич</v>
      </c>
      <c r="AF9" s="147" t="str">
        <f t="shared" si="14"/>
        <v>ШТИН</v>
      </c>
      <c r="AG9" s="147" t="str">
        <f t="shared" si="15"/>
        <v xml:space="preserve"> Александр Сергеевич</v>
      </c>
      <c r="AH9" s="137" t="str">
        <f t="shared" si="16"/>
        <v>02</v>
      </c>
      <c r="AI9" s="137" t="str">
        <f t="shared" si="17"/>
        <v>06</v>
      </c>
      <c r="AJ9" s="137" t="str">
        <f t="shared" si="18"/>
        <v>97</v>
      </c>
      <c r="AK9" s="197" t="str">
        <f t="shared" si="19"/>
        <v>кмс</v>
      </c>
      <c r="AL9" s="137" t="str">
        <f t="shared" si="20"/>
        <v>КМС</v>
      </c>
      <c r="AM9" s="542"/>
      <c r="AN9" s="542"/>
      <c r="AQ9" s="542"/>
    </row>
    <row r="10" spans="1:43" ht="12" customHeight="1" thickBot="1" x14ac:dyDescent="0.25">
      <c r="A10" s="193"/>
      <c r="B10" s="432">
        <v>4</v>
      </c>
      <c r="C10" s="191"/>
      <c r="D10" s="192">
        <v>82</v>
      </c>
      <c r="E10" s="428" t="s">
        <v>642</v>
      </c>
      <c r="F10" s="181" t="s">
        <v>646</v>
      </c>
      <c r="G10" s="488" t="s">
        <v>61</v>
      </c>
      <c r="H10" s="488" t="s">
        <v>650</v>
      </c>
      <c r="I10" s="488" t="s">
        <v>647</v>
      </c>
      <c r="J10" s="488" t="s">
        <v>648</v>
      </c>
      <c r="K10" s="181" t="s">
        <v>65</v>
      </c>
      <c r="L10" s="489" t="s">
        <v>649</v>
      </c>
      <c r="M10" s="183">
        <f t="shared" si="6"/>
        <v>82</v>
      </c>
      <c r="N10" s="182"/>
      <c r="O10" s="182"/>
      <c r="P10" s="182"/>
      <c r="Q10" s="184" t="str">
        <f t="shared" si="7"/>
        <v>МАГОМЕДОВ Билал Шахбанович</v>
      </c>
      <c r="R10" s="185" t="str">
        <f t="shared" si="8"/>
        <v>09.09.94, КМС</v>
      </c>
      <c r="S10" s="186" t="str">
        <f t="shared" si="9"/>
        <v>УФО</v>
      </c>
      <c r="T10" s="185" t="str">
        <f t="shared" si="10"/>
        <v>Тюменская, Тюмень, МО</v>
      </c>
      <c r="U10" s="187"/>
      <c r="V10" s="185" t="str">
        <f t="shared" si="11"/>
        <v>Гаранин Е.А. Бондарь Е.В.</v>
      </c>
      <c r="W10" s="137"/>
      <c r="X10" s="137">
        <f>IF(COUNTIF(E$5:E10,E10)=1,ROW()-1)</f>
        <v>9</v>
      </c>
      <c r="Y10" s="151" t="s">
        <v>51</v>
      </c>
      <c r="Z10" s="140">
        <v>33829</v>
      </c>
      <c r="AA10" s="525" t="str">
        <f>Y8</f>
        <v>Мешкеев Э.А.</v>
      </c>
      <c r="AB10" s="541"/>
      <c r="AC10" s="541"/>
      <c r="AD10" s="147" t="str">
        <f t="shared" si="12"/>
        <v>магомедов</v>
      </c>
      <c r="AE10" s="147" t="str">
        <f t="shared" si="13"/>
        <v xml:space="preserve"> билал шахбанович</v>
      </c>
      <c r="AF10" s="147" t="str">
        <f t="shared" si="14"/>
        <v>МАГОМЕДОВ</v>
      </c>
      <c r="AG10" s="147" t="str">
        <f t="shared" si="15"/>
        <v xml:space="preserve"> Билал Шахбанович</v>
      </c>
      <c r="AH10" s="137" t="str">
        <f t="shared" si="16"/>
        <v>09</v>
      </c>
      <c r="AI10" s="137" t="str">
        <f t="shared" si="17"/>
        <v>09</v>
      </c>
      <c r="AJ10" s="137" t="str">
        <f t="shared" si="18"/>
        <v>94</v>
      </c>
      <c r="AK10" s="197" t="str">
        <f t="shared" si="19"/>
        <v>кмс</v>
      </c>
      <c r="AL10" s="137" t="str">
        <f t="shared" si="20"/>
        <v>КМС</v>
      </c>
      <c r="AM10" s="542"/>
    </row>
    <row r="11" spans="1:43" ht="12" customHeight="1" thickBot="1" x14ac:dyDescent="0.25">
      <c r="A11" s="177"/>
      <c r="B11" s="432">
        <v>5</v>
      </c>
      <c r="C11" s="191"/>
      <c r="D11" s="180">
        <v>100</v>
      </c>
      <c r="E11" s="428" t="s">
        <v>651</v>
      </c>
      <c r="F11" s="181" t="s">
        <v>652</v>
      </c>
      <c r="G11" s="488" t="s">
        <v>61</v>
      </c>
      <c r="H11" s="488" t="s">
        <v>666</v>
      </c>
      <c r="I11" s="488" t="s">
        <v>653</v>
      </c>
      <c r="J11" s="488" t="s">
        <v>654</v>
      </c>
      <c r="K11" s="181" t="s">
        <v>65</v>
      </c>
      <c r="L11" s="489" t="s">
        <v>655</v>
      </c>
      <c r="M11" s="183">
        <f t="shared" si="6"/>
        <v>100</v>
      </c>
      <c r="N11" s="182"/>
      <c r="O11" s="182"/>
      <c r="P11" s="182"/>
      <c r="Q11" s="184" t="str">
        <f t="shared" si="7"/>
        <v>ДЕНИСОВ Максим Евгеньевич</v>
      </c>
      <c r="R11" s="185" t="str">
        <f t="shared" si="8"/>
        <v>21.10.79, КМС</v>
      </c>
      <c r="S11" s="186" t="str">
        <f t="shared" si="9"/>
        <v>ДФО</v>
      </c>
      <c r="T11" s="185" t="str">
        <f t="shared" si="10"/>
        <v>Магаданский, Магадан, МО</v>
      </c>
      <c r="U11" s="187"/>
      <c r="V11" s="185" t="str">
        <f t="shared" si="11"/>
        <v>Коробков С.И.</v>
      </c>
      <c r="W11" s="137"/>
      <c r="X11" s="137">
        <f>IF(COUNTIF(E$5:E11,E11)=1,ROW()-1)</f>
        <v>10</v>
      </c>
      <c r="Y11" s="151" t="s">
        <v>55</v>
      </c>
      <c r="Z11" s="141" t="s">
        <v>32</v>
      </c>
      <c r="AA11" s="525"/>
      <c r="AB11" s="541"/>
      <c r="AC11" s="541"/>
      <c r="AD11" s="147" t="str">
        <f t="shared" si="12"/>
        <v>денисов</v>
      </c>
      <c r="AE11" s="147" t="str">
        <f t="shared" si="13"/>
        <v xml:space="preserve"> максим евгеньевич</v>
      </c>
      <c r="AF11" s="147" t="str">
        <f t="shared" si="14"/>
        <v>ДЕНИСОВ</v>
      </c>
      <c r="AG11" s="147" t="str">
        <f t="shared" si="15"/>
        <v xml:space="preserve"> Максим Евгеньевич</v>
      </c>
      <c r="AH11" s="137" t="str">
        <f t="shared" si="16"/>
        <v>21</v>
      </c>
      <c r="AI11" s="137" t="str">
        <f t="shared" si="17"/>
        <v>10</v>
      </c>
      <c r="AJ11" s="137" t="str">
        <f t="shared" si="18"/>
        <v>79</v>
      </c>
      <c r="AK11" s="197" t="str">
        <f t="shared" si="19"/>
        <v>кмс</v>
      </c>
      <c r="AL11" s="137" t="str">
        <f t="shared" si="20"/>
        <v>КМС</v>
      </c>
      <c r="AM11" s="542"/>
    </row>
    <row r="12" spans="1:43" ht="12" customHeight="1" thickBot="1" x14ac:dyDescent="0.25">
      <c r="A12" s="177"/>
      <c r="B12" s="432">
        <v>6</v>
      </c>
      <c r="C12" s="179"/>
      <c r="D12" s="195">
        <v>62</v>
      </c>
      <c r="E12" s="490" t="s">
        <v>657</v>
      </c>
      <c r="F12" s="181" t="s">
        <v>659</v>
      </c>
      <c r="G12" s="488" t="s">
        <v>661</v>
      </c>
      <c r="H12" s="181" t="s">
        <v>62</v>
      </c>
      <c r="I12" s="181" t="s">
        <v>116</v>
      </c>
      <c r="J12" s="181" t="s">
        <v>183</v>
      </c>
      <c r="K12" s="181" t="s">
        <v>65</v>
      </c>
      <c r="L12" s="490" t="s">
        <v>662</v>
      </c>
      <c r="M12" s="183">
        <f t="shared" si="6"/>
        <v>62</v>
      </c>
      <c r="N12" s="182"/>
      <c r="O12" s="182"/>
      <c r="P12" s="182"/>
      <c r="Q12" s="184" t="str">
        <f t="shared" si="7"/>
        <v>ВАЛЬТЕЕВ Андрей Алесандрович</v>
      </c>
      <c r="R12" s="185" t="str">
        <f t="shared" si="8"/>
        <v>26.01.88, МС</v>
      </c>
      <c r="S12" s="186" t="str">
        <f t="shared" si="9"/>
        <v>СФО</v>
      </c>
      <c r="T12" s="185" t="str">
        <f t="shared" si="10"/>
        <v>Кемеровская, Прокопьевск, МО</v>
      </c>
      <c r="U12" s="187"/>
      <c r="V12" s="185" t="str">
        <f t="shared" si="11"/>
        <v>Баглаев В.Г. Вальтеев А.М.</v>
      </c>
      <c r="W12" s="137"/>
      <c r="X12" s="137">
        <f>IF(COUNTIF(E$5:E12,E12)=1,ROW()-1)</f>
        <v>11</v>
      </c>
      <c r="Y12" s="151" t="s">
        <v>51</v>
      </c>
      <c r="Z12" s="141" t="s">
        <v>33</v>
      </c>
      <c r="AA12" s="525" t="str">
        <f>Y9</f>
        <v>Мякишев А.М.</v>
      </c>
      <c r="AB12" s="541"/>
      <c r="AC12" s="541"/>
      <c r="AD12" s="147" t="str">
        <f t="shared" si="12"/>
        <v>Вальтеев</v>
      </c>
      <c r="AE12" s="147" t="str">
        <f t="shared" si="13"/>
        <v xml:space="preserve"> Андрей Алесандрович</v>
      </c>
      <c r="AF12" s="147" t="str">
        <f t="shared" si="14"/>
        <v>ВАЛЬТЕЕВ</v>
      </c>
      <c r="AG12" s="147" t="str">
        <f t="shared" si="15"/>
        <v xml:space="preserve"> Андрей Алесандрович</v>
      </c>
      <c r="AH12" s="137" t="str">
        <f t="shared" si="16"/>
        <v>26</v>
      </c>
      <c r="AI12" s="137" t="str">
        <f t="shared" si="17"/>
        <v>01</v>
      </c>
      <c r="AJ12" s="137" t="str">
        <f t="shared" si="18"/>
        <v>88</v>
      </c>
      <c r="AK12" s="197" t="str">
        <f t="shared" si="19"/>
        <v>мс</v>
      </c>
      <c r="AL12" s="137" t="str">
        <f t="shared" si="20"/>
        <v>МС</v>
      </c>
      <c r="AM12" s="542"/>
    </row>
    <row r="13" spans="1:43" ht="12" customHeight="1" thickBot="1" x14ac:dyDescent="0.25">
      <c r="A13" s="177"/>
      <c r="B13" s="432">
        <v>7</v>
      </c>
      <c r="C13" s="191"/>
      <c r="D13" s="180">
        <v>74</v>
      </c>
      <c r="E13" s="428" t="s">
        <v>658</v>
      </c>
      <c r="F13" s="181" t="s">
        <v>660</v>
      </c>
      <c r="G13" s="488" t="s">
        <v>61</v>
      </c>
      <c r="H13" s="181" t="s">
        <v>62</v>
      </c>
      <c r="I13" s="181" t="s">
        <v>116</v>
      </c>
      <c r="J13" s="181" t="s">
        <v>183</v>
      </c>
      <c r="K13" s="181" t="s">
        <v>65</v>
      </c>
      <c r="L13" s="428" t="s">
        <v>656</v>
      </c>
      <c r="M13" s="183">
        <f t="shared" si="6"/>
        <v>74</v>
      </c>
      <c r="N13" s="182"/>
      <c r="O13" s="182"/>
      <c r="P13" s="182"/>
      <c r="Q13" s="184" t="str">
        <f t="shared" si="7"/>
        <v>БЕДАРЕВ Павел Николаевич</v>
      </c>
      <c r="R13" s="185" t="str">
        <f t="shared" si="8"/>
        <v>01.12.86, КМС</v>
      </c>
      <c r="S13" s="186" t="str">
        <f t="shared" si="9"/>
        <v>СФО</v>
      </c>
      <c r="T13" s="185" t="str">
        <f t="shared" si="10"/>
        <v>Кемеровская, Прокопьевск, МО</v>
      </c>
      <c r="U13" s="187"/>
      <c r="V13" s="185" t="str">
        <f t="shared" si="11"/>
        <v>Донцов Г.А. Вальтеев А.М.</v>
      </c>
      <c r="W13" s="137"/>
      <c r="X13" s="137">
        <f>IF(COUNTIF(E$5:E13,E13)=1,ROW()-1)</f>
        <v>12</v>
      </c>
      <c r="Y13" s="151" t="s">
        <v>51</v>
      </c>
      <c r="Z13" s="137" t="s">
        <v>34</v>
      </c>
      <c r="AA13" s="525"/>
      <c r="AB13" s="541"/>
      <c r="AC13" s="541"/>
      <c r="AD13" s="147" t="str">
        <f t="shared" si="12"/>
        <v>Бедарев</v>
      </c>
      <c r="AE13" s="147" t="str">
        <f t="shared" si="13"/>
        <v xml:space="preserve"> Павел Николаевич</v>
      </c>
      <c r="AF13" s="147" t="str">
        <f t="shared" si="14"/>
        <v>БЕДАРЕВ</v>
      </c>
      <c r="AG13" s="147" t="str">
        <f t="shared" si="15"/>
        <v xml:space="preserve"> Павел Николаевич</v>
      </c>
      <c r="AH13" s="137" t="str">
        <f t="shared" si="16"/>
        <v>01</v>
      </c>
      <c r="AI13" s="137" t="str">
        <f t="shared" si="17"/>
        <v>12</v>
      </c>
      <c r="AJ13" s="137" t="str">
        <f t="shared" si="18"/>
        <v>86</v>
      </c>
      <c r="AK13" s="197" t="str">
        <f t="shared" si="19"/>
        <v>кмс</v>
      </c>
      <c r="AL13" s="137" t="str">
        <f t="shared" si="20"/>
        <v>КМС</v>
      </c>
      <c r="AM13" s="542"/>
    </row>
    <row r="14" spans="1:43" ht="12" customHeight="1" thickBot="1" x14ac:dyDescent="0.25">
      <c r="A14" s="177"/>
      <c r="B14" s="432">
        <v>8</v>
      </c>
      <c r="C14" s="179"/>
      <c r="D14" s="188">
        <v>57</v>
      </c>
      <c r="E14" s="73" t="s">
        <v>663</v>
      </c>
      <c r="F14" s="181" t="s">
        <v>664</v>
      </c>
      <c r="G14" s="488" t="s">
        <v>61</v>
      </c>
      <c r="H14" s="181" t="s">
        <v>62</v>
      </c>
      <c r="I14" s="181" t="s">
        <v>116</v>
      </c>
      <c r="J14" s="181" t="s">
        <v>226</v>
      </c>
      <c r="K14" s="181" t="s">
        <v>65</v>
      </c>
      <c r="L14" s="489" t="s">
        <v>665</v>
      </c>
      <c r="M14" s="183">
        <f t="shared" si="6"/>
        <v>57</v>
      </c>
      <c r="N14" s="182"/>
      <c r="O14" s="182"/>
      <c r="P14" s="182"/>
      <c r="Q14" s="184" t="str">
        <f t="shared" si="7"/>
        <v>СУЛЕЙМАНОВ Вали Исфандияр Оглы</v>
      </c>
      <c r="R14" s="185" t="str">
        <f t="shared" si="8"/>
        <v>20.04.99, КМС</v>
      </c>
      <c r="S14" s="186" t="str">
        <f t="shared" si="9"/>
        <v>СФО</v>
      </c>
      <c r="T14" s="185" t="str">
        <f t="shared" si="10"/>
        <v>Кемеровская, Новокузнецк, МО</v>
      </c>
      <c r="U14" s="187"/>
      <c r="V14" s="185" t="str">
        <f t="shared" si="11"/>
        <v>Кызлаков Л.А.</v>
      </c>
      <c r="W14" s="137"/>
      <c r="X14" s="137">
        <f>IF(COUNTIF(E$5:E14,E14)=1,ROW()-1)</f>
        <v>13</v>
      </c>
      <c r="Y14" s="151" t="s">
        <v>51</v>
      </c>
      <c r="Z14" s="137" t="s">
        <v>35</v>
      </c>
      <c r="AA14" s="525" t="str">
        <f>Y10</f>
        <v>Мякишев А.М.</v>
      </c>
      <c r="AB14" s="541"/>
      <c r="AC14" s="541"/>
      <c r="AD14" s="147" t="str">
        <f t="shared" si="12"/>
        <v>Сулейманов</v>
      </c>
      <c r="AE14" s="147" t="str">
        <f t="shared" si="13"/>
        <v xml:space="preserve"> Вали Исфандияр оглы</v>
      </c>
      <c r="AF14" s="147" t="str">
        <f t="shared" si="14"/>
        <v>СУЛЕЙМАНОВ</v>
      </c>
      <c r="AG14" s="147" t="str">
        <f t="shared" si="15"/>
        <v xml:space="preserve"> Вали Исфандияр Оглы</v>
      </c>
      <c r="AH14" s="137" t="str">
        <f t="shared" si="16"/>
        <v>20</v>
      </c>
      <c r="AI14" s="137" t="str">
        <f t="shared" si="17"/>
        <v>04</v>
      </c>
      <c r="AJ14" s="137" t="str">
        <f t="shared" si="18"/>
        <v>99</v>
      </c>
      <c r="AK14" s="197" t="str">
        <f t="shared" si="19"/>
        <v>кмс</v>
      </c>
      <c r="AL14" s="137" t="str">
        <f t="shared" si="20"/>
        <v>КМС</v>
      </c>
      <c r="AM14" s="542"/>
    </row>
    <row r="15" spans="1:43" ht="12" customHeight="1" thickBot="1" x14ac:dyDescent="0.25">
      <c r="A15" s="177"/>
      <c r="B15" s="432">
        <v>9</v>
      </c>
      <c r="C15" s="179"/>
      <c r="D15" s="180">
        <v>52</v>
      </c>
      <c r="E15" s="196" t="s">
        <v>667</v>
      </c>
      <c r="F15" s="181" t="s">
        <v>678</v>
      </c>
      <c r="G15" s="492" t="s">
        <v>61</v>
      </c>
      <c r="H15" s="181" t="s">
        <v>62</v>
      </c>
      <c r="I15" s="181" t="s">
        <v>682</v>
      </c>
      <c r="J15" s="181" t="s">
        <v>683</v>
      </c>
      <c r="K15" s="181" t="s">
        <v>57</v>
      </c>
      <c r="L15" s="489" t="s">
        <v>684</v>
      </c>
      <c r="M15" s="183">
        <f>D15</f>
        <v>52</v>
      </c>
      <c r="N15" s="182"/>
      <c r="O15" s="182"/>
      <c r="P15" s="182"/>
      <c r="Q15" s="184" t="str">
        <f>CONCATENATE(AF15,AG15)</f>
        <v>САНДАНОВ Мерген Алексеевич</v>
      </c>
      <c r="R15" s="185" t="str">
        <f>CONCATENATE(AH15,".",AI15,".",AJ15,","," ",AL15)</f>
        <v>96.., КМС</v>
      </c>
      <c r="S15" s="186" t="str">
        <f>UPPER(H15)</f>
        <v>СФО</v>
      </c>
      <c r="T15" s="185" t="str">
        <f>CONCATENATE(PROPER(I15),", ",PROPER(J15),", ",UPPER(K15))</f>
        <v>Новосибирская, Новосибирск, Д</v>
      </c>
      <c r="U15" s="187"/>
      <c r="V15" s="185" t="str">
        <f>PROPER(L15)</f>
        <v>Томилови.А. Гуща Р.А.</v>
      </c>
      <c r="W15" s="137"/>
      <c r="X15" s="137">
        <f>IF(COUNTIF(E$5:E15,E15)=1,ROW()-1)</f>
        <v>14</v>
      </c>
      <c r="Y15" s="151" t="s">
        <v>51</v>
      </c>
      <c r="Z15" s="137" t="s">
        <v>36</v>
      </c>
      <c r="AA15" s="525"/>
      <c r="AB15" s="541"/>
      <c r="AC15" s="541"/>
      <c r="AD15" s="147" t="str">
        <f t="shared" si="12"/>
        <v>санданов</v>
      </c>
      <c r="AE15" s="147" t="str">
        <f t="shared" si="13"/>
        <v xml:space="preserve"> мерген алексеевич</v>
      </c>
      <c r="AF15" s="147" t="str">
        <f t="shared" si="14"/>
        <v>САНДАНОВ</v>
      </c>
      <c r="AG15" s="147" t="str">
        <f t="shared" si="15"/>
        <v xml:space="preserve"> Мерген Алексеевич</v>
      </c>
      <c r="AH15" s="137" t="str">
        <f t="shared" si="16"/>
        <v>96</v>
      </c>
      <c r="AI15" s="137" t="str">
        <f t="shared" si="17"/>
        <v/>
      </c>
      <c r="AJ15" s="137" t="str">
        <f t="shared" si="18"/>
        <v/>
      </c>
      <c r="AK15" s="197" t="str">
        <f t="shared" si="19"/>
        <v>кмс</v>
      </c>
      <c r="AL15" s="137" t="str">
        <f t="shared" si="20"/>
        <v>КМС</v>
      </c>
      <c r="AM15" s="542"/>
    </row>
    <row r="16" spans="1:43" ht="12" customHeight="1" thickBot="1" x14ac:dyDescent="0.25">
      <c r="A16" s="177"/>
      <c r="B16" s="432">
        <v>10</v>
      </c>
      <c r="C16" s="179"/>
      <c r="D16" s="180">
        <v>62</v>
      </c>
      <c r="E16" s="196" t="s">
        <v>668</v>
      </c>
      <c r="F16" s="181" t="s">
        <v>678</v>
      </c>
      <c r="G16" s="492" t="s">
        <v>61</v>
      </c>
      <c r="H16" s="181" t="s">
        <v>62</v>
      </c>
      <c r="I16" s="181" t="s">
        <v>682</v>
      </c>
      <c r="J16" s="181" t="s">
        <v>683</v>
      </c>
      <c r="K16" s="181" t="s">
        <v>57</v>
      </c>
      <c r="L16" s="491" t="s">
        <v>684</v>
      </c>
      <c r="M16" s="183">
        <f t="shared" ref="M16:M79" si="21">D16</f>
        <v>62</v>
      </c>
      <c r="N16" s="182"/>
      <c r="O16" s="182"/>
      <c r="P16" s="182"/>
      <c r="Q16" s="184" t="str">
        <f t="shared" ref="Q16:Q79" si="22">CONCATENATE(AF16,AG16)</f>
        <v>КУДРИН Дмитрий Алексеевич</v>
      </c>
      <c r="R16" s="185" t="str">
        <f t="shared" ref="R16:R79" si="23">CONCATENATE(AH16,".",AI16,".",AJ16,","," ",AL16)</f>
        <v>96.., КМС</v>
      </c>
      <c r="S16" s="186" t="str">
        <f t="shared" ref="S16:S79" si="24">UPPER(H16)</f>
        <v>СФО</v>
      </c>
      <c r="T16" s="185" t="str">
        <f t="shared" ref="T16:T79" si="25">CONCATENATE(PROPER(I16),", ",PROPER(J16),", ",UPPER(K16))</f>
        <v>Новосибирская, Новосибирск, Д</v>
      </c>
      <c r="U16" s="187"/>
      <c r="V16" s="185" t="str">
        <f t="shared" ref="V16:V79" si="26">PROPER(L16)</f>
        <v>Томилови.А. Гуща Р.А.</v>
      </c>
      <c r="W16" s="137"/>
      <c r="X16" s="137">
        <f>IF(COUNTIF(E$5:E16,E16)=1,ROW()-1)</f>
        <v>15</v>
      </c>
      <c r="Y16" s="151" t="s">
        <v>49</v>
      </c>
      <c r="Z16" s="137" t="s">
        <v>37</v>
      </c>
      <c r="AA16" s="525" t="str">
        <f>Y11</f>
        <v>Сватов Е.О.</v>
      </c>
      <c r="AB16" s="541"/>
      <c r="AC16" s="541"/>
      <c r="AD16" s="147" t="str">
        <f t="shared" si="12"/>
        <v>кудрин</v>
      </c>
      <c r="AE16" s="147" t="str">
        <f t="shared" si="13"/>
        <v xml:space="preserve"> дмитрий алексеевич</v>
      </c>
      <c r="AF16" s="147" t="str">
        <f t="shared" si="14"/>
        <v>КУДРИН</v>
      </c>
      <c r="AG16" s="147" t="str">
        <f t="shared" si="15"/>
        <v xml:space="preserve"> Дмитрий Алексеевич</v>
      </c>
      <c r="AH16" s="137" t="str">
        <f t="shared" si="16"/>
        <v>96</v>
      </c>
      <c r="AI16" s="137" t="str">
        <f t="shared" si="17"/>
        <v/>
      </c>
      <c r="AJ16" s="137" t="str">
        <f t="shared" si="18"/>
        <v/>
      </c>
      <c r="AK16" s="197" t="str">
        <f t="shared" si="19"/>
        <v>кмс</v>
      </c>
      <c r="AL16" s="137" t="str">
        <f t="shared" si="20"/>
        <v>КМС</v>
      </c>
      <c r="AM16" s="542"/>
    </row>
    <row r="17" spans="1:39" ht="12" customHeight="1" thickBot="1" x14ac:dyDescent="0.25">
      <c r="A17" s="439"/>
      <c r="B17" s="432">
        <v>11</v>
      </c>
      <c r="C17" s="179"/>
      <c r="D17" s="180">
        <v>68</v>
      </c>
      <c r="E17" s="196" t="s">
        <v>669</v>
      </c>
      <c r="F17" s="181" t="s">
        <v>678</v>
      </c>
      <c r="G17" s="492" t="s">
        <v>61</v>
      </c>
      <c r="H17" s="181" t="s">
        <v>62</v>
      </c>
      <c r="I17" s="181" t="s">
        <v>682</v>
      </c>
      <c r="J17" s="181" t="s">
        <v>683</v>
      </c>
      <c r="K17" s="181" t="s">
        <v>57</v>
      </c>
      <c r="L17" s="491" t="s">
        <v>684</v>
      </c>
      <c r="M17" s="183">
        <f t="shared" si="21"/>
        <v>68</v>
      </c>
      <c r="N17" s="182"/>
      <c r="O17" s="182"/>
      <c r="P17" s="182"/>
      <c r="Q17" s="184" t="str">
        <f t="shared" si="22"/>
        <v>ПОПОВ Никита Юрьевич</v>
      </c>
      <c r="R17" s="185" t="str">
        <f t="shared" si="23"/>
        <v>96.., КМС</v>
      </c>
      <c r="S17" s="186" t="str">
        <f t="shared" si="24"/>
        <v>СФО</v>
      </c>
      <c r="T17" s="185" t="str">
        <f t="shared" si="25"/>
        <v>Новосибирская, Новосибирск, Д</v>
      </c>
      <c r="U17" s="187"/>
      <c r="V17" s="185" t="str">
        <f t="shared" si="26"/>
        <v>Томилови.А. Гуща Р.А.</v>
      </c>
      <c r="W17" s="137"/>
      <c r="X17" s="137">
        <f>IF(COUNTIF(E$5:E17,E17)=1,ROW()-1)</f>
        <v>16</v>
      </c>
      <c r="Y17" s="151" t="s">
        <v>49</v>
      </c>
      <c r="Z17" s="137" t="s">
        <v>38</v>
      </c>
      <c r="AA17" s="525"/>
      <c r="AB17" s="541"/>
      <c r="AC17" s="541"/>
      <c r="AD17" s="147" t="str">
        <f t="shared" si="12"/>
        <v>попов</v>
      </c>
      <c r="AE17" s="147" t="str">
        <f t="shared" si="13"/>
        <v xml:space="preserve"> никита юрьевич</v>
      </c>
      <c r="AF17" s="147" t="str">
        <f t="shared" si="14"/>
        <v>ПОПОВ</v>
      </c>
      <c r="AG17" s="147" t="str">
        <f t="shared" si="15"/>
        <v xml:space="preserve"> Никита Юрьевич</v>
      </c>
      <c r="AH17" s="137" t="str">
        <f t="shared" si="16"/>
        <v>96</v>
      </c>
      <c r="AI17" s="137" t="str">
        <f t="shared" si="17"/>
        <v/>
      </c>
      <c r="AJ17" s="137" t="str">
        <f t="shared" si="18"/>
        <v/>
      </c>
      <c r="AK17" s="197" t="str">
        <f t="shared" si="19"/>
        <v>кмс</v>
      </c>
      <c r="AL17" s="137" t="str">
        <f t="shared" si="20"/>
        <v>КМС</v>
      </c>
      <c r="AM17" s="542"/>
    </row>
    <row r="18" spans="1:39" ht="12" customHeight="1" thickBot="1" x14ac:dyDescent="0.25">
      <c r="A18" s="194"/>
      <c r="B18" s="432">
        <v>12</v>
      </c>
      <c r="C18" s="191"/>
      <c r="D18" s="180">
        <v>68</v>
      </c>
      <c r="E18" s="196" t="s">
        <v>670</v>
      </c>
      <c r="F18" s="181" t="s">
        <v>679</v>
      </c>
      <c r="G18" s="492" t="s">
        <v>61</v>
      </c>
      <c r="H18" s="181" t="s">
        <v>62</v>
      </c>
      <c r="I18" s="181" t="s">
        <v>682</v>
      </c>
      <c r="J18" s="181" t="s">
        <v>683</v>
      </c>
      <c r="K18" s="181" t="s">
        <v>57</v>
      </c>
      <c r="L18" s="491" t="s">
        <v>684</v>
      </c>
      <c r="M18" s="183">
        <f t="shared" si="21"/>
        <v>68</v>
      </c>
      <c r="N18" s="182"/>
      <c r="O18" s="182"/>
      <c r="P18" s="182"/>
      <c r="Q18" s="184" t="str">
        <f t="shared" si="22"/>
        <v>ВОЛОДИН Никита Александрович</v>
      </c>
      <c r="R18" s="185" t="str">
        <f t="shared" si="23"/>
        <v>98.., КМС</v>
      </c>
      <c r="S18" s="186" t="str">
        <f t="shared" si="24"/>
        <v>СФО</v>
      </c>
      <c r="T18" s="185" t="str">
        <f t="shared" si="25"/>
        <v>Новосибирская, Новосибирск, Д</v>
      </c>
      <c r="U18" s="187"/>
      <c r="V18" s="185" t="str">
        <f t="shared" si="26"/>
        <v>Томилови.А. Гуща Р.А.</v>
      </c>
      <c r="W18" s="137"/>
      <c r="X18" s="137">
        <f>IF(COUNTIF(E$5:E18,E18)=1,ROW()-1)</f>
        <v>17</v>
      </c>
      <c r="Y18" s="151" t="s">
        <v>52</v>
      </c>
      <c r="Z18" s="137" t="s">
        <v>39</v>
      </c>
      <c r="AA18" s="525" t="str">
        <f>Y12</f>
        <v>Мякишев А.М.</v>
      </c>
      <c r="AB18" s="541"/>
      <c r="AC18" s="541"/>
      <c r="AD18" s="147" t="str">
        <f t="shared" si="12"/>
        <v>володин</v>
      </c>
      <c r="AE18" s="147" t="str">
        <f t="shared" si="13"/>
        <v xml:space="preserve"> никита александрович</v>
      </c>
      <c r="AF18" s="147" t="str">
        <f t="shared" si="14"/>
        <v>ВОЛОДИН</v>
      </c>
      <c r="AG18" s="147" t="str">
        <f t="shared" si="15"/>
        <v xml:space="preserve"> Никита Александрович</v>
      </c>
      <c r="AH18" s="137" t="str">
        <f t="shared" si="16"/>
        <v>98</v>
      </c>
      <c r="AI18" s="137" t="str">
        <f t="shared" si="17"/>
        <v/>
      </c>
      <c r="AJ18" s="137" t="str">
        <f t="shared" si="18"/>
        <v/>
      </c>
      <c r="AK18" s="197" t="str">
        <f t="shared" si="19"/>
        <v>кмс</v>
      </c>
      <c r="AL18" s="137" t="str">
        <f t="shared" si="20"/>
        <v>КМС</v>
      </c>
      <c r="AM18" s="542"/>
    </row>
    <row r="19" spans="1:39" ht="12" customHeight="1" thickBot="1" x14ac:dyDescent="0.25">
      <c r="A19" s="194"/>
      <c r="B19" s="432">
        <v>13</v>
      </c>
      <c r="C19" s="191"/>
      <c r="D19" s="438">
        <v>68</v>
      </c>
      <c r="E19" s="196" t="s">
        <v>671</v>
      </c>
      <c r="F19" s="181" t="s">
        <v>680</v>
      </c>
      <c r="G19" s="492" t="s">
        <v>61</v>
      </c>
      <c r="H19" s="181" t="s">
        <v>62</v>
      </c>
      <c r="I19" s="181" t="s">
        <v>682</v>
      </c>
      <c r="J19" s="181" t="s">
        <v>683</v>
      </c>
      <c r="K19" s="181" t="s">
        <v>57</v>
      </c>
      <c r="L19" s="491" t="s">
        <v>684</v>
      </c>
      <c r="M19" s="183">
        <f t="shared" si="21"/>
        <v>68</v>
      </c>
      <c r="N19" s="182"/>
      <c r="O19" s="182"/>
      <c r="P19" s="182"/>
      <c r="Q19" s="184" t="str">
        <f t="shared" si="22"/>
        <v>ИЛАШ Антон Владимирович</v>
      </c>
      <c r="R19" s="185" t="str">
        <f t="shared" si="23"/>
        <v>97.., КМС</v>
      </c>
      <c r="S19" s="186" t="str">
        <f t="shared" si="24"/>
        <v>СФО</v>
      </c>
      <c r="T19" s="185" t="str">
        <f t="shared" si="25"/>
        <v>Новосибирская, Новосибирск, Д</v>
      </c>
      <c r="U19" s="187"/>
      <c r="V19" s="185" t="str">
        <f t="shared" si="26"/>
        <v>Томилови.А. Гуща Р.А.</v>
      </c>
      <c r="W19" s="137"/>
      <c r="X19" s="137">
        <f>IF(COUNTIF(E$5:E19,E19)=1,ROW()-1)</f>
        <v>18</v>
      </c>
      <c r="Y19" s="151" t="s">
        <v>53</v>
      </c>
      <c r="Z19" s="137" t="s">
        <v>40</v>
      </c>
      <c r="AA19" s="525"/>
      <c r="AB19" s="541"/>
      <c r="AC19" s="541"/>
      <c r="AD19" s="147" t="str">
        <f t="shared" si="12"/>
        <v>илаш</v>
      </c>
      <c r="AE19" s="147" t="str">
        <f t="shared" si="13"/>
        <v xml:space="preserve"> антон владимирович</v>
      </c>
      <c r="AF19" s="147" t="str">
        <f t="shared" si="14"/>
        <v>ИЛАШ</v>
      </c>
      <c r="AG19" s="147" t="str">
        <f t="shared" si="15"/>
        <v xml:space="preserve"> Антон Владимирович</v>
      </c>
      <c r="AH19" s="137" t="str">
        <f t="shared" si="16"/>
        <v>97</v>
      </c>
      <c r="AI19" s="137" t="str">
        <f t="shared" si="17"/>
        <v/>
      </c>
      <c r="AJ19" s="137" t="str">
        <f t="shared" si="18"/>
        <v/>
      </c>
      <c r="AK19" s="197" t="str">
        <f t="shared" si="19"/>
        <v>кмс</v>
      </c>
      <c r="AL19" s="137" t="str">
        <f t="shared" si="20"/>
        <v>КМС</v>
      </c>
      <c r="AM19" s="542"/>
    </row>
    <row r="20" spans="1:39" ht="12" customHeight="1" thickBot="1" x14ac:dyDescent="0.25">
      <c r="A20" s="198"/>
      <c r="B20" s="432">
        <v>14</v>
      </c>
      <c r="C20" s="191"/>
      <c r="D20" s="188">
        <v>68</v>
      </c>
      <c r="E20" s="196" t="s">
        <v>672</v>
      </c>
      <c r="F20" s="189" t="s">
        <v>678</v>
      </c>
      <c r="G20" s="492" t="s">
        <v>61</v>
      </c>
      <c r="H20" s="181" t="s">
        <v>62</v>
      </c>
      <c r="I20" s="181" t="s">
        <v>682</v>
      </c>
      <c r="J20" s="181" t="s">
        <v>683</v>
      </c>
      <c r="K20" s="181" t="s">
        <v>57</v>
      </c>
      <c r="L20" s="491" t="s">
        <v>684</v>
      </c>
      <c r="M20" s="183">
        <f t="shared" si="21"/>
        <v>68</v>
      </c>
      <c r="N20" s="182"/>
      <c r="O20" s="182"/>
      <c r="P20" s="182"/>
      <c r="Q20" s="184" t="str">
        <f t="shared" si="22"/>
        <v>ШТАНЬКО Константин Игоревич</v>
      </c>
      <c r="R20" s="185" t="str">
        <f t="shared" si="23"/>
        <v>96.., КМС</v>
      </c>
      <c r="S20" s="186" t="str">
        <f t="shared" si="24"/>
        <v>СФО</v>
      </c>
      <c r="T20" s="185" t="str">
        <f t="shared" si="25"/>
        <v>Новосибирская, Новосибирск, Д</v>
      </c>
      <c r="U20" s="187"/>
      <c r="V20" s="185" t="str">
        <f t="shared" si="26"/>
        <v>Томилови.А. Гуща Р.А.</v>
      </c>
      <c r="W20" s="137"/>
      <c r="X20" s="137">
        <f>IF(COUNTIF(E$5:E20,E20)=1,ROW()-1)</f>
        <v>19</v>
      </c>
      <c r="Y20" s="151" t="s">
        <v>55</v>
      </c>
      <c r="Z20" s="137" t="s">
        <v>41</v>
      </c>
      <c r="AA20" s="525" t="str">
        <f>Y13</f>
        <v>Мякишев А.М.</v>
      </c>
      <c r="AB20" s="541"/>
      <c r="AC20" s="541"/>
      <c r="AD20" s="147" t="str">
        <f t="shared" si="12"/>
        <v>штанько</v>
      </c>
      <c r="AE20" s="147" t="str">
        <f t="shared" si="13"/>
        <v xml:space="preserve"> константин игоревич</v>
      </c>
      <c r="AF20" s="147" t="str">
        <f t="shared" si="14"/>
        <v>ШТАНЬКО</v>
      </c>
      <c r="AG20" s="147" t="str">
        <f t="shared" si="15"/>
        <v xml:space="preserve"> Константин Игоревич</v>
      </c>
      <c r="AH20" s="137" t="str">
        <f t="shared" si="16"/>
        <v>96</v>
      </c>
      <c r="AI20" s="137" t="str">
        <f t="shared" si="17"/>
        <v/>
      </c>
      <c r="AJ20" s="137" t="str">
        <f t="shared" si="18"/>
        <v/>
      </c>
      <c r="AK20" s="197" t="str">
        <f t="shared" si="19"/>
        <v>кмс</v>
      </c>
      <c r="AL20" s="137" t="str">
        <f t="shared" si="20"/>
        <v>КМС</v>
      </c>
      <c r="AM20" s="542"/>
    </row>
    <row r="21" spans="1:39" ht="12" customHeight="1" thickBot="1" x14ac:dyDescent="0.25">
      <c r="A21" s="198"/>
      <c r="B21" s="432">
        <v>15</v>
      </c>
      <c r="C21" s="191"/>
      <c r="D21" s="180">
        <v>74</v>
      </c>
      <c r="E21" s="196" t="s">
        <v>673</v>
      </c>
      <c r="F21" s="181" t="s">
        <v>679</v>
      </c>
      <c r="G21" s="492" t="s">
        <v>61</v>
      </c>
      <c r="H21" s="181" t="s">
        <v>62</v>
      </c>
      <c r="I21" s="181" t="s">
        <v>682</v>
      </c>
      <c r="J21" s="181" t="s">
        <v>683</v>
      </c>
      <c r="K21" s="181" t="s">
        <v>57</v>
      </c>
      <c r="L21" s="491" t="s">
        <v>684</v>
      </c>
      <c r="M21" s="183">
        <f t="shared" si="21"/>
        <v>74</v>
      </c>
      <c r="N21" s="182"/>
      <c r="O21" s="182"/>
      <c r="P21" s="182"/>
      <c r="Q21" s="184" t="str">
        <f t="shared" si="22"/>
        <v>АНТОНОВ Виктор Сергеевич</v>
      </c>
      <c r="R21" s="185" t="str">
        <f t="shared" si="23"/>
        <v>98.., КМС</v>
      </c>
      <c r="S21" s="186" t="str">
        <f t="shared" si="24"/>
        <v>СФО</v>
      </c>
      <c r="T21" s="185" t="str">
        <f t="shared" si="25"/>
        <v>Новосибирская, Новосибирск, Д</v>
      </c>
      <c r="U21" s="187"/>
      <c r="V21" s="185" t="str">
        <f t="shared" si="26"/>
        <v>Томилови.А. Гуща Р.А.</v>
      </c>
      <c r="W21" s="137"/>
      <c r="X21" s="137">
        <f>IF(COUNTIF(E$5:E21,E21)=1,ROW()-1)</f>
        <v>20</v>
      </c>
      <c r="Y21" s="151" t="s">
        <v>56</v>
      </c>
      <c r="Z21" s="137"/>
      <c r="AA21" s="525"/>
      <c r="AB21" s="541"/>
      <c r="AC21" s="541"/>
      <c r="AD21" s="147" t="str">
        <f t="shared" si="12"/>
        <v>антонов</v>
      </c>
      <c r="AE21" s="147" t="str">
        <f t="shared" si="13"/>
        <v xml:space="preserve"> виктор сергеевич</v>
      </c>
      <c r="AF21" s="147" t="str">
        <f t="shared" si="14"/>
        <v>АНТОНОВ</v>
      </c>
      <c r="AG21" s="147" t="str">
        <f t="shared" si="15"/>
        <v xml:space="preserve"> Виктор Сергеевич</v>
      </c>
      <c r="AH21" s="137" t="str">
        <f t="shared" si="16"/>
        <v>98</v>
      </c>
      <c r="AI21" s="137" t="str">
        <f t="shared" si="17"/>
        <v/>
      </c>
      <c r="AJ21" s="137" t="str">
        <f t="shared" si="18"/>
        <v/>
      </c>
      <c r="AK21" s="197" t="str">
        <f t="shared" si="19"/>
        <v>кмс</v>
      </c>
      <c r="AL21" s="137" t="str">
        <f t="shared" si="20"/>
        <v>КМС</v>
      </c>
      <c r="AM21" s="542"/>
    </row>
    <row r="22" spans="1:39" ht="12" customHeight="1" thickBot="1" x14ac:dyDescent="0.25">
      <c r="A22" s="194"/>
      <c r="B22" s="432">
        <v>16</v>
      </c>
      <c r="C22" s="179"/>
      <c r="D22" s="188">
        <v>82</v>
      </c>
      <c r="E22" s="196" t="s">
        <v>674</v>
      </c>
      <c r="F22" s="189" t="s">
        <v>681</v>
      </c>
      <c r="G22" s="492" t="s">
        <v>61</v>
      </c>
      <c r="H22" s="181" t="s">
        <v>62</v>
      </c>
      <c r="I22" s="181" t="s">
        <v>682</v>
      </c>
      <c r="J22" s="181" t="s">
        <v>683</v>
      </c>
      <c r="K22" s="181" t="s">
        <v>57</v>
      </c>
      <c r="L22" s="491" t="s">
        <v>684</v>
      </c>
      <c r="M22" s="183">
        <f t="shared" si="21"/>
        <v>82</v>
      </c>
      <c r="N22" s="182"/>
      <c r="O22" s="182"/>
      <c r="P22" s="182"/>
      <c r="Q22" s="184" t="str">
        <f t="shared" si="22"/>
        <v>АЛЕКСАНДРОВ Александр Александрович</v>
      </c>
      <c r="R22" s="185" t="str">
        <f t="shared" si="23"/>
        <v>94.., КМС</v>
      </c>
      <c r="S22" s="186" t="str">
        <f t="shared" si="24"/>
        <v>СФО</v>
      </c>
      <c r="T22" s="185" t="str">
        <f t="shared" si="25"/>
        <v>Новосибирская, Новосибирск, Д</v>
      </c>
      <c r="U22" s="187"/>
      <c r="V22" s="185" t="str">
        <f t="shared" si="26"/>
        <v>Томилови.А. Гуща Р.А.</v>
      </c>
      <c r="W22" s="137"/>
      <c r="X22" s="137">
        <f>IF(COUNTIF(E$5:E22,E22)=1,ROW()-1)</f>
        <v>21</v>
      </c>
      <c r="Y22" s="151" t="s">
        <v>50</v>
      </c>
      <c r="Z22" s="137"/>
      <c r="AA22" s="525" t="str">
        <f>Y14</f>
        <v>Мякишев А.М.</v>
      </c>
      <c r="AB22" s="541"/>
      <c r="AC22" s="541"/>
      <c r="AD22" s="147" t="str">
        <f t="shared" si="12"/>
        <v>александров</v>
      </c>
      <c r="AE22" s="147" t="str">
        <f t="shared" si="13"/>
        <v xml:space="preserve"> александр александрович</v>
      </c>
      <c r="AF22" s="147" t="str">
        <f t="shared" si="14"/>
        <v>АЛЕКСАНДРОВ</v>
      </c>
      <c r="AG22" s="147" t="str">
        <f t="shared" si="15"/>
        <v xml:space="preserve"> Александр Александрович</v>
      </c>
      <c r="AH22" s="137" t="str">
        <f t="shared" si="16"/>
        <v>94</v>
      </c>
      <c r="AI22" s="137" t="str">
        <f t="shared" si="17"/>
        <v/>
      </c>
      <c r="AJ22" s="137" t="str">
        <f t="shared" si="18"/>
        <v/>
      </c>
      <c r="AK22" s="197" t="str">
        <f t="shared" si="19"/>
        <v>кмс</v>
      </c>
      <c r="AL22" s="137" t="str">
        <f t="shared" si="20"/>
        <v>КМС</v>
      </c>
      <c r="AM22" s="542"/>
    </row>
    <row r="23" spans="1:39" ht="12" customHeight="1" x14ac:dyDescent="0.2">
      <c r="A23" s="194"/>
      <c r="B23" s="432">
        <v>17</v>
      </c>
      <c r="C23" s="179"/>
      <c r="D23" s="180">
        <v>90</v>
      </c>
      <c r="E23" s="321" t="s">
        <v>675</v>
      </c>
      <c r="F23" s="181" t="s">
        <v>680</v>
      </c>
      <c r="G23" s="492" t="s">
        <v>61</v>
      </c>
      <c r="H23" s="181" t="s">
        <v>62</v>
      </c>
      <c r="I23" s="181" t="s">
        <v>682</v>
      </c>
      <c r="J23" s="181" t="s">
        <v>683</v>
      </c>
      <c r="K23" s="181" t="s">
        <v>57</v>
      </c>
      <c r="L23" s="491" t="s">
        <v>684</v>
      </c>
      <c r="M23" s="183">
        <f t="shared" si="21"/>
        <v>90</v>
      </c>
      <c r="N23" s="182"/>
      <c r="O23" s="182"/>
      <c r="P23" s="182"/>
      <c r="Q23" s="184" t="str">
        <f t="shared" si="22"/>
        <v>СТЕННИКОВ Вячеслав Иванович</v>
      </c>
      <c r="R23" s="185" t="str">
        <f t="shared" si="23"/>
        <v>97.., КМС</v>
      </c>
      <c r="S23" s="186" t="str">
        <f t="shared" si="24"/>
        <v>СФО</v>
      </c>
      <c r="T23" s="185" t="str">
        <f t="shared" si="25"/>
        <v>Новосибирская, Новосибирск, Д</v>
      </c>
      <c r="U23" s="187"/>
      <c r="V23" s="185" t="str">
        <f t="shared" si="26"/>
        <v>Томилови.А. Гуща Р.А.</v>
      </c>
      <c r="W23" s="137"/>
      <c r="X23" s="137">
        <f>IF(COUNTIF(E$5:E23,E23)=1,ROW()-1)</f>
        <v>22</v>
      </c>
      <c r="Y23" t="s">
        <v>42</v>
      </c>
      <c r="Z23" s="137">
        <v>35303</v>
      </c>
      <c r="AA23" s="525"/>
      <c r="AB23" s="541"/>
      <c r="AC23" s="541"/>
      <c r="AD23" s="147" t="str">
        <f t="shared" si="12"/>
        <v>стенников</v>
      </c>
      <c r="AE23" s="147" t="str">
        <f t="shared" si="13"/>
        <v xml:space="preserve"> вячеслав иванович</v>
      </c>
      <c r="AF23" s="147" t="str">
        <f t="shared" si="14"/>
        <v>СТЕННИКОВ</v>
      </c>
      <c r="AG23" s="147" t="str">
        <f t="shared" si="15"/>
        <v xml:space="preserve"> Вячеслав Иванович</v>
      </c>
      <c r="AH23" s="137" t="str">
        <f t="shared" si="16"/>
        <v>97</v>
      </c>
      <c r="AI23" s="137" t="str">
        <f t="shared" si="17"/>
        <v/>
      </c>
      <c r="AJ23" s="137" t="str">
        <f t="shared" si="18"/>
        <v/>
      </c>
      <c r="AK23" s="197" t="str">
        <f t="shared" si="19"/>
        <v>кмс</v>
      </c>
      <c r="AL23" s="137" t="str">
        <f t="shared" si="20"/>
        <v>КМС</v>
      </c>
      <c r="AM23" s="542"/>
    </row>
    <row r="24" spans="1:39" ht="12" customHeight="1" x14ac:dyDescent="0.2">
      <c r="A24" s="177"/>
      <c r="B24" s="432">
        <v>18</v>
      </c>
      <c r="C24" s="191"/>
      <c r="D24" s="188">
        <v>90</v>
      </c>
      <c r="E24" s="321" t="s">
        <v>676</v>
      </c>
      <c r="F24" s="189" t="s">
        <v>678</v>
      </c>
      <c r="G24" s="492" t="s">
        <v>61</v>
      </c>
      <c r="H24" s="181" t="s">
        <v>62</v>
      </c>
      <c r="I24" s="181" t="s">
        <v>682</v>
      </c>
      <c r="J24" s="181" t="s">
        <v>683</v>
      </c>
      <c r="K24" s="181" t="s">
        <v>57</v>
      </c>
      <c r="L24" s="491" t="s">
        <v>684</v>
      </c>
      <c r="M24" s="183">
        <f t="shared" si="21"/>
        <v>90</v>
      </c>
      <c r="N24" s="182"/>
      <c r="O24" s="182"/>
      <c r="P24" s="182"/>
      <c r="Q24" s="184" t="str">
        <f t="shared" si="22"/>
        <v>ИЛАЕВ Руслан Адамович</v>
      </c>
      <c r="R24" s="185" t="str">
        <f t="shared" si="23"/>
        <v>96.., КМС</v>
      </c>
      <c r="S24" s="186" t="str">
        <f t="shared" si="24"/>
        <v>СФО</v>
      </c>
      <c r="T24" s="185" t="str">
        <f t="shared" si="25"/>
        <v>Новосибирская, Новосибирск, Д</v>
      </c>
      <c r="U24" s="187"/>
      <c r="V24" s="185" t="str">
        <f t="shared" si="26"/>
        <v>Томилови.А. Гуща Р.А.</v>
      </c>
      <c r="W24" s="137"/>
      <c r="X24" s="137">
        <f>IF(COUNTIF(E$5:E24,E24)=1,ROW()-1)</f>
        <v>23</v>
      </c>
      <c r="Y24" t="s">
        <v>43</v>
      </c>
      <c r="Z24" s="137">
        <v>35200</v>
      </c>
      <c r="AA24" s="525" t="str">
        <f>Y15</f>
        <v>Мякишев А.М.</v>
      </c>
      <c r="AB24" s="541"/>
      <c r="AC24" s="541"/>
      <c r="AD24" s="147" t="str">
        <f t="shared" si="12"/>
        <v>илаев</v>
      </c>
      <c r="AE24" s="147" t="str">
        <f t="shared" si="13"/>
        <v xml:space="preserve"> руслан адамович</v>
      </c>
      <c r="AF24" s="147" t="str">
        <f t="shared" si="14"/>
        <v>ИЛАЕВ</v>
      </c>
      <c r="AG24" s="147" t="str">
        <f t="shared" si="15"/>
        <v xml:space="preserve"> Руслан Адамович</v>
      </c>
      <c r="AH24" s="137" t="str">
        <f t="shared" si="16"/>
        <v>96</v>
      </c>
      <c r="AI24" s="137" t="str">
        <f t="shared" si="17"/>
        <v/>
      </c>
      <c r="AJ24" s="137" t="str">
        <f t="shared" si="18"/>
        <v/>
      </c>
      <c r="AK24" s="197" t="str">
        <f t="shared" si="19"/>
        <v>кмс</v>
      </c>
      <c r="AL24" s="137" t="str">
        <f t="shared" si="20"/>
        <v>КМС</v>
      </c>
      <c r="AM24" s="542"/>
    </row>
    <row r="25" spans="1:39" ht="12" customHeight="1" thickBot="1" x14ac:dyDescent="0.25">
      <c r="A25" s="177"/>
      <c r="B25" s="432">
        <v>19</v>
      </c>
      <c r="C25" s="191"/>
      <c r="D25" s="180">
        <v>90</v>
      </c>
      <c r="E25" s="321" t="s">
        <v>677</v>
      </c>
      <c r="F25" s="181" t="s">
        <v>678</v>
      </c>
      <c r="G25" s="492" t="s">
        <v>61</v>
      </c>
      <c r="H25" s="181" t="s">
        <v>62</v>
      </c>
      <c r="I25" s="181" t="s">
        <v>682</v>
      </c>
      <c r="J25" s="181" t="s">
        <v>683</v>
      </c>
      <c r="K25" s="181" t="s">
        <v>57</v>
      </c>
      <c r="L25" s="491" t="s">
        <v>684</v>
      </c>
      <c r="M25" s="183">
        <f t="shared" si="21"/>
        <v>90</v>
      </c>
      <c r="N25" s="182"/>
      <c r="O25" s="182"/>
      <c r="P25" s="182"/>
      <c r="Q25" s="184" t="str">
        <f t="shared" si="22"/>
        <v>АЛЛЕНОВ Максим Николаевич</v>
      </c>
      <c r="R25" s="185" t="str">
        <f t="shared" si="23"/>
        <v>96.., КМС</v>
      </c>
      <c r="S25" s="186" t="str">
        <f t="shared" si="24"/>
        <v>СФО</v>
      </c>
      <c r="T25" s="185" t="str">
        <f t="shared" si="25"/>
        <v>Новосибирская, Новосибирск, Д</v>
      </c>
      <c r="U25" s="187"/>
      <c r="V25" s="185" t="str">
        <f t="shared" si="26"/>
        <v>Томилови.А. Гуща Р.А.</v>
      </c>
      <c r="W25" s="137"/>
      <c r="X25" s="137">
        <f>IF(COUNTIF(E$5:E25,E25)=1,ROW()-1)</f>
        <v>24</v>
      </c>
      <c r="Y25" t="s">
        <v>44</v>
      </c>
      <c r="Z25" s="137">
        <v>34711</v>
      </c>
      <c r="AA25" s="525"/>
      <c r="AB25" s="541"/>
      <c r="AC25" s="541"/>
      <c r="AD25" s="147" t="str">
        <f t="shared" si="12"/>
        <v>алленов</v>
      </c>
      <c r="AE25" s="147" t="str">
        <f t="shared" si="13"/>
        <v xml:space="preserve"> максим николаевич</v>
      </c>
      <c r="AF25" s="147" t="str">
        <f t="shared" si="14"/>
        <v>АЛЛЕНОВ</v>
      </c>
      <c r="AG25" s="147" t="str">
        <f t="shared" si="15"/>
        <v xml:space="preserve"> Максим Николаевич</v>
      </c>
      <c r="AH25" s="137" t="str">
        <f t="shared" si="16"/>
        <v>96</v>
      </c>
      <c r="AI25" s="137" t="str">
        <f t="shared" si="17"/>
        <v/>
      </c>
      <c r="AJ25" s="137" t="str">
        <f t="shared" si="18"/>
        <v/>
      </c>
      <c r="AK25" s="197" t="str">
        <f t="shared" si="19"/>
        <v>кмс</v>
      </c>
      <c r="AL25" s="137" t="str">
        <f t="shared" si="20"/>
        <v>КМС</v>
      </c>
      <c r="AM25" s="542"/>
    </row>
    <row r="26" spans="1:39" ht="12" customHeight="1" x14ac:dyDescent="0.2">
      <c r="A26" s="177"/>
      <c r="B26" s="432">
        <v>20</v>
      </c>
      <c r="C26" s="191"/>
      <c r="D26" s="188">
        <v>52</v>
      </c>
      <c r="E26" s="493" t="s">
        <v>691</v>
      </c>
      <c r="F26" s="189" t="s">
        <v>698</v>
      </c>
      <c r="G26" s="189" t="s">
        <v>661</v>
      </c>
      <c r="H26" s="189" t="s">
        <v>62</v>
      </c>
      <c r="I26" s="189" t="s">
        <v>66</v>
      </c>
      <c r="J26" s="189" t="s">
        <v>59</v>
      </c>
      <c r="K26" s="189" t="s">
        <v>57</v>
      </c>
      <c r="L26" s="181" t="s">
        <v>638</v>
      </c>
      <c r="M26" s="183">
        <f t="shared" si="21"/>
        <v>52</v>
      </c>
      <c r="N26" s="182"/>
      <c r="O26" s="182"/>
      <c r="P26" s="182"/>
      <c r="Q26" s="184" t="str">
        <f t="shared" si="22"/>
        <v>АУРСУЛОВ Артем Егорович</v>
      </c>
      <c r="R26" s="185" t="str">
        <f t="shared" si="23"/>
        <v>30.05.97, МС</v>
      </c>
      <c r="S26" s="186" t="str">
        <f t="shared" si="24"/>
        <v>СФО</v>
      </c>
      <c r="T26" s="185" t="str">
        <f t="shared" si="25"/>
        <v>Р.Алтай, Горно-Алтайск, Д</v>
      </c>
      <c r="U26" s="187"/>
      <c r="V26" s="185" t="str">
        <f t="shared" si="26"/>
        <v>Тайпинов В.Л.</v>
      </c>
      <c r="W26" s="137"/>
      <c r="X26" s="137">
        <f>IF(COUNTIF(E$5:E26,E26)=1,ROW()-1)</f>
        <v>25</v>
      </c>
      <c r="Y26" s="139"/>
      <c r="Z26" s="137">
        <v>1984</v>
      </c>
      <c r="AA26" s="525" t="str">
        <f>Y16</f>
        <v>Ябыков П.П.</v>
      </c>
      <c r="AB26" s="541"/>
      <c r="AC26" s="541"/>
      <c r="AD26" s="147" t="str">
        <f t="shared" si="12"/>
        <v>Аурсулов</v>
      </c>
      <c r="AE26" s="147" t="str">
        <f t="shared" si="13"/>
        <v xml:space="preserve"> Артем Егорович</v>
      </c>
      <c r="AF26" s="147" t="str">
        <f t="shared" si="14"/>
        <v>АУРСУЛОВ</v>
      </c>
      <c r="AG26" s="147" t="str">
        <f t="shared" si="15"/>
        <v xml:space="preserve"> Артем Егорович</v>
      </c>
      <c r="AH26" s="137" t="str">
        <f t="shared" si="16"/>
        <v>30</v>
      </c>
      <c r="AI26" s="137" t="str">
        <f t="shared" si="17"/>
        <v>05</v>
      </c>
      <c r="AJ26" s="137" t="str">
        <f t="shared" si="18"/>
        <v>97</v>
      </c>
      <c r="AK26" s="197" t="str">
        <f t="shared" si="19"/>
        <v>мс</v>
      </c>
      <c r="AL26" s="137" t="str">
        <f t="shared" si="20"/>
        <v>МС</v>
      </c>
      <c r="AM26" s="542"/>
    </row>
    <row r="27" spans="1:39" ht="12" customHeight="1" thickBot="1" x14ac:dyDescent="0.25">
      <c r="A27" s="177"/>
      <c r="B27" s="432">
        <v>21</v>
      </c>
      <c r="C27" s="191"/>
      <c r="D27" s="180">
        <v>52</v>
      </c>
      <c r="E27" s="494" t="s">
        <v>685</v>
      </c>
      <c r="F27" s="181" t="s">
        <v>699</v>
      </c>
      <c r="G27" s="189" t="s">
        <v>661</v>
      </c>
      <c r="H27" s="189" t="s">
        <v>62</v>
      </c>
      <c r="I27" s="189" t="s">
        <v>66</v>
      </c>
      <c r="J27" s="189" t="s">
        <v>59</v>
      </c>
      <c r="K27" s="189" t="s">
        <v>57</v>
      </c>
      <c r="L27" s="181" t="s">
        <v>713</v>
      </c>
      <c r="M27" s="183">
        <f t="shared" si="21"/>
        <v>52</v>
      </c>
      <c r="N27" s="182"/>
      <c r="O27" s="182"/>
      <c r="P27" s="182"/>
      <c r="Q27" s="184" t="str">
        <f t="shared" si="22"/>
        <v>АСКАНАКОВ  Родион Рафаилович</v>
      </c>
      <c r="R27" s="185" t="str">
        <f t="shared" si="23"/>
        <v>22.09.90, МС</v>
      </c>
      <c r="S27" s="186" t="str">
        <f t="shared" si="24"/>
        <v>СФО</v>
      </c>
      <c r="T27" s="185" t="str">
        <f t="shared" si="25"/>
        <v>Р.Алтай, Горно-Алтайск, Д</v>
      </c>
      <c r="U27" s="187"/>
      <c r="V27" s="185" t="str">
        <f t="shared" si="26"/>
        <v>Яйтаков М.Я. Бачимов Г.Ю.</v>
      </c>
      <c r="W27" s="137"/>
      <c r="X27" s="137">
        <f>IF(COUNTIF(E$5:E27,E27)=1,ROW()-1)</f>
        <v>26</v>
      </c>
      <c r="Y27" s="138"/>
      <c r="Z27" s="137"/>
      <c r="AA27" s="525"/>
      <c r="AB27" s="541"/>
      <c r="AC27" s="541"/>
      <c r="AD27" s="147" t="str">
        <f t="shared" si="12"/>
        <v>Асканаков</v>
      </c>
      <c r="AE27" s="147" t="str">
        <f t="shared" si="13"/>
        <v xml:space="preserve">  Родион Рафаилович</v>
      </c>
      <c r="AF27" s="147" t="str">
        <f t="shared" si="14"/>
        <v>АСКАНАКОВ</v>
      </c>
      <c r="AG27" s="147" t="str">
        <f t="shared" si="15"/>
        <v xml:space="preserve">  Родион Рафаилович</v>
      </c>
      <c r="AH27" s="137" t="str">
        <f t="shared" si="16"/>
        <v>22</v>
      </c>
      <c r="AI27" s="137" t="str">
        <f t="shared" si="17"/>
        <v>09</v>
      </c>
      <c r="AJ27" s="137" t="str">
        <f t="shared" si="18"/>
        <v>90</v>
      </c>
      <c r="AK27" s="197" t="str">
        <f t="shared" si="19"/>
        <v>мс</v>
      </c>
      <c r="AL27" s="137" t="str">
        <f t="shared" si="20"/>
        <v>МС</v>
      </c>
      <c r="AM27" s="542"/>
    </row>
    <row r="28" spans="1:39" ht="12" customHeight="1" thickBot="1" x14ac:dyDescent="0.25">
      <c r="A28" s="177"/>
      <c r="B28" s="432">
        <v>22</v>
      </c>
      <c r="C28" s="179"/>
      <c r="D28" s="188">
        <v>57</v>
      </c>
      <c r="E28" s="494" t="s">
        <v>686</v>
      </c>
      <c r="F28" s="189" t="s">
        <v>700</v>
      </c>
      <c r="G28" s="189" t="s">
        <v>661</v>
      </c>
      <c r="H28" s="189" t="s">
        <v>62</v>
      </c>
      <c r="I28" s="189" t="s">
        <v>66</v>
      </c>
      <c r="J28" s="189" t="s">
        <v>59</v>
      </c>
      <c r="K28" s="189" t="s">
        <v>57</v>
      </c>
      <c r="L28" s="181" t="s">
        <v>714</v>
      </c>
      <c r="M28" s="183">
        <f t="shared" si="21"/>
        <v>57</v>
      </c>
      <c r="N28" s="182"/>
      <c r="O28" s="182"/>
      <c r="P28" s="182"/>
      <c r="Q28" s="184" t="str">
        <f t="shared" si="22"/>
        <v>КОНЗОШЕВ Рустам Александрович</v>
      </c>
      <c r="R28" s="185" t="str">
        <f t="shared" si="23"/>
        <v>22.08.90, МС</v>
      </c>
      <c r="S28" s="186" t="str">
        <f t="shared" si="24"/>
        <v>СФО</v>
      </c>
      <c r="T28" s="185" t="str">
        <f t="shared" si="25"/>
        <v>Р.Алтай, Горно-Алтайск, Д</v>
      </c>
      <c r="U28" s="187"/>
      <c r="V28" s="185" t="str">
        <f t="shared" si="26"/>
        <v>Яйтаков М.Я. Челчушев В.Б.</v>
      </c>
      <c r="W28" s="137"/>
      <c r="X28" s="137">
        <f>IF(COUNTIF(E$4:E28,E28)=1,ROW()-1)</f>
        <v>27</v>
      </c>
      <c r="Y28" s="138"/>
      <c r="Z28" s="137"/>
      <c r="AA28" s="525" t="str">
        <f>Y17</f>
        <v>Ябыков П.П.</v>
      </c>
      <c r="AB28" s="541"/>
      <c r="AC28" s="541"/>
      <c r="AD28" s="147" t="str">
        <f t="shared" si="12"/>
        <v>Конзошев</v>
      </c>
      <c r="AE28" s="147" t="str">
        <f t="shared" si="13"/>
        <v xml:space="preserve"> Рустам Александрович</v>
      </c>
      <c r="AF28" s="147" t="str">
        <f t="shared" si="14"/>
        <v>КОНЗОШЕВ</v>
      </c>
      <c r="AG28" s="147" t="str">
        <f t="shared" si="15"/>
        <v xml:space="preserve"> Рустам Александрович</v>
      </c>
      <c r="AH28" s="137" t="str">
        <f t="shared" si="16"/>
        <v>22</v>
      </c>
      <c r="AI28" s="137" t="str">
        <f t="shared" si="17"/>
        <v>08</v>
      </c>
      <c r="AJ28" s="137" t="str">
        <f t="shared" si="18"/>
        <v>90</v>
      </c>
      <c r="AK28" s="197" t="str">
        <f t="shared" si="19"/>
        <v>мс</v>
      </c>
      <c r="AL28" s="137" t="str">
        <f t="shared" si="20"/>
        <v>МС</v>
      </c>
      <c r="AM28" s="542"/>
    </row>
    <row r="29" spans="1:39" ht="12" customHeight="1" thickBot="1" x14ac:dyDescent="0.25">
      <c r="A29" s="177"/>
      <c r="B29" s="432">
        <v>23</v>
      </c>
      <c r="C29" s="179"/>
      <c r="D29" s="438">
        <v>57</v>
      </c>
      <c r="E29" s="494" t="s">
        <v>687</v>
      </c>
      <c r="F29" s="181" t="s">
        <v>701</v>
      </c>
      <c r="G29" s="189" t="s">
        <v>661</v>
      </c>
      <c r="H29" s="189" t="s">
        <v>62</v>
      </c>
      <c r="I29" s="189" t="s">
        <v>66</v>
      </c>
      <c r="J29" s="189" t="s">
        <v>59</v>
      </c>
      <c r="K29" s="189" t="s">
        <v>67</v>
      </c>
      <c r="L29" s="181" t="s">
        <v>715</v>
      </c>
      <c r="M29" s="183">
        <f t="shared" si="21"/>
        <v>57</v>
      </c>
      <c r="N29" s="182"/>
      <c r="O29" s="182"/>
      <c r="P29" s="182"/>
      <c r="Q29" s="184" t="str">
        <f t="shared" si="22"/>
        <v>КОНСТАНТИНОВ Эмиль Борисович</v>
      </c>
      <c r="R29" s="185" t="str">
        <f t="shared" si="23"/>
        <v>27.05.94, МС</v>
      </c>
      <c r="S29" s="186" t="str">
        <f t="shared" si="24"/>
        <v>СФО</v>
      </c>
      <c r="T29" s="185" t="str">
        <f t="shared" si="25"/>
        <v>Р.Алтай, Горно-Алтайск, ПР</v>
      </c>
      <c r="U29" s="187"/>
      <c r="V29" s="185" t="str">
        <f t="shared" si="26"/>
        <v>Аткунов С.Ю. Чичинов Р.Р.</v>
      </c>
      <c r="W29" s="137"/>
      <c r="X29" s="137">
        <f>IF(COUNTIF(E$4:E29,E29)=1,ROW()-1)</f>
        <v>28</v>
      </c>
      <c r="Y29" s="138"/>
      <c r="Z29" s="137"/>
      <c r="AA29" s="525"/>
      <c r="AB29" s="541"/>
      <c r="AC29" s="541"/>
      <c r="AD29" s="147" t="str">
        <f t="shared" si="12"/>
        <v>Константинов</v>
      </c>
      <c r="AE29" s="147" t="str">
        <f t="shared" si="13"/>
        <v xml:space="preserve"> Эмиль Борисович</v>
      </c>
      <c r="AF29" s="147" t="str">
        <f t="shared" si="14"/>
        <v>КОНСТАНТИНОВ</v>
      </c>
      <c r="AG29" s="147" t="str">
        <f t="shared" si="15"/>
        <v xml:space="preserve"> Эмиль Борисович</v>
      </c>
      <c r="AH29" s="137" t="str">
        <f t="shared" si="16"/>
        <v>27</v>
      </c>
      <c r="AI29" s="137" t="str">
        <f t="shared" si="17"/>
        <v>05</v>
      </c>
      <c r="AJ29" s="137" t="str">
        <f t="shared" si="18"/>
        <v>94</v>
      </c>
      <c r="AK29" s="197" t="str">
        <f t="shared" si="19"/>
        <v>мс</v>
      </c>
      <c r="AL29" s="137" t="str">
        <f t="shared" si="20"/>
        <v>МС</v>
      </c>
      <c r="AM29" s="542"/>
    </row>
    <row r="30" spans="1:39" ht="12" customHeight="1" thickBot="1" x14ac:dyDescent="0.25">
      <c r="A30" s="177"/>
      <c r="B30" s="432">
        <v>24</v>
      </c>
      <c r="C30" s="191"/>
      <c r="D30" s="188">
        <v>57</v>
      </c>
      <c r="E30" s="494" t="s">
        <v>692</v>
      </c>
      <c r="F30" s="189" t="s">
        <v>702</v>
      </c>
      <c r="G30" s="189" t="s">
        <v>61</v>
      </c>
      <c r="H30" s="189" t="s">
        <v>62</v>
      </c>
      <c r="I30" s="189" t="s">
        <v>66</v>
      </c>
      <c r="J30" s="189" t="s">
        <v>59</v>
      </c>
      <c r="K30" s="189" t="s">
        <v>57</v>
      </c>
      <c r="L30" s="181" t="s">
        <v>638</v>
      </c>
      <c r="M30" s="183">
        <f t="shared" si="21"/>
        <v>57</v>
      </c>
      <c r="N30" s="182"/>
      <c r="O30" s="182"/>
      <c r="P30" s="182"/>
      <c r="Q30" s="184" t="str">
        <f t="shared" si="22"/>
        <v>САМАЕВ Айдар Анатольевич</v>
      </c>
      <c r="R30" s="185" t="str">
        <f t="shared" si="23"/>
        <v>15.09.93, КМС</v>
      </c>
      <c r="S30" s="186" t="str">
        <f t="shared" si="24"/>
        <v>СФО</v>
      </c>
      <c r="T30" s="185" t="str">
        <f t="shared" si="25"/>
        <v>Р.Алтай, Горно-Алтайск, Д</v>
      </c>
      <c r="U30" s="187"/>
      <c r="V30" s="185" t="str">
        <f t="shared" si="26"/>
        <v>Тайпинов В.Л.</v>
      </c>
      <c r="W30" s="137"/>
      <c r="X30" s="137">
        <f>IF(COUNTIF(E$4:E30,E30)=1,ROW()-1)</f>
        <v>29</v>
      </c>
      <c r="Y30" s="138"/>
      <c r="Z30" s="137"/>
      <c r="AA30" s="525" t="str">
        <f>Y18</f>
        <v>Бакрасов Б.М.</v>
      </c>
      <c r="AB30" s="541"/>
      <c r="AC30" s="541"/>
      <c r="AD30" s="147" t="str">
        <f t="shared" si="12"/>
        <v>Самаев</v>
      </c>
      <c r="AE30" s="147" t="str">
        <f t="shared" si="13"/>
        <v xml:space="preserve"> Айдар Анатольевич</v>
      </c>
      <c r="AF30" s="147" t="str">
        <f t="shared" si="14"/>
        <v>САМАЕВ</v>
      </c>
      <c r="AG30" s="147" t="str">
        <f t="shared" si="15"/>
        <v xml:space="preserve"> Айдар Анатольевич</v>
      </c>
      <c r="AH30" s="137" t="str">
        <f t="shared" si="16"/>
        <v>15</v>
      </c>
      <c r="AI30" s="137" t="str">
        <f t="shared" si="17"/>
        <v>09</v>
      </c>
      <c r="AJ30" s="137" t="str">
        <f t="shared" si="18"/>
        <v>93</v>
      </c>
      <c r="AK30" s="197" t="str">
        <f t="shared" si="19"/>
        <v>кмс</v>
      </c>
      <c r="AL30" s="137" t="str">
        <f t="shared" si="20"/>
        <v>КМС</v>
      </c>
      <c r="AM30" s="542"/>
    </row>
    <row r="31" spans="1:39" ht="12" customHeight="1" x14ac:dyDescent="0.2">
      <c r="A31" s="177"/>
      <c r="B31" s="432">
        <v>25</v>
      </c>
      <c r="C31" s="191"/>
      <c r="D31" s="180">
        <v>57</v>
      </c>
      <c r="E31" s="495" t="s">
        <v>693</v>
      </c>
      <c r="F31" s="181" t="s">
        <v>703</v>
      </c>
      <c r="G31" s="189" t="s">
        <v>661</v>
      </c>
      <c r="H31" s="189" t="s">
        <v>62</v>
      </c>
      <c r="I31" s="189" t="s">
        <v>66</v>
      </c>
      <c r="J31" s="189" t="s">
        <v>59</v>
      </c>
      <c r="K31" s="189" t="s">
        <v>57</v>
      </c>
      <c r="L31" s="181" t="s">
        <v>717</v>
      </c>
      <c r="M31" s="183">
        <f t="shared" si="21"/>
        <v>57</v>
      </c>
      <c r="N31" s="182"/>
      <c r="O31" s="182"/>
      <c r="P31" s="182"/>
      <c r="Q31" s="184" t="str">
        <f t="shared" si="22"/>
        <v>ТАЙПИНОВ Семен Аскерович</v>
      </c>
      <c r="R31" s="185" t="str">
        <f t="shared" si="23"/>
        <v>22.12.90, МС</v>
      </c>
      <c r="S31" s="186" t="str">
        <f t="shared" si="24"/>
        <v>СФО</v>
      </c>
      <c r="T31" s="185" t="str">
        <f t="shared" si="25"/>
        <v>Р.Алтай, Горно-Алтайск, Д</v>
      </c>
      <c r="U31" s="187"/>
      <c r="V31" s="185" t="str">
        <f t="shared" si="26"/>
        <v>Яйтаков М.Я.</v>
      </c>
      <c r="W31" s="137"/>
      <c r="X31" s="137">
        <f>IF(COUNTIF(E$4:E31,E31)=1,ROW()-1)</f>
        <v>30</v>
      </c>
      <c r="Y31" s="138"/>
      <c r="Z31" s="137"/>
      <c r="AA31" s="525"/>
      <c r="AB31" s="541"/>
      <c r="AC31" s="541"/>
      <c r="AD31" s="147" t="str">
        <f t="shared" si="12"/>
        <v>Тайпинов</v>
      </c>
      <c r="AE31" s="147" t="str">
        <f t="shared" si="13"/>
        <v xml:space="preserve"> Семен Аскерович</v>
      </c>
      <c r="AF31" s="147" t="str">
        <f t="shared" si="14"/>
        <v>ТАЙПИНОВ</v>
      </c>
      <c r="AG31" s="147" t="str">
        <f t="shared" si="15"/>
        <v xml:space="preserve"> Семен Аскерович</v>
      </c>
      <c r="AH31" s="137" t="str">
        <f t="shared" si="16"/>
        <v>22</v>
      </c>
      <c r="AI31" s="137" t="str">
        <f t="shared" si="17"/>
        <v>12</v>
      </c>
      <c r="AJ31" s="137" t="str">
        <f t="shared" si="18"/>
        <v>90</v>
      </c>
      <c r="AK31" s="197" t="str">
        <f t="shared" si="19"/>
        <v>мс</v>
      </c>
      <c r="AL31" s="137" t="str">
        <f t="shared" si="20"/>
        <v>МС</v>
      </c>
      <c r="AM31" s="542"/>
    </row>
    <row r="32" spans="1:39" ht="12" customHeight="1" thickBot="1" x14ac:dyDescent="0.25">
      <c r="A32" s="177"/>
      <c r="B32" s="432">
        <v>26</v>
      </c>
      <c r="C32" s="179"/>
      <c r="D32" s="188">
        <v>62</v>
      </c>
      <c r="E32" s="494" t="s">
        <v>688</v>
      </c>
      <c r="F32" s="189" t="s">
        <v>704</v>
      </c>
      <c r="G32" s="189" t="s">
        <v>61</v>
      </c>
      <c r="H32" s="189" t="s">
        <v>62</v>
      </c>
      <c r="I32" s="189" t="s">
        <v>66</v>
      </c>
      <c r="J32" s="189" t="s">
        <v>59</v>
      </c>
      <c r="K32" s="189" t="s">
        <v>57</v>
      </c>
      <c r="L32" s="182" t="s">
        <v>638</v>
      </c>
      <c r="M32" s="183">
        <f t="shared" si="21"/>
        <v>62</v>
      </c>
      <c r="N32" s="182"/>
      <c r="O32" s="182"/>
      <c r="P32" s="182"/>
      <c r="Q32" s="184" t="str">
        <f t="shared" si="22"/>
        <v>ОЛЧОНОВ Айдын Сергеевич</v>
      </c>
      <c r="R32" s="185" t="str">
        <f t="shared" si="23"/>
        <v>03.12.95, КМС</v>
      </c>
      <c r="S32" s="186" t="str">
        <f t="shared" si="24"/>
        <v>СФО</v>
      </c>
      <c r="T32" s="185" t="str">
        <f t="shared" si="25"/>
        <v>Р.Алтай, Горно-Алтайск, Д</v>
      </c>
      <c r="U32" s="187"/>
      <c r="V32" s="185" t="str">
        <f t="shared" si="26"/>
        <v>Тайпинов В.Л.</v>
      </c>
      <c r="W32" s="137"/>
      <c r="X32" s="137">
        <f>IF(COUNTIF(E$4:E32,E32)=1,ROW()-1)</f>
        <v>31</v>
      </c>
      <c r="Y32" s="138"/>
      <c r="Z32" s="137"/>
      <c r="AA32" s="525" t="str">
        <f>Y19</f>
        <v>Тюкешев А.Б.</v>
      </c>
      <c r="AB32" s="541"/>
      <c r="AC32" s="541"/>
      <c r="AD32" s="147" t="str">
        <f t="shared" si="12"/>
        <v>Олчонов</v>
      </c>
      <c r="AE32" s="147" t="str">
        <f t="shared" si="13"/>
        <v xml:space="preserve"> Айдын Сергеевич</v>
      </c>
      <c r="AF32" s="147" t="str">
        <f t="shared" si="14"/>
        <v>ОЛЧОНОВ</v>
      </c>
      <c r="AG32" s="147" t="str">
        <f t="shared" si="15"/>
        <v xml:space="preserve"> Айдын Сергеевич</v>
      </c>
      <c r="AH32" s="137" t="str">
        <f t="shared" si="16"/>
        <v>03</v>
      </c>
      <c r="AI32" s="137" t="str">
        <f t="shared" si="17"/>
        <v>12</v>
      </c>
      <c r="AJ32" s="137" t="str">
        <f t="shared" si="18"/>
        <v>95</v>
      </c>
      <c r="AK32" s="197" t="str">
        <f t="shared" si="19"/>
        <v>кмс</v>
      </c>
      <c r="AL32" s="137" t="str">
        <f t="shared" si="20"/>
        <v>КМС</v>
      </c>
      <c r="AM32" s="542"/>
    </row>
    <row r="33" spans="1:44" ht="12" customHeight="1" x14ac:dyDescent="0.2">
      <c r="A33" s="439"/>
      <c r="B33" s="432">
        <v>27</v>
      </c>
      <c r="C33" s="179"/>
      <c r="D33" s="180">
        <v>62</v>
      </c>
      <c r="E33" s="495" t="s">
        <v>689</v>
      </c>
      <c r="F33" s="181" t="s">
        <v>705</v>
      </c>
      <c r="G33" s="189" t="s">
        <v>61</v>
      </c>
      <c r="H33" s="181" t="s">
        <v>62</v>
      </c>
      <c r="I33" s="189" t="s">
        <v>66</v>
      </c>
      <c r="J33" s="189" t="s">
        <v>59</v>
      </c>
      <c r="K33" s="189" t="s">
        <v>67</v>
      </c>
      <c r="L33" s="182" t="s">
        <v>716</v>
      </c>
      <c r="M33" s="183">
        <f t="shared" si="21"/>
        <v>62</v>
      </c>
      <c r="N33" s="182"/>
      <c r="O33" s="182"/>
      <c r="P33" s="182"/>
      <c r="Q33" s="184" t="str">
        <f t="shared" si="22"/>
        <v>АСКЫЖАКОВ Виталий Викторович</v>
      </c>
      <c r="R33" s="185" t="str">
        <f t="shared" si="23"/>
        <v>27.06.93, КМС</v>
      </c>
      <c r="S33" s="186" t="str">
        <f t="shared" si="24"/>
        <v>СФО</v>
      </c>
      <c r="T33" s="185" t="str">
        <f t="shared" si="25"/>
        <v>Р.Алтай, Горно-Алтайск, ПР</v>
      </c>
      <c r="U33" s="187"/>
      <c r="V33" s="185" t="str">
        <f t="shared" si="26"/>
        <v>Качашев О.И.</v>
      </c>
      <c r="W33" s="137"/>
      <c r="X33" s="137">
        <f>IF(COUNTIF(E$4:E33,E33)=1,ROW()-1)</f>
        <v>32</v>
      </c>
      <c r="Y33" s="138"/>
      <c r="Z33" s="137"/>
      <c r="AA33" s="525"/>
      <c r="AB33" s="541"/>
      <c r="AC33" s="541"/>
      <c r="AD33" s="147" t="str">
        <f t="shared" si="12"/>
        <v>Аскыжаков</v>
      </c>
      <c r="AE33" s="147" t="str">
        <f t="shared" si="13"/>
        <v xml:space="preserve"> Виталий Викторович</v>
      </c>
      <c r="AF33" s="147" t="str">
        <f t="shared" si="14"/>
        <v>АСКЫЖАКОВ</v>
      </c>
      <c r="AG33" s="147" t="str">
        <f t="shared" si="15"/>
        <v xml:space="preserve"> Виталий Викторович</v>
      </c>
      <c r="AH33" s="137" t="str">
        <f t="shared" si="16"/>
        <v>27</v>
      </c>
      <c r="AI33" s="137" t="str">
        <f t="shared" si="17"/>
        <v>06</v>
      </c>
      <c r="AJ33" s="137" t="str">
        <f t="shared" si="18"/>
        <v>93</v>
      </c>
      <c r="AK33" s="197" t="str">
        <f t="shared" si="19"/>
        <v>кмс</v>
      </c>
      <c r="AL33" s="137" t="str">
        <f t="shared" si="20"/>
        <v>КМС</v>
      </c>
      <c r="AM33" s="542"/>
    </row>
    <row r="34" spans="1:44" ht="12" customHeight="1" thickBot="1" x14ac:dyDescent="0.25">
      <c r="A34" s="439"/>
      <c r="B34" s="432">
        <v>28</v>
      </c>
      <c r="C34" s="191"/>
      <c r="D34" s="436">
        <v>62</v>
      </c>
      <c r="E34" s="494" t="s">
        <v>44</v>
      </c>
      <c r="F34" s="189" t="s">
        <v>706</v>
      </c>
      <c r="G34" s="189" t="s">
        <v>712</v>
      </c>
      <c r="H34" s="181" t="s">
        <v>62</v>
      </c>
      <c r="I34" s="189" t="s">
        <v>66</v>
      </c>
      <c r="J34" s="189" t="s">
        <v>59</v>
      </c>
      <c r="K34" s="189" t="s">
        <v>57</v>
      </c>
      <c r="L34" s="182" t="s">
        <v>637</v>
      </c>
      <c r="M34" s="183">
        <f t="shared" si="21"/>
        <v>62</v>
      </c>
      <c r="N34" s="182"/>
      <c r="O34" s="182"/>
      <c r="P34" s="182"/>
      <c r="Q34" s="184" t="str">
        <f t="shared" si="22"/>
        <v>ЕБЕЧЕКОВ Алексей Сергеевич</v>
      </c>
      <c r="R34" s="185" t="str">
        <f t="shared" si="23"/>
        <v>01.09.91, МСМК</v>
      </c>
      <c r="S34" s="186" t="str">
        <f t="shared" si="24"/>
        <v>СФО</v>
      </c>
      <c r="T34" s="185" t="str">
        <f t="shared" si="25"/>
        <v>Р.Алтай, Горно-Алтайск, Д</v>
      </c>
      <c r="U34" s="187"/>
      <c r="V34" s="185" t="str">
        <f t="shared" si="26"/>
        <v>Яйтаков М.Я.</v>
      </c>
      <c r="W34" s="137"/>
      <c r="X34" s="137">
        <f>IF(COUNTIF(E$4:E34,E34)=1,ROW()-1)</f>
        <v>33</v>
      </c>
      <c r="Y34" s="138"/>
      <c r="Z34" s="137"/>
      <c r="AA34" s="525" t="str">
        <f>Y20</f>
        <v>Сватов Е.О.</v>
      </c>
      <c r="AB34" s="541"/>
      <c r="AC34" s="541"/>
      <c r="AD34" s="147" t="str">
        <f t="shared" si="12"/>
        <v>Ебечеков</v>
      </c>
      <c r="AE34" s="147" t="str">
        <f t="shared" si="13"/>
        <v xml:space="preserve"> Алексей Сергеевич</v>
      </c>
      <c r="AF34" s="147" t="str">
        <f t="shared" si="14"/>
        <v>ЕБЕЧЕКОВ</v>
      </c>
      <c r="AG34" s="147" t="str">
        <f t="shared" si="15"/>
        <v xml:space="preserve"> Алексей Сергеевич</v>
      </c>
      <c r="AH34" s="137" t="str">
        <f t="shared" si="16"/>
        <v>01</v>
      </c>
      <c r="AI34" s="137" t="str">
        <f t="shared" si="17"/>
        <v>09</v>
      </c>
      <c r="AJ34" s="137" t="str">
        <f t="shared" si="18"/>
        <v>91</v>
      </c>
      <c r="AK34" s="197" t="str">
        <f t="shared" si="19"/>
        <v>мсмк</v>
      </c>
      <c r="AL34" s="137" t="str">
        <f t="shared" si="20"/>
        <v>МСМК</v>
      </c>
      <c r="AM34" s="542"/>
    </row>
    <row r="35" spans="1:44" ht="12" customHeight="1" thickBot="1" x14ac:dyDescent="0.25">
      <c r="A35" s="177"/>
      <c r="B35" s="432">
        <v>29</v>
      </c>
      <c r="C35" s="191"/>
      <c r="D35" s="180">
        <v>68</v>
      </c>
      <c r="E35" s="494" t="s">
        <v>690</v>
      </c>
      <c r="F35" s="181" t="s">
        <v>707</v>
      </c>
      <c r="G35" s="189" t="s">
        <v>61</v>
      </c>
      <c r="H35" s="181" t="s">
        <v>62</v>
      </c>
      <c r="I35" s="189" t="s">
        <v>66</v>
      </c>
      <c r="J35" s="189" t="s">
        <v>59</v>
      </c>
      <c r="K35" s="189" t="s">
        <v>57</v>
      </c>
      <c r="L35" s="182" t="s">
        <v>714</v>
      </c>
      <c r="M35" s="183">
        <f t="shared" si="21"/>
        <v>68</v>
      </c>
      <c r="N35" s="182"/>
      <c r="O35" s="182"/>
      <c r="P35" s="182"/>
      <c r="Q35" s="184" t="str">
        <f t="shared" si="22"/>
        <v>КАТУЧИНОВ Амаду Станиславович</v>
      </c>
      <c r="R35" s="185" t="str">
        <f t="shared" si="23"/>
        <v>29.04.89, КМС</v>
      </c>
      <c r="S35" s="186" t="str">
        <f t="shared" si="24"/>
        <v>СФО</v>
      </c>
      <c r="T35" s="185" t="str">
        <f t="shared" si="25"/>
        <v>Р.Алтай, Горно-Алтайск, Д</v>
      </c>
      <c r="U35" s="187"/>
      <c r="V35" s="185" t="str">
        <f t="shared" si="26"/>
        <v>Яйтаков М.Я. Челчушев В.Б.</v>
      </c>
      <c r="W35" s="137"/>
      <c r="X35" s="137">
        <f>IF(COUNTIF(E$4:E35,E35)=1,ROW()-1)</f>
        <v>34</v>
      </c>
      <c r="Y35" s="138"/>
      <c r="Z35" s="137"/>
      <c r="AA35" s="525"/>
      <c r="AB35" s="541"/>
      <c r="AC35" s="541"/>
      <c r="AD35" s="147" t="str">
        <f t="shared" si="12"/>
        <v>Катучинов</v>
      </c>
      <c r="AE35" s="147" t="str">
        <f t="shared" si="13"/>
        <v xml:space="preserve"> Амаду Станиславович</v>
      </c>
      <c r="AF35" s="147" t="str">
        <f t="shared" si="14"/>
        <v>КАТУЧИНОВ</v>
      </c>
      <c r="AG35" s="147" t="str">
        <f t="shared" si="15"/>
        <v xml:space="preserve"> Амаду Станиславович</v>
      </c>
      <c r="AH35" s="137" t="str">
        <f t="shared" si="16"/>
        <v>29</v>
      </c>
      <c r="AI35" s="137" t="str">
        <f t="shared" si="17"/>
        <v>04</v>
      </c>
      <c r="AJ35" s="137" t="str">
        <f t="shared" si="18"/>
        <v>89</v>
      </c>
      <c r="AK35" s="197" t="str">
        <f t="shared" si="19"/>
        <v>кмс</v>
      </c>
      <c r="AL35" s="137" t="str">
        <f t="shared" si="20"/>
        <v>КМС</v>
      </c>
      <c r="AM35" s="542"/>
    </row>
    <row r="36" spans="1:44" ht="12" customHeight="1" thickBot="1" x14ac:dyDescent="0.25">
      <c r="A36" s="177"/>
      <c r="B36" s="432">
        <v>30</v>
      </c>
      <c r="C36" s="191"/>
      <c r="D36" s="188">
        <v>68</v>
      </c>
      <c r="E36" s="496" t="s">
        <v>694</v>
      </c>
      <c r="F36" s="189" t="s">
        <v>708</v>
      </c>
      <c r="G36" s="189" t="s">
        <v>61</v>
      </c>
      <c r="H36" s="181" t="s">
        <v>62</v>
      </c>
      <c r="I36" s="189" t="s">
        <v>66</v>
      </c>
      <c r="J36" s="189" t="s">
        <v>59</v>
      </c>
      <c r="K36" s="189" t="s">
        <v>57</v>
      </c>
      <c r="L36" s="182" t="s">
        <v>718</v>
      </c>
      <c r="M36" s="183">
        <f t="shared" si="21"/>
        <v>68</v>
      </c>
      <c r="N36" s="182"/>
      <c r="O36" s="182"/>
      <c r="P36" s="182"/>
      <c r="Q36" s="184" t="str">
        <f t="shared" si="22"/>
        <v>МЕТРЕЕВ Айсур Олегович</v>
      </c>
      <c r="R36" s="185" t="str">
        <f t="shared" si="23"/>
        <v>10.01.90, КМС</v>
      </c>
      <c r="S36" s="186" t="str">
        <f t="shared" si="24"/>
        <v>СФО</v>
      </c>
      <c r="T36" s="185" t="str">
        <f t="shared" si="25"/>
        <v>Р.Алтай, Горно-Алтайск, Д</v>
      </c>
      <c r="U36" s="187"/>
      <c r="V36" s="185" t="str">
        <f t="shared" si="26"/>
        <v>Яйтаковм.Я.</v>
      </c>
      <c r="W36" s="137"/>
      <c r="X36" s="137">
        <f>IF(COUNTIF(E$4:E36,E36)=1,ROW()-1)</f>
        <v>35</v>
      </c>
      <c r="Y36" s="138"/>
      <c r="Z36" s="137"/>
      <c r="AA36" s="525" t="str">
        <f>Y21</f>
        <v>Кокшинов А.С.</v>
      </c>
      <c r="AB36" s="541"/>
      <c r="AC36" s="541"/>
      <c r="AD36" s="147" t="str">
        <f t="shared" si="12"/>
        <v>Метреев</v>
      </c>
      <c r="AE36" s="147" t="str">
        <f t="shared" si="13"/>
        <v xml:space="preserve"> Айсур Олегович</v>
      </c>
      <c r="AF36" s="147" t="str">
        <f t="shared" si="14"/>
        <v>МЕТРЕЕВ</v>
      </c>
      <c r="AG36" s="147" t="str">
        <f t="shared" si="15"/>
        <v xml:space="preserve"> Айсур Олегович</v>
      </c>
      <c r="AH36" s="137" t="str">
        <f t="shared" si="16"/>
        <v>10</v>
      </c>
      <c r="AI36" s="137" t="str">
        <f t="shared" si="17"/>
        <v>01</v>
      </c>
      <c r="AJ36" s="137" t="str">
        <f t="shared" si="18"/>
        <v>90</v>
      </c>
      <c r="AK36" s="197" t="str">
        <f t="shared" si="19"/>
        <v>кмс</v>
      </c>
      <c r="AL36" s="137" t="str">
        <f t="shared" si="20"/>
        <v>КМС</v>
      </c>
      <c r="AM36" s="542"/>
    </row>
    <row r="37" spans="1:44" ht="12" customHeight="1" x14ac:dyDescent="0.2">
      <c r="A37" s="177"/>
      <c r="B37" s="432">
        <v>31</v>
      </c>
      <c r="C37" s="191"/>
      <c r="D37" s="180">
        <v>68</v>
      </c>
      <c r="E37" s="493" t="s">
        <v>696</v>
      </c>
      <c r="F37" s="181" t="s">
        <v>709</v>
      </c>
      <c r="G37" s="189" t="s">
        <v>661</v>
      </c>
      <c r="H37" s="181" t="s">
        <v>62</v>
      </c>
      <c r="I37" s="189" t="s">
        <v>66</v>
      </c>
      <c r="J37" s="189" t="s">
        <v>59</v>
      </c>
      <c r="K37" s="189" t="s">
        <v>67</v>
      </c>
      <c r="L37" s="182" t="s">
        <v>715</v>
      </c>
      <c r="M37" s="183">
        <f t="shared" si="21"/>
        <v>68</v>
      </c>
      <c r="N37" s="182"/>
      <c r="O37" s="182"/>
      <c r="P37" s="182"/>
      <c r="Q37" s="184" t="str">
        <f t="shared" si="22"/>
        <v>ЯКИНОВ Арутай Сергеевич</v>
      </c>
      <c r="R37" s="185" t="str">
        <f t="shared" si="23"/>
        <v>11.08.96, МС</v>
      </c>
      <c r="S37" s="186" t="str">
        <f t="shared" si="24"/>
        <v>СФО</v>
      </c>
      <c r="T37" s="185" t="str">
        <f t="shared" si="25"/>
        <v>Р.Алтай, Горно-Алтайск, ПР</v>
      </c>
      <c r="U37" s="187"/>
      <c r="V37" s="185" t="str">
        <f t="shared" si="26"/>
        <v>Аткунов С.Ю. Чичинов Р.Р.</v>
      </c>
      <c r="W37" s="137"/>
      <c r="X37" s="137">
        <f>IF(COUNTIF(E$4:E37,E37)=1,ROW()-1)</f>
        <v>36</v>
      </c>
      <c r="Y37" s="138"/>
      <c r="Z37" s="137"/>
      <c r="AA37" s="525"/>
      <c r="AB37" s="541"/>
      <c r="AC37" s="541"/>
      <c r="AD37" s="147" t="str">
        <f t="shared" si="12"/>
        <v>Якинов</v>
      </c>
      <c r="AE37" s="147" t="str">
        <f t="shared" si="13"/>
        <v xml:space="preserve"> Арутай Сергеевич</v>
      </c>
      <c r="AF37" s="147" t="str">
        <f t="shared" si="14"/>
        <v>ЯКИНОВ</v>
      </c>
      <c r="AG37" s="147" t="str">
        <f t="shared" si="15"/>
        <v xml:space="preserve"> Арутай Сергеевич</v>
      </c>
      <c r="AH37" s="137" t="str">
        <f t="shared" si="16"/>
        <v>11</v>
      </c>
      <c r="AI37" s="137" t="str">
        <f t="shared" si="17"/>
        <v>08</v>
      </c>
      <c r="AJ37" s="137" t="str">
        <f t="shared" si="18"/>
        <v>96</v>
      </c>
      <c r="AK37" s="197" t="str">
        <f t="shared" si="19"/>
        <v>мс</v>
      </c>
      <c r="AL37" s="137" t="str">
        <f t="shared" si="20"/>
        <v>МС</v>
      </c>
      <c r="AM37" s="542"/>
    </row>
    <row r="38" spans="1:44" ht="12" customHeight="1" thickBot="1" x14ac:dyDescent="0.25">
      <c r="A38" s="177"/>
      <c r="B38" s="432">
        <v>32</v>
      </c>
      <c r="C38" s="191"/>
      <c r="D38" s="188">
        <v>68</v>
      </c>
      <c r="E38" s="494" t="s">
        <v>695</v>
      </c>
      <c r="F38" s="189" t="s">
        <v>710</v>
      </c>
      <c r="G38" s="189" t="s">
        <v>712</v>
      </c>
      <c r="H38" s="189" t="s">
        <v>62</v>
      </c>
      <c r="I38" s="189" t="s">
        <v>66</v>
      </c>
      <c r="J38" s="189" t="s">
        <v>59</v>
      </c>
      <c r="K38" s="189" t="s">
        <v>57</v>
      </c>
      <c r="L38" s="181" t="s">
        <v>717</v>
      </c>
      <c r="M38" s="183">
        <f t="shared" si="21"/>
        <v>68</v>
      </c>
      <c r="N38" s="182"/>
      <c r="O38" s="182"/>
      <c r="P38" s="182"/>
      <c r="Q38" s="184" t="str">
        <f t="shared" si="22"/>
        <v>ЕНЧИНОВ Эжер Игнатьевич</v>
      </c>
      <c r="R38" s="185" t="str">
        <f t="shared" si="23"/>
        <v>13.01.82, МСМК</v>
      </c>
      <c r="S38" s="186" t="str">
        <f t="shared" si="24"/>
        <v>СФО</v>
      </c>
      <c r="T38" s="185" t="str">
        <f t="shared" si="25"/>
        <v>Р.Алтай, Горно-Алтайск, Д</v>
      </c>
      <c r="U38" s="187"/>
      <c r="V38" s="185" t="str">
        <f t="shared" si="26"/>
        <v>Яйтаков М.Я.</v>
      </c>
      <c r="W38" s="137"/>
      <c r="X38" s="137">
        <f>IF(COUNTIF(E$4:E38,E38)=1,ROW()-1)</f>
        <v>37</v>
      </c>
      <c r="Y38" s="138"/>
      <c r="Z38" s="137"/>
      <c r="AA38" s="525" t="str">
        <f>Y22</f>
        <v>Маников Э.Н.</v>
      </c>
      <c r="AB38" s="541"/>
      <c r="AC38" s="541"/>
      <c r="AD38" s="147" t="str">
        <f t="shared" si="12"/>
        <v>Енчинов</v>
      </c>
      <c r="AE38" s="147" t="str">
        <f t="shared" si="13"/>
        <v xml:space="preserve"> Эжер Игнатьевич</v>
      </c>
      <c r="AF38" s="147" t="str">
        <f t="shared" si="14"/>
        <v>ЕНЧИНОВ</v>
      </c>
      <c r="AG38" s="147" t="str">
        <f t="shared" si="15"/>
        <v xml:space="preserve"> Эжер Игнатьевич</v>
      </c>
      <c r="AH38" s="137" t="str">
        <f t="shared" si="16"/>
        <v>13</v>
      </c>
      <c r="AI38" s="137" t="str">
        <f t="shared" si="17"/>
        <v>01</v>
      </c>
      <c r="AJ38" s="137" t="str">
        <f t="shared" si="18"/>
        <v>82</v>
      </c>
      <c r="AK38" s="197" t="str">
        <f t="shared" si="19"/>
        <v>мсмк</v>
      </c>
      <c r="AL38" s="137" t="str">
        <f t="shared" si="20"/>
        <v>МСМК</v>
      </c>
      <c r="AM38" s="542"/>
    </row>
    <row r="39" spans="1:44" ht="12" customHeight="1" thickBot="1" x14ac:dyDescent="0.25">
      <c r="A39" s="177"/>
      <c r="B39" s="432">
        <v>33</v>
      </c>
      <c r="C39" s="191"/>
      <c r="D39" s="180">
        <v>68</v>
      </c>
      <c r="E39" s="494" t="s">
        <v>697</v>
      </c>
      <c r="F39" s="181" t="s">
        <v>711</v>
      </c>
      <c r="G39" s="189" t="s">
        <v>661</v>
      </c>
      <c r="H39" s="189" t="s">
        <v>62</v>
      </c>
      <c r="I39" s="189" t="s">
        <v>66</v>
      </c>
      <c r="J39" s="189" t="s">
        <v>59</v>
      </c>
      <c r="K39" s="189" t="s">
        <v>57</v>
      </c>
      <c r="L39" s="181" t="s">
        <v>714</v>
      </c>
      <c r="M39" s="183">
        <f t="shared" si="21"/>
        <v>68</v>
      </c>
      <c r="N39" s="182"/>
      <c r="O39" s="182"/>
      <c r="P39" s="182"/>
      <c r="Q39" s="184" t="str">
        <f t="shared" si="22"/>
        <v>КУДЮШЕВ Руслан Андреевич</v>
      </c>
      <c r="R39" s="185" t="str">
        <f t="shared" si="23"/>
        <v>19.05.94, МС</v>
      </c>
      <c r="S39" s="186" t="str">
        <f t="shared" si="24"/>
        <v>СФО</v>
      </c>
      <c r="T39" s="185" t="str">
        <f t="shared" si="25"/>
        <v>Р.Алтай, Горно-Алтайск, Д</v>
      </c>
      <c r="U39" s="187"/>
      <c r="V39" s="185" t="str">
        <f t="shared" si="26"/>
        <v>Яйтаков М.Я. Челчушев В.Б.</v>
      </c>
      <c r="W39" s="137"/>
      <c r="X39" s="137">
        <f>IF(COUNTIF(E$4:E39,E39)=1,ROW()-1)</f>
        <v>38</v>
      </c>
      <c r="Y39" s="138"/>
      <c r="Z39" s="137"/>
      <c r="AA39" s="525"/>
      <c r="AB39" s="541"/>
      <c r="AC39" s="541"/>
      <c r="AD39" s="147" t="str">
        <f t="shared" si="12"/>
        <v>Кудюшев</v>
      </c>
      <c r="AE39" s="147" t="str">
        <f t="shared" si="13"/>
        <v xml:space="preserve"> Руслан Андреевич</v>
      </c>
      <c r="AF39" s="147" t="str">
        <f t="shared" si="14"/>
        <v>КУДЮШЕВ</v>
      </c>
      <c r="AG39" s="147" t="str">
        <f t="shared" si="15"/>
        <v xml:space="preserve"> Руслан Андреевич</v>
      </c>
      <c r="AH39" s="137" t="str">
        <f t="shared" si="16"/>
        <v>19</v>
      </c>
      <c r="AI39" s="137" t="str">
        <f t="shared" si="17"/>
        <v>05</v>
      </c>
      <c r="AJ39" s="137" t="str">
        <f t="shared" si="18"/>
        <v>94</v>
      </c>
      <c r="AK39" s="197" t="str">
        <f t="shared" si="19"/>
        <v>мс</v>
      </c>
      <c r="AL39" s="137" t="str">
        <f t="shared" si="20"/>
        <v>МС</v>
      </c>
      <c r="AM39" s="542"/>
    </row>
    <row r="40" spans="1:44" ht="12" customHeight="1" thickBot="1" x14ac:dyDescent="0.25">
      <c r="A40" s="177"/>
      <c r="B40" s="432">
        <v>34</v>
      </c>
      <c r="C40" s="191"/>
      <c r="D40" s="188">
        <v>62</v>
      </c>
      <c r="E40" s="490" t="s">
        <v>719</v>
      </c>
      <c r="F40" s="189" t="s">
        <v>721</v>
      </c>
      <c r="G40" s="189" t="s">
        <v>61</v>
      </c>
      <c r="H40" s="189" t="s">
        <v>62</v>
      </c>
      <c r="I40" s="189" t="s">
        <v>682</v>
      </c>
      <c r="J40" s="189" t="s">
        <v>723</v>
      </c>
      <c r="K40" s="189" t="s">
        <v>65</v>
      </c>
      <c r="L40" s="181" t="s">
        <v>724</v>
      </c>
      <c r="M40" s="183">
        <f t="shared" si="21"/>
        <v>62</v>
      </c>
      <c r="N40" s="182"/>
      <c r="O40" s="182"/>
      <c r="P40" s="182"/>
      <c r="Q40" s="184" t="str">
        <f t="shared" si="22"/>
        <v>КОЛЕСНИКОВ Егор</v>
      </c>
      <c r="R40" s="185" t="str">
        <f t="shared" si="23"/>
        <v>17.04.92, КМС</v>
      </c>
      <c r="S40" s="186" t="str">
        <f t="shared" si="24"/>
        <v>СФО</v>
      </c>
      <c r="T40" s="185" t="str">
        <f t="shared" si="25"/>
        <v>Новосибирская, Бердск, МО</v>
      </c>
      <c r="U40" s="187"/>
      <c r="V40" s="185" t="str">
        <f t="shared" si="26"/>
        <v>Стулов С.Н.</v>
      </c>
      <c r="W40" s="137"/>
      <c r="X40" s="137">
        <f>IF(COUNTIF(E$4:E40,E40)=1,ROW()-1)</f>
        <v>39</v>
      </c>
      <c r="Y40" s="138"/>
      <c r="Z40" s="137"/>
      <c r="AA40" s="525" t="str">
        <f>Y23</f>
        <v xml:space="preserve">Анатпаев Александр Анатольевич </v>
      </c>
      <c r="AB40" s="541"/>
      <c r="AC40" s="541"/>
      <c r="AD40" s="147" t="str">
        <f t="shared" si="12"/>
        <v>Колесников</v>
      </c>
      <c r="AE40" s="147" t="str">
        <f t="shared" si="13"/>
        <v xml:space="preserve"> Егор</v>
      </c>
      <c r="AF40" s="147" t="str">
        <f t="shared" si="14"/>
        <v>КОЛЕСНИКОВ</v>
      </c>
      <c r="AG40" s="147" t="str">
        <f t="shared" si="15"/>
        <v xml:space="preserve"> Егор</v>
      </c>
      <c r="AH40" s="137" t="str">
        <f t="shared" si="16"/>
        <v>17</v>
      </c>
      <c r="AI40" s="137" t="str">
        <f t="shared" si="17"/>
        <v>04</v>
      </c>
      <c r="AJ40" s="137" t="str">
        <f t="shared" si="18"/>
        <v>92</v>
      </c>
      <c r="AK40" s="197" t="str">
        <f t="shared" si="19"/>
        <v>кмс</v>
      </c>
      <c r="AL40" s="137" t="str">
        <f t="shared" si="20"/>
        <v>КМС</v>
      </c>
      <c r="AM40" s="542"/>
    </row>
    <row r="41" spans="1:44" ht="12" customHeight="1" thickBot="1" x14ac:dyDescent="0.25">
      <c r="A41" s="439"/>
      <c r="B41" s="432">
        <v>35</v>
      </c>
      <c r="C41" s="191"/>
      <c r="D41" s="180">
        <v>52</v>
      </c>
      <c r="E41" s="428" t="s">
        <v>720</v>
      </c>
      <c r="F41" s="181" t="s">
        <v>722</v>
      </c>
      <c r="G41" s="189" t="s">
        <v>61</v>
      </c>
      <c r="H41" s="189" t="s">
        <v>62</v>
      </c>
      <c r="I41" s="189" t="s">
        <v>63</v>
      </c>
      <c r="J41" s="189" t="s">
        <v>105</v>
      </c>
      <c r="K41" s="189" t="s">
        <v>65</v>
      </c>
      <c r="L41" s="181" t="s">
        <v>725</v>
      </c>
      <c r="M41" s="183">
        <f t="shared" si="21"/>
        <v>52</v>
      </c>
      <c r="N41" s="182"/>
      <c r="O41" s="182"/>
      <c r="P41" s="182"/>
      <c r="Q41" s="184" t="str">
        <f t="shared" si="22"/>
        <v>КОБОЗЕВ Илья</v>
      </c>
      <c r="R41" s="185" t="str">
        <f t="shared" si="23"/>
        <v>28.01.98, КМС</v>
      </c>
      <c r="S41" s="186" t="str">
        <f t="shared" si="24"/>
        <v>СФО</v>
      </c>
      <c r="T41" s="185" t="str">
        <f t="shared" si="25"/>
        <v>Алтайский, Славгород, МО</v>
      </c>
      <c r="U41" s="187"/>
      <c r="V41" s="185" t="str">
        <f t="shared" si="26"/>
        <v>Мулеев А.В.</v>
      </c>
      <c r="W41" s="137"/>
      <c r="X41" s="137">
        <f>IF(COUNTIF(E$4:E41,E41)=1,ROW()-1)</f>
        <v>40</v>
      </c>
      <c r="Y41" s="138"/>
      <c r="Z41" s="137"/>
      <c r="AA41" s="525"/>
      <c r="AB41" s="541"/>
      <c r="AC41" s="541"/>
      <c r="AD41" s="147" t="str">
        <f t="shared" si="12"/>
        <v>Кобозев</v>
      </c>
      <c r="AE41" s="147" t="str">
        <f t="shared" si="13"/>
        <v xml:space="preserve"> Илья</v>
      </c>
      <c r="AF41" s="147" t="str">
        <f t="shared" si="14"/>
        <v>КОБОЗЕВ</v>
      </c>
      <c r="AG41" s="147" t="str">
        <f t="shared" si="15"/>
        <v xml:space="preserve"> Илья</v>
      </c>
      <c r="AH41" s="137" t="str">
        <f t="shared" si="16"/>
        <v>28</v>
      </c>
      <c r="AI41" s="137" t="str">
        <f t="shared" si="17"/>
        <v>01</v>
      </c>
      <c r="AJ41" s="137" t="str">
        <f t="shared" si="18"/>
        <v>98</v>
      </c>
      <c r="AK41" s="197" t="str">
        <f t="shared" si="19"/>
        <v>кмс</v>
      </c>
      <c r="AL41" s="137" t="str">
        <f t="shared" si="20"/>
        <v>КМС</v>
      </c>
      <c r="AM41" s="542"/>
    </row>
    <row r="42" spans="1:44" ht="12" customHeight="1" thickBot="1" x14ac:dyDescent="0.25">
      <c r="A42" s="443"/>
      <c r="B42" s="432">
        <v>36</v>
      </c>
      <c r="C42" s="444"/>
      <c r="D42" s="445">
        <v>74</v>
      </c>
      <c r="E42" s="497" t="s">
        <v>726</v>
      </c>
      <c r="F42" s="187" t="s">
        <v>728</v>
      </c>
      <c r="G42" s="189" t="s">
        <v>61</v>
      </c>
      <c r="H42" s="187" t="s">
        <v>62</v>
      </c>
      <c r="I42" s="187" t="s">
        <v>682</v>
      </c>
      <c r="J42" s="187" t="s">
        <v>683</v>
      </c>
      <c r="K42" s="187" t="s">
        <v>65</v>
      </c>
      <c r="L42" s="183" t="s">
        <v>730</v>
      </c>
      <c r="M42" s="183">
        <f t="shared" si="21"/>
        <v>74</v>
      </c>
      <c r="N42" s="182"/>
      <c r="O42" s="182"/>
      <c r="P42" s="182"/>
      <c r="Q42" s="184" t="str">
        <f t="shared" si="22"/>
        <v>ТЕЛЯТНИКОВ  Иван Николаевич</v>
      </c>
      <c r="R42" s="185" t="str">
        <f t="shared" si="23"/>
        <v>01.08.94, КМС</v>
      </c>
      <c r="S42" s="186" t="str">
        <f t="shared" si="24"/>
        <v>СФО</v>
      </c>
      <c r="T42" s="185" t="str">
        <f t="shared" si="25"/>
        <v>Новосибирская, Новосибирск, МО</v>
      </c>
      <c r="U42" s="187"/>
      <c r="V42" s="185" t="str">
        <f t="shared" si="26"/>
        <v>Гилязов Р.М.</v>
      </c>
      <c r="W42" s="137"/>
      <c r="X42" s="137">
        <f>IF(COUNTIF(E$4:E42,E42)=1,ROW()-1)</f>
        <v>41</v>
      </c>
      <c r="Y42" s="138"/>
      <c r="Z42" s="137"/>
      <c r="AA42" s="525" t="str">
        <f>Y24</f>
        <v>Кеденов Александр Владимирович</v>
      </c>
      <c r="AB42" s="541"/>
      <c r="AC42" s="541"/>
      <c r="AD42" s="147" t="str">
        <f t="shared" si="12"/>
        <v>Телятников</v>
      </c>
      <c r="AE42" s="147" t="str">
        <f t="shared" si="13"/>
        <v xml:space="preserve">  Иван Николаевич</v>
      </c>
      <c r="AF42" s="147" t="str">
        <f t="shared" si="14"/>
        <v>ТЕЛЯТНИКОВ</v>
      </c>
      <c r="AG42" s="147" t="str">
        <f t="shared" si="15"/>
        <v xml:space="preserve">  Иван Николаевич</v>
      </c>
      <c r="AH42" s="137" t="str">
        <f t="shared" si="16"/>
        <v>01</v>
      </c>
      <c r="AI42" s="137" t="str">
        <f t="shared" si="17"/>
        <v>08</v>
      </c>
      <c r="AJ42" s="137" t="str">
        <f t="shared" si="18"/>
        <v>94</v>
      </c>
      <c r="AK42" s="197" t="str">
        <f t="shared" si="19"/>
        <v>кмс</v>
      </c>
      <c r="AL42" s="137" t="str">
        <f t="shared" si="20"/>
        <v>КМС</v>
      </c>
      <c r="AM42" s="542"/>
    </row>
    <row r="43" spans="1:44" ht="12" customHeight="1" thickBot="1" x14ac:dyDescent="0.25">
      <c r="A43" s="177"/>
      <c r="B43" s="432">
        <v>37</v>
      </c>
      <c r="C43" s="191"/>
      <c r="D43" s="180">
        <v>82</v>
      </c>
      <c r="E43" s="497" t="s">
        <v>727</v>
      </c>
      <c r="F43" s="181" t="s">
        <v>729</v>
      </c>
      <c r="G43" s="189" t="s">
        <v>61</v>
      </c>
      <c r="H43" s="189" t="s">
        <v>62</v>
      </c>
      <c r="I43" s="187" t="s">
        <v>682</v>
      </c>
      <c r="J43" s="187" t="s">
        <v>683</v>
      </c>
      <c r="K43" s="187" t="s">
        <v>65</v>
      </c>
      <c r="L43" s="181" t="s">
        <v>731</v>
      </c>
      <c r="M43" s="183">
        <f t="shared" si="21"/>
        <v>82</v>
      </c>
      <c r="N43" s="182"/>
      <c r="O43" s="182"/>
      <c r="P43" s="182"/>
      <c r="Q43" s="184" t="str">
        <f t="shared" si="22"/>
        <v>КАСЕНОВ Аскар Даулетканович</v>
      </c>
      <c r="R43" s="185" t="str">
        <f t="shared" si="23"/>
        <v>01.08.87, КМС</v>
      </c>
      <c r="S43" s="186" t="str">
        <f t="shared" si="24"/>
        <v>СФО</v>
      </c>
      <c r="T43" s="185" t="str">
        <f t="shared" si="25"/>
        <v>Новосибирская, Новосибирск, МО</v>
      </c>
      <c r="U43" s="187"/>
      <c r="V43" s="185" t="str">
        <f t="shared" si="26"/>
        <v>Кулеш М.В. Кулеш П.В.</v>
      </c>
      <c r="W43" s="137"/>
      <c r="X43" s="137">
        <f>IF(COUNTIF(E$4:E43,E43)=1,ROW()-1)</f>
        <v>42</v>
      </c>
      <c r="Y43" s="138"/>
      <c r="Z43" s="137"/>
      <c r="AA43" s="525"/>
      <c r="AB43" s="541"/>
      <c r="AC43" s="541"/>
      <c r="AD43" s="147" t="str">
        <f t="shared" si="12"/>
        <v>Касенов</v>
      </c>
      <c r="AE43" s="147" t="str">
        <f t="shared" si="13"/>
        <v xml:space="preserve"> Аскар Даулетканович</v>
      </c>
      <c r="AF43" s="147" t="str">
        <f t="shared" si="14"/>
        <v>КАСЕНОВ</v>
      </c>
      <c r="AG43" s="147" t="str">
        <f t="shared" si="15"/>
        <v xml:space="preserve"> Аскар Даулетканович</v>
      </c>
      <c r="AH43" s="137" t="str">
        <f t="shared" si="16"/>
        <v>01</v>
      </c>
      <c r="AI43" s="137" t="str">
        <f t="shared" si="17"/>
        <v>08</v>
      </c>
      <c r="AJ43" s="137" t="str">
        <f t="shared" si="18"/>
        <v>87</v>
      </c>
      <c r="AK43" s="197" t="str">
        <f t="shared" si="19"/>
        <v>кмс</v>
      </c>
      <c r="AL43" s="137" t="str">
        <f t="shared" si="20"/>
        <v>КМС</v>
      </c>
      <c r="AM43" s="542"/>
    </row>
    <row r="44" spans="1:44" ht="12" customHeight="1" thickBot="1" x14ac:dyDescent="0.25">
      <c r="A44" s="177"/>
      <c r="B44" s="432">
        <v>38</v>
      </c>
      <c r="C44" s="179"/>
      <c r="D44" s="188">
        <v>62</v>
      </c>
      <c r="E44" s="497" t="s">
        <v>732</v>
      </c>
      <c r="F44" s="189" t="s">
        <v>741</v>
      </c>
      <c r="G44" s="189" t="s">
        <v>61</v>
      </c>
      <c r="H44" s="189" t="s">
        <v>62</v>
      </c>
      <c r="I44" s="187" t="s">
        <v>682</v>
      </c>
      <c r="J44" s="187" t="s">
        <v>683</v>
      </c>
      <c r="K44" s="187" t="s">
        <v>65</v>
      </c>
      <c r="L44" s="498" t="s">
        <v>635</v>
      </c>
      <c r="M44" s="183">
        <f t="shared" si="21"/>
        <v>62</v>
      </c>
      <c r="N44" s="182"/>
      <c r="O44" s="182"/>
      <c r="P44" s="182"/>
      <c r="Q44" s="184" t="str">
        <f t="shared" si="22"/>
        <v>СЛУШАЕВ Александр Сергеевич</v>
      </c>
      <c r="R44" s="185" t="str">
        <f t="shared" si="23"/>
        <v>20.01.94, КМС</v>
      </c>
      <c r="S44" s="186" t="str">
        <f t="shared" si="24"/>
        <v>СФО</v>
      </c>
      <c r="T44" s="185" t="str">
        <f t="shared" si="25"/>
        <v>Новосибирская, Новосибирск, МО</v>
      </c>
      <c r="U44" s="187"/>
      <c r="V44" s="185" t="str">
        <f t="shared" si="26"/>
        <v>Кулеш М.В., Кулеш П.В.</v>
      </c>
      <c r="W44" s="137"/>
      <c r="X44" s="137">
        <f>IF(COUNTIF(E$4:E44,E44)=1,ROW()-1)</f>
        <v>43</v>
      </c>
      <c r="Y44" s="138"/>
      <c r="Z44" s="137"/>
      <c r="AA44" s="525" t="str">
        <f>Y25</f>
        <v>Ебечеков Алексей Сергеевич</v>
      </c>
      <c r="AB44" s="541"/>
      <c r="AC44" s="541"/>
      <c r="AD44" s="147" t="str">
        <f t="shared" si="12"/>
        <v>Слушаев</v>
      </c>
      <c r="AE44" s="147" t="str">
        <f t="shared" si="13"/>
        <v xml:space="preserve"> Александр Сергеевич</v>
      </c>
      <c r="AF44" s="147" t="str">
        <f t="shared" si="14"/>
        <v>СЛУШАЕВ</v>
      </c>
      <c r="AG44" s="147" t="str">
        <f t="shared" si="15"/>
        <v xml:space="preserve"> Александр Сергеевич</v>
      </c>
      <c r="AH44" s="137" t="str">
        <f t="shared" si="16"/>
        <v>20</v>
      </c>
      <c r="AI44" s="137" t="str">
        <f t="shared" si="17"/>
        <v>01</v>
      </c>
      <c r="AJ44" s="137" t="str">
        <f t="shared" si="18"/>
        <v>94</v>
      </c>
      <c r="AK44" s="197" t="str">
        <f t="shared" si="19"/>
        <v>кмс</v>
      </c>
      <c r="AL44" s="137" t="str">
        <f t="shared" si="20"/>
        <v>КМС</v>
      </c>
      <c r="AM44" s="542"/>
      <c r="AN44" s="525"/>
      <c r="AO44" s="525"/>
      <c r="AP44" s="525"/>
      <c r="AQ44" s="525"/>
      <c r="AR44" s="525"/>
    </row>
    <row r="45" spans="1:44" ht="12" customHeight="1" thickBot="1" x14ac:dyDescent="0.25">
      <c r="A45" s="177"/>
      <c r="B45" s="432">
        <v>39</v>
      </c>
      <c r="C45" s="179"/>
      <c r="D45" s="180">
        <v>62</v>
      </c>
      <c r="E45" s="497" t="s">
        <v>733</v>
      </c>
      <c r="F45" s="181" t="s">
        <v>742</v>
      </c>
      <c r="G45" s="189" t="s">
        <v>61</v>
      </c>
      <c r="H45" s="189" t="s">
        <v>62</v>
      </c>
      <c r="I45" s="187" t="s">
        <v>682</v>
      </c>
      <c r="J45" s="187" t="s">
        <v>683</v>
      </c>
      <c r="K45" s="187" t="s">
        <v>65</v>
      </c>
      <c r="L45" s="498" t="s">
        <v>635</v>
      </c>
      <c r="M45" s="183">
        <f t="shared" si="21"/>
        <v>62</v>
      </c>
      <c r="N45" s="182"/>
      <c r="O45" s="182"/>
      <c r="P45" s="182"/>
      <c r="Q45" s="184" t="str">
        <f t="shared" si="22"/>
        <v>РАФИКОВ Ульфат Ильдарович</v>
      </c>
      <c r="R45" s="185" t="str">
        <f t="shared" si="23"/>
        <v>31.10.94, КМС</v>
      </c>
      <c r="S45" s="186" t="str">
        <f t="shared" si="24"/>
        <v>СФО</v>
      </c>
      <c r="T45" s="185" t="str">
        <f t="shared" si="25"/>
        <v>Новосибирская, Новосибирск, МО</v>
      </c>
      <c r="U45" s="187"/>
      <c r="V45" s="185" t="str">
        <f t="shared" si="26"/>
        <v>Кулеш М.В., Кулеш П.В.</v>
      </c>
      <c r="W45" s="137"/>
      <c r="X45" s="137">
        <f>IF(COUNTIF(E$4:E45,E45)=1,ROW()-1)</f>
        <v>44</v>
      </c>
      <c r="Y45" s="138"/>
      <c r="Z45" s="137"/>
      <c r="AA45" s="525"/>
      <c r="AB45" s="541"/>
      <c r="AC45" s="541"/>
      <c r="AD45" s="147" t="str">
        <f t="shared" si="12"/>
        <v>Рафиков</v>
      </c>
      <c r="AE45" s="147" t="str">
        <f t="shared" si="13"/>
        <v xml:space="preserve"> Ульфат Ильдарович</v>
      </c>
      <c r="AF45" s="147" t="str">
        <f t="shared" si="14"/>
        <v>РАФИКОВ</v>
      </c>
      <c r="AG45" s="147" t="str">
        <f t="shared" si="15"/>
        <v xml:space="preserve"> Ульфат Ильдарович</v>
      </c>
      <c r="AH45" s="137" t="str">
        <f t="shared" si="16"/>
        <v>31</v>
      </c>
      <c r="AI45" s="137" t="str">
        <f t="shared" si="17"/>
        <v>10</v>
      </c>
      <c r="AJ45" s="137" t="str">
        <f t="shared" si="18"/>
        <v>94</v>
      </c>
      <c r="AK45" s="197" t="str">
        <f t="shared" si="19"/>
        <v>кмс</v>
      </c>
      <c r="AL45" s="137" t="str">
        <f t="shared" si="20"/>
        <v>КМС</v>
      </c>
      <c r="AM45" s="542"/>
      <c r="AN45" s="525"/>
      <c r="AO45" s="525"/>
      <c r="AP45" s="525"/>
      <c r="AQ45" s="525"/>
      <c r="AR45" s="525"/>
    </row>
    <row r="46" spans="1:44" ht="12" customHeight="1" thickBot="1" x14ac:dyDescent="0.25">
      <c r="A46" s="177"/>
      <c r="B46" s="432">
        <v>40</v>
      </c>
      <c r="C46" s="179"/>
      <c r="D46" s="188">
        <v>62</v>
      </c>
      <c r="E46" s="497" t="s">
        <v>734</v>
      </c>
      <c r="F46" s="189" t="s">
        <v>743</v>
      </c>
      <c r="G46" s="189" t="s">
        <v>61</v>
      </c>
      <c r="H46" s="189" t="s">
        <v>62</v>
      </c>
      <c r="I46" s="187" t="s">
        <v>682</v>
      </c>
      <c r="J46" s="187" t="s">
        <v>683</v>
      </c>
      <c r="K46" s="187" t="s">
        <v>65</v>
      </c>
      <c r="L46" s="498" t="s">
        <v>636</v>
      </c>
      <c r="M46" s="183">
        <f t="shared" si="21"/>
        <v>62</v>
      </c>
      <c r="N46" s="182"/>
      <c r="O46" s="182"/>
      <c r="P46" s="182"/>
      <c r="Q46" s="184" t="str">
        <f t="shared" si="22"/>
        <v>МАДАЛИЕВ Азамат Заирбекович</v>
      </c>
      <c r="R46" s="185" t="str">
        <f t="shared" si="23"/>
        <v>13.04.86, КМС</v>
      </c>
      <c r="S46" s="186" t="str">
        <f t="shared" si="24"/>
        <v>СФО</v>
      </c>
      <c r="T46" s="185" t="str">
        <f t="shared" si="25"/>
        <v>Новосибирская, Новосибирск, МО</v>
      </c>
      <c r="U46" s="187"/>
      <c r="V46" s="185" t="str">
        <f t="shared" si="26"/>
        <v>Постников Д.М.</v>
      </c>
      <c r="W46" s="137"/>
      <c r="X46" s="137">
        <f>IF(COUNTIF(E$4:E46,E46)=1,ROW()-1)</f>
        <v>45</v>
      </c>
      <c r="Y46" s="138"/>
      <c r="Z46" s="137"/>
      <c r="AA46" s="525">
        <f>Y26</f>
        <v>0</v>
      </c>
      <c r="AB46" s="541"/>
      <c r="AC46" s="541"/>
      <c r="AD46" s="147" t="str">
        <f t="shared" si="12"/>
        <v>Мадалиев</v>
      </c>
      <c r="AE46" s="147" t="str">
        <f t="shared" si="13"/>
        <v xml:space="preserve"> Азамат Заирбекович</v>
      </c>
      <c r="AF46" s="147" t="str">
        <f t="shared" si="14"/>
        <v>МАДАЛИЕВ</v>
      </c>
      <c r="AG46" s="147" t="str">
        <f t="shared" si="15"/>
        <v xml:space="preserve"> Азамат Заирбекович</v>
      </c>
      <c r="AH46" s="137" t="str">
        <f t="shared" si="16"/>
        <v>13</v>
      </c>
      <c r="AI46" s="137" t="str">
        <f t="shared" si="17"/>
        <v>04</v>
      </c>
      <c r="AJ46" s="137" t="str">
        <f t="shared" si="18"/>
        <v>86</v>
      </c>
      <c r="AK46" s="197" t="str">
        <f t="shared" si="19"/>
        <v>кмс</v>
      </c>
      <c r="AL46" s="137" t="str">
        <f t="shared" si="20"/>
        <v>КМС</v>
      </c>
      <c r="AM46" s="542"/>
      <c r="AN46" s="525"/>
      <c r="AO46" s="525"/>
      <c r="AP46" s="525"/>
      <c r="AQ46" s="525"/>
      <c r="AR46" s="525"/>
    </row>
    <row r="47" spans="1:44" ht="12" customHeight="1" thickBot="1" x14ac:dyDescent="0.25">
      <c r="A47" s="177"/>
      <c r="B47" s="432">
        <v>41</v>
      </c>
      <c r="C47" s="179"/>
      <c r="D47" s="180">
        <v>68</v>
      </c>
      <c r="E47" s="497" t="s">
        <v>735</v>
      </c>
      <c r="F47" s="181" t="s">
        <v>744</v>
      </c>
      <c r="G47" s="189" t="s">
        <v>61</v>
      </c>
      <c r="H47" s="189" t="s">
        <v>62</v>
      </c>
      <c r="I47" s="187" t="s">
        <v>682</v>
      </c>
      <c r="J47" s="187" t="s">
        <v>683</v>
      </c>
      <c r="K47" s="187" t="s">
        <v>57</v>
      </c>
      <c r="L47" s="498" t="s">
        <v>749</v>
      </c>
      <c r="M47" s="183">
        <f t="shared" si="21"/>
        <v>68</v>
      </c>
      <c r="N47" s="182"/>
      <c r="O47" s="182"/>
      <c r="P47" s="182"/>
      <c r="Q47" s="184" t="str">
        <f t="shared" si="22"/>
        <v>КУЛЕШ Павел Валентинович</v>
      </c>
      <c r="R47" s="185" t="str">
        <f t="shared" si="23"/>
        <v>21.12.85, КМС</v>
      </c>
      <c r="S47" s="186" t="str">
        <f t="shared" si="24"/>
        <v>СФО</v>
      </c>
      <c r="T47" s="185" t="str">
        <f t="shared" si="25"/>
        <v>Новосибирская, Новосибирск, Д</v>
      </c>
      <c r="U47" s="187"/>
      <c r="V47" s="185" t="str">
        <f t="shared" si="26"/>
        <v>Кулеш М.В., Постников Д.М.</v>
      </c>
      <c r="W47" s="137"/>
      <c r="X47" s="137">
        <f>IF(COUNTIF(E$4:E47,E47)=1,ROW()-1)</f>
        <v>46</v>
      </c>
      <c r="Y47" s="138"/>
      <c r="Z47" s="137"/>
      <c r="AA47" s="525"/>
      <c r="AB47" s="541"/>
      <c r="AC47" s="541"/>
      <c r="AD47" s="147" t="str">
        <f t="shared" si="12"/>
        <v>Кулеш</v>
      </c>
      <c r="AE47" s="147" t="str">
        <f t="shared" si="13"/>
        <v xml:space="preserve"> Павел Валентинович</v>
      </c>
      <c r="AF47" s="147" t="str">
        <f t="shared" si="14"/>
        <v>КУЛЕШ</v>
      </c>
      <c r="AG47" s="147" t="str">
        <f t="shared" si="15"/>
        <v xml:space="preserve"> Павел Валентинович</v>
      </c>
      <c r="AH47" s="137" t="str">
        <f t="shared" si="16"/>
        <v>21</v>
      </c>
      <c r="AI47" s="137" t="str">
        <f t="shared" si="17"/>
        <v>12</v>
      </c>
      <c r="AJ47" s="137" t="str">
        <f t="shared" si="18"/>
        <v>85</v>
      </c>
      <c r="AK47" s="197" t="str">
        <f t="shared" si="19"/>
        <v>кмс</v>
      </c>
      <c r="AL47" s="137" t="str">
        <f t="shared" si="20"/>
        <v>КМС</v>
      </c>
      <c r="AM47" s="542"/>
      <c r="AN47" s="525"/>
      <c r="AO47" s="525"/>
      <c r="AP47" s="525"/>
      <c r="AQ47" s="525"/>
      <c r="AR47" s="525"/>
    </row>
    <row r="48" spans="1:44" ht="12" customHeight="1" thickBot="1" x14ac:dyDescent="0.25">
      <c r="A48" s="439"/>
      <c r="B48" s="432">
        <v>42</v>
      </c>
      <c r="C48" s="179"/>
      <c r="D48" s="188">
        <v>74</v>
      </c>
      <c r="E48" s="497" t="s">
        <v>736</v>
      </c>
      <c r="F48" s="189" t="s">
        <v>745</v>
      </c>
      <c r="G48" s="189" t="s">
        <v>61</v>
      </c>
      <c r="H48" s="189" t="s">
        <v>62</v>
      </c>
      <c r="I48" s="187" t="s">
        <v>682</v>
      </c>
      <c r="J48" s="187" t="s">
        <v>683</v>
      </c>
      <c r="K48" s="187" t="s">
        <v>65</v>
      </c>
      <c r="L48" s="498" t="s">
        <v>749</v>
      </c>
      <c r="M48" s="183">
        <f t="shared" si="21"/>
        <v>74</v>
      </c>
      <c r="N48" s="182"/>
      <c r="O48" s="182"/>
      <c r="P48" s="182"/>
      <c r="Q48" s="184" t="str">
        <f t="shared" si="22"/>
        <v>СААКЯН Арест Рубертович</v>
      </c>
      <c r="R48" s="185" t="str">
        <f t="shared" si="23"/>
        <v>23.03.95, КМС</v>
      </c>
      <c r="S48" s="186" t="str">
        <f t="shared" si="24"/>
        <v>СФО</v>
      </c>
      <c r="T48" s="185" t="str">
        <f t="shared" si="25"/>
        <v>Новосибирская, Новосибирск, МО</v>
      </c>
      <c r="U48" s="187"/>
      <c r="V48" s="185" t="str">
        <f t="shared" si="26"/>
        <v>Кулеш М.В., Постников Д.М.</v>
      </c>
      <c r="W48" s="137"/>
      <c r="X48" s="137">
        <f>IF(COUNTIF(E$4:E48,E48)=1,ROW()-1)</f>
        <v>47</v>
      </c>
      <c r="Y48" s="551"/>
      <c r="Z48" s="542"/>
      <c r="AA48" s="525"/>
      <c r="AB48" s="541"/>
      <c r="AC48" s="541"/>
      <c r="AD48" s="147" t="str">
        <f t="shared" si="12"/>
        <v>Саакян</v>
      </c>
      <c r="AE48" s="147" t="str">
        <f t="shared" si="13"/>
        <v xml:space="preserve"> Арест Рубертович</v>
      </c>
      <c r="AF48" s="147" t="str">
        <f t="shared" si="14"/>
        <v>СААКЯН</v>
      </c>
      <c r="AG48" s="147" t="str">
        <f t="shared" si="15"/>
        <v xml:space="preserve"> Арест Рубертович</v>
      </c>
      <c r="AH48" s="137" t="str">
        <f t="shared" si="16"/>
        <v>23</v>
      </c>
      <c r="AI48" s="137" t="str">
        <f t="shared" si="17"/>
        <v>03</v>
      </c>
      <c r="AJ48" s="137" t="str">
        <f t="shared" si="18"/>
        <v>95</v>
      </c>
      <c r="AK48" s="197" t="str">
        <f t="shared" si="19"/>
        <v>кмс</v>
      </c>
      <c r="AL48" s="137" t="str">
        <f t="shared" si="20"/>
        <v>КМС</v>
      </c>
      <c r="AM48" s="542"/>
      <c r="AN48" s="525"/>
      <c r="AO48" s="525"/>
      <c r="AP48" s="525"/>
      <c r="AQ48" s="525"/>
      <c r="AR48" s="525"/>
    </row>
    <row r="49" spans="1:44" ht="12" customHeight="1" thickBot="1" x14ac:dyDescent="0.25">
      <c r="A49" s="439"/>
      <c r="B49" s="432">
        <v>43</v>
      </c>
      <c r="C49" s="179"/>
      <c r="D49" s="180">
        <v>74</v>
      </c>
      <c r="E49" s="497" t="s">
        <v>737</v>
      </c>
      <c r="F49" s="181" t="s">
        <v>746</v>
      </c>
      <c r="G49" s="189" t="s">
        <v>61</v>
      </c>
      <c r="H49" s="189" t="s">
        <v>62</v>
      </c>
      <c r="I49" s="187" t="s">
        <v>682</v>
      </c>
      <c r="J49" s="187" t="s">
        <v>683</v>
      </c>
      <c r="K49" s="187" t="s">
        <v>65</v>
      </c>
      <c r="L49" s="498" t="s">
        <v>635</v>
      </c>
      <c r="M49" s="183">
        <f t="shared" si="21"/>
        <v>74</v>
      </c>
      <c r="N49" s="182"/>
      <c r="O49" s="182"/>
      <c r="P49" s="182"/>
      <c r="Q49" s="184" t="str">
        <f t="shared" si="22"/>
        <v>ПРИВАЛОВ Александр Сергеевич</v>
      </c>
      <c r="R49" s="185" t="str">
        <f t="shared" si="23"/>
        <v>14.12.93, КМС</v>
      </c>
      <c r="S49" s="186" t="str">
        <f t="shared" si="24"/>
        <v>СФО</v>
      </c>
      <c r="T49" s="185" t="str">
        <f t="shared" si="25"/>
        <v>Новосибирская, Новосибирск, МО</v>
      </c>
      <c r="U49" s="187"/>
      <c r="V49" s="185" t="str">
        <f t="shared" si="26"/>
        <v>Кулеш М.В., Кулеш П.В.</v>
      </c>
      <c r="W49" s="137"/>
      <c r="X49" s="137">
        <f>IF(COUNTIF(E$4:E49,E49)=1,ROW()-1)</f>
        <v>48</v>
      </c>
      <c r="Y49" s="551"/>
      <c r="Z49" s="542"/>
      <c r="AA49" s="525"/>
      <c r="AB49" s="541"/>
      <c r="AC49" s="541"/>
      <c r="AD49" s="147" t="str">
        <f t="shared" si="12"/>
        <v>Привалов</v>
      </c>
      <c r="AE49" s="147" t="str">
        <f t="shared" si="13"/>
        <v xml:space="preserve"> Александр Сергеевич</v>
      </c>
      <c r="AF49" s="147" t="str">
        <f t="shared" si="14"/>
        <v>ПРИВАЛОВ</v>
      </c>
      <c r="AG49" s="147" t="str">
        <f t="shared" si="15"/>
        <v xml:space="preserve"> Александр Сергеевич</v>
      </c>
      <c r="AH49" s="137" t="str">
        <f t="shared" si="16"/>
        <v>14</v>
      </c>
      <c r="AI49" s="137" t="str">
        <f t="shared" si="17"/>
        <v>12</v>
      </c>
      <c r="AJ49" s="137" t="str">
        <f t="shared" si="18"/>
        <v>93</v>
      </c>
      <c r="AK49" s="197" t="str">
        <f t="shared" si="19"/>
        <v>кмс</v>
      </c>
      <c r="AL49" s="137" t="str">
        <f t="shared" si="20"/>
        <v>КМС</v>
      </c>
      <c r="AM49" s="542"/>
      <c r="AN49" s="525"/>
      <c r="AO49" s="525"/>
      <c r="AP49" s="525"/>
      <c r="AQ49" s="525"/>
      <c r="AR49" s="525"/>
    </row>
    <row r="50" spans="1:44" ht="12" customHeight="1" thickBot="1" x14ac:dyDescent="0.25">
      <c r="A50" s="177"/>
      <c r="B50" s="432">
        <v>44</v>
      </c>
      <c r="C50" s="179"/>
      <c r="D50" s="188">
        <v>90</v>
      </c>
      <c r="E50" s="497" t="s">
        <v>738</v>
      </c>
      <c r="F50" s="189" t="s">
        <v>747</v>
      </c>
      <c r="G50" s="189" t="s">
        <v>61</v>
      </c>
      <c r="H50" s="189" t="s">
        <v>62</v>
      </c>
      <c r="I50" s="187" t="s">
        <v>682</v>
      </c>
      <c r="J50" s="187" t="s">
        <v>683</v>
      </c>
      <c r="K50" s="187" t="s">
        <v>65</v>
      </c>
      <c r="L50" s="498" t="s">
        <v>635</v>
      </c>
      <c r="M50" s="183">
        <f t="shared" si="21"/>
        <v>90</v>
      </c>
      <c r="N50" s="182"/>
      <c r="O50" s="182"/>
      <c r="P50" s="182"/>
      <c r="Q50" s="184" t="str">
        <f t="shared" si="22"/>
        <v>КОВИН Андрей Вячеславович</v>
      </c>
      <c r="R50" s="185" t="str">
        <f t="shared" si="23"/>
        <v>16.06.82, КМС</v>
      </c>
      <c r="S50" s="186" t="str">
        <f t="shared" si="24"/>
        <v>СФО</v>
      </c>
      <c r="T50" s="185" t="str">
        <f t="shared" si="25"/>
        <v>Новосибирская, Новосибирск, МО</v>
      </c>
      <c r="U50" s="187"/>
      <c r="V50" s="185" t="str">
        <f t="shared" si="26"/>
        <v>Кулеш М.В., Кулеш П.В.</v>
      </c>
      <c r="W50" s="137"/>
      <c r="X50" s="137">
        <f>IF(COUNTIF(E$4:E50,E50)=1,ROW()-1)</f>
        <v>49</v>
      </c>
      <c r="Y50" s="551"/>
      <c r="Z50" s="542"/>
      <c r="AA50" s="525"/>
      <c r="AB50" s="541"/>
      <c r="AC50" s="541"/>
      <c r="AD50" s="147" t="str">
        <f t="shared" si="12"/>
        <v>Ковин</v>
      </c>
      <c r="AE50" s="147" t="str">
        <f t="shared" si="13"/>
        <v xml:space="preserve"> Андрей Вячеславович</v>
      </c>
      <c r="AF50" s="147" t="str">
        <f t="shared" si="14"/>
        <v>КОВИН</v>
      </c>
      <c r="AG50" s="147" t="str">
        <f t="shared" si="15"/>
        <v xml:space="preserve"> Андрей Вячеславович</v>
      </c>
      <c r="AH50" s="137" t="str">
        <f t="shared" si="16"/>
        <v>16</v>
      </c>
      <c r="AI50" s="137" t="str">
        <f t="shared" si="17"/>
        <v>06</v>
      </c>
      <c r="AJ50" s="137" t="str">
        <f t="shared" si="18"/>
        <v>82</v>
      </c>
      <c r="AK50" s="197" t="str">
        <f t="shared" si="19"/>
        <v>кмс</v>
      </c>
      <c r="AL50" s="137" t="str">
        <f t="shared" si="20"/>
        <v>КМС</v>
      </c>
      <c r="AM50" s="542"/>
      <c r="AN50" s="525"/>
      <c r="AO50" s="525"/>
      <c r="AP50" s="525"/>
      <c r="AQ50" s="525"/>
      <c r="AR50" s="525"/>
    </row>
    <row r="51" spans="1:44" ht="12" customHeight="1" thickBot="1" x14ac:dyDescent="0.25">
      <c r="A51" s="177"/>
      <c r="B51" s="432">
        <v>45</v>
      </c>
      <c r="C51" s="179"/>
      <c r="D51" s="438" t="s">
        <v>740</v>
      </c>
      <c r="E51" s="321" t="s">
        <v>739</v>
      </c>
      <c r="F51" s="181" t="s">
        <v>748</v>
      </c>
      <c r="G51" s="189" t="s">
        <v>61</v>
      </c>
      <c r="H51" s="189" t="s">
        <v>62</v>
      </c>
      <c r="I51" s="187" t="s">
        <v>682</v>
      </c>
      <c r="J51" s="187" t="s">
        <v>683</v>
      </c>
      <c r="K51" s="187" t="s">
        <v>65</v>
      </c>
      <c r="L51" s="498" t="s">
        <v>636</v>
      </c>
      <c r="M51" s="183" t="str">
        <f t="shared" si="21"/>
        <v>св100</v>
      </c>
      <c r="N51" s="182"/>
      <c r="O51" s="182"/>
      <c r="P51" s="182"/>
      <c r="Q51" s="184" t="str">
        <f t="shared" si="22"/>
        <v>ЛЕВАШЕВ Дмитрий Викторович</v>
      </c>
      <c r="R51" s="185" t="str">
        <f t="shared" si="23"/>
        <v>04.04.96, КМС</v>
      </c>
      <c r="S51" s="186" t="str">
        <f t="shared" si="24"/>
        <v>СФО</v>
      </c>
      <c r="T51" s="185" t="str">
        <f t="shared" si="25"/>
        <v>Новосибирская, Новосибирск, МО</v>
      </c>
      <c r="U51" s="187"/>
      <c r="V51" s="185" t="str">
        <f t="shared" si="26"/>
        <v>Постников Д.М.</v>
      </c>
      <c r="W51" s="137"/>
      <c r="X51" s="137">
        <f>IF(COUNTIF(E$4:E51,E51)=1,ROW()-1)</f>
        <v>50</v>
      </c>
      <c r="Y51" s="551"/>
      <c r="Z51" s="542"/>
      <c r="AA51" s="525"/>
      <c r="AB51" s="541"/>
      <c r="AC51" s="541"/>
      <c r="AD51" s="147" t="str">
        <f t="shared" si="12"/>
        <v>Левашев</v>
      </c>
      <c r="AE51" s="147" t="str">
        <f t="shared" si="13"/>
        <v xml:space="preserve"> Дмитрий Викторович</v>
      </c>
      <c r="AF51" s="147" t="str">
        <f t="shared" si="14"/>
        <v>ЛЕВАШЕВ</v>
      </c>
      <c r="AG51" s="147" t="str">
        <f t="shared" si="15"/>
        <v xml:space="preserve"> Дмитрий Викторович</v>
      </c>
      <c r="AH51" s="137" t="str">
        <f t="shared" si="16"/>
        <v>04</v>
      </c>
      <c r="AI51" s="137" t="str">
        <f t="shared" si="17"/>
        <v>04</v>
      </c>
      <c r="AJ51" s="137" t="str">
        <f t="shared" si="18"/>
        <v>96</v>
      </c>
      <c r="AK51" s="197" t="str">
        <f t="shared" si="19"/>
        <v>кмс</v>
      </c>
      <c r="AL51" s="137" t="str">
        <f t="shared" si="20"/>
        <v>КМС</v>
      </c>
      <c r="AM51" s="542"/>
      <c r="AN51" s="525"/>
      <c r="AO51" s="525"/>
      <c r="AP51" s="525"/>
      <c r="AQ51" s="525"/>
      <c r="AR51" s="525"/>
    </row>
    <row r="52" spans="1:44" ht="12" customHeight="1" x14ac:dyDescent="0.2">
      <c r="A52" s="177"/>
      <c r="B52" s="432">
        <v>46</v>
      </c>
      <c r="C52" s="179"/>
      <c r="D52" s="438">
        <v>90</v>
      </c>
      <c r="E52" s="321" t="s">
        <v>753</v>
      </c>
      <c r="F52" s="189" t="s">
        <v>679</v>
      </c>
      <c r="G52" s="189" t="s">
        <v>61</v>
      </c>
      <c r="H52" s="189" t="s">
        <v>62</v>
      </c>
      <c r="I52" s="187" t="s">
        <v>682</v>
      </c>
      <c r="J52" s="187" t="s">
        <v>683</v>
      </c>
      <c r="K52" s="189" t="s">
        <v>57</v>
      </c>
      <c r="L52" s="182" t="s">
        <v>684</v>
      </c>
      <c r="M52" s="183">
        <f t="shared" si="21"/>
        <v>90</v>
      </c>
      <c r="N52" s="182"/>
      <c r="O52" s="182"/>
      <c r="P52" s="182"/>
      <c r="Q52" s="184" t="str">
        <f t="shared" si="22"/>
        <v>МАЛАХОВ Никита Максимович</v>
      </c>
      <c r="R52" s="185" t="str">
        <f t="shared" si="23"/>
        <v>98.., КМС</v>
      </c>
      <c r="S52" s="186" t="str">
        <f t="shared" si="24"/>
        <v>СФО</v>
      </c>
      <c r="T52" s="185" t="str">
        <f t="shared" si="25"/>
        <v>Новосибирская, Новосибирск, Д</v>
      </c>
      <c r="U52" s="187"/>
      <c r="V52" s="185" t="str">
        <f t="shared" si="26"/>
        <v>Томилови.А. Гуща Р.А.</v>
      </c>
      <c r="W52" s="137"/>
      <c r="X52" s="137">
        <f>IF(COUNTIF(E$4:E52,E52)=1,ROW()-1)</f>
        <v>51</v>
      </c>
      <c r="Y52" s="551"/>
      <c r="Z52" s="542"/>
      <c r="AA52" s="525"/>
      <c r="AB52" s="541"/>
      <c r="AC52" s="541"/>
      <c r="AD52" s="147" t="str">
        <f t="shared" si="12"/>
        <v>малахов</v>
      </c>
      <c r="AE52" s="147" t="str">
        <f t="shared" si="13"/>
        <v xml:space="preserve"> никита максимович</v>
      </c>
      <c r="AF52" s="147" t="str">
        <f t="shared" si="14"/>
        <v>МАЛАХОВ</v>
      </c>
      <c r="AG52" s="147" t="str">
        <f t="shared" si="15"/>
        <v xml:space="preserve"> Никита Максимович</v>
      </c>
      <c r="AH52" s="137" t="str">
        <f t="shared" si="16"/>
        <v>98</v>
      </c>
      <c r="AI52" s="137" t="str">
        <f t="shared" si="17"/>
        <v/>
      </c>
      <c r="AJ52" s="137" t="str">
        <f t="shared" si="18"/>
        <v/>
      </c>
      <c r="AK52" s="197" t="str">
        <f t="shared" si="19"/>
        <v>кмс</v>
      </c>
      <c r="AL52" s="137" t="str">
        <f t="shared" si="20"/>
        <v>КМС</v>
      </c>
      <c r="AM52" s="542"/>
      <c r="AN52" s="525"/>
      <c r="AO52" s="525"/>
      <c r="AP52" s="525"/>
      <c r="AQ52" s="525"/>
      <c r="AR52" s="525"/>
    </row>
    <row r="53" spans="1:44" ht="12" customHeight="1" x14ac:dyDescent="0.2">
      <c r="A53" s="177"/>
      <c r="B53" s="432">
        <v>47</v>
      </c>
      <c r="C53" s="191"/>
      <c r="D53" s="438" t="s">
        <v>750</v>
      </c>
      <c r="E53" s="321" t="s">
        <v>754</v>
      </c>
      <c r="F53" s="181" t="s">
        <v>757</v>
      </c>
      <c r="G53" s="189" t="s">
        <v>61</v>
      </c>
      <c r="H53" s="189" t="s">
        <v>62</v>
      </c>
      <c r="I53" s="187" t="s">
        <v>682</v>
      </c>
      <c r="J53" s="187" t="s">
        <v>683</v>
      </c>
      <c r="K53" s="189" t="s">
        <v>57</v>
      </c>
      <c r="L53" s="182" t="s">
        <v>684</v>
      </c>
      <c r="M53" s="183" t="str">
        <f t="shared" si="21"/>
        <v>св102</v>
      </c>
      <c r="N53" s="182"/>
      <c r="O53" s="182"/>
      <c r="P53" s="182"/>
      <c r="Q53" s="184" t="str">
        <f t="shared" si="22"/>
        <v>МЕГЕДЬ Филипп Николаевич</v>
      </c>
      <c r="R53" s="185" t="str">
        <f t="shared" si="23"/>
        <v>93.., КМС</v>
      </c>
      <c r="S53" s="186" t="str">
        <f t="shared" si="24"/>
        <v>СФО</v>
      </c>
      <c r="T53" s="185" t="str">
        <f t="shared" si="25"/>
        <v>Новосибирская, Новосибирск, Д</v>
      </c>
      <c r="U53" s="187"/>
      <c r="V53" s="185" t="str">
        <f t="shared" si="26"/>
        <v>Томилови.А. Гуща Р.А.</v>
      </c>
      <c r="W53" s="137"/>
      <c r="X53" s="137">
        <f>IF(COUNTIF(E$4:E53,E53)=1,ROW()-1)</f>
        <v>52</v>
      </c>
      <c r="Y53" s="551"/>
      <c r="Z53" s="542"/>
      <c r="AA53" s="525"/>
      <c r="AB53" s="541"/>
      <c r="AC53" s="541"/>
      <c r="AD53" s="147" t="str">
        <f t="shared" si="12"/>
        <v>мегедь</v>
      </c>
      <c r="AE53" s="147" t="str">
        <f t="shared" si="13"/>
        <v xml:space="preserve"> филипп николаевич</v>
      </c>
      <c r="AF53" s="147" t="str">
        <f t="shared" si="14"/>
        <v>МЕГЕДЬ</v>
      </c>
      <c r="AG53" s="147" t="str">
        <f t="shared" si="15"/>
        <v xml:space="preserve"> Филипп Николаевич</v>
      </c>
      <c r="AH53" s="137" t="str">
        <f t="shared" si="16"/>
        <v>93</v>
      </c>
      <c r="AI53" s="137" t="str">
        <f t="shared" si="17"/>
        <v/>
      </c>
      <c r="AJ53" s="137" t="str">
        <f t="shared" si="18"/>
        <v/>
      </c>
      <c r="AK53" s="197" t="str">
        <f t="shared" si="19"/>
        <v>кмс</v>
      </c>
      <c r="AL53" s="137" t="str">
        <f t="shared" si="20"/>
        <v>КМС</v>
      </c>
      <c r="AM53" s="542"/>
      <c r="AN53" s="525"/>
      <c r="AO53" s="525"/>
      <c r="AP53" s="525"/>
      <c r="AQ53" s="525"/>
      <c r="AR53" s="525"/>
    </row>
    <row r="54" spans="1:44" ht="12" customHeight="1" x14ac:dyDescent="0.2">
      <c r="A54" s="177"/>
      <c r="B54" s="432">
        <v>48</v>
      </c>
      <c r="C54" s="191"/>
      <c r="D54" s="438" t="s">
        <v>751</v>
      </c>
      <c r="E54" s="321" t="s">
        <v>755</v>
      </c>
      <c r="F54" s="189" t="s">
        <v>678</v>
      </c>
      <c r="G54" s="189" t="s">
        <v>61</v>
      </c>
      <c r="H54" s="189" t="s">
        <v>62</v>
      </c>
      <c r="I54" s="187" t="s">
        <v>682</v>
      </c>
      <c r="J54" s="187" t="s">
        <v>683</v>
      </c>
      <c r="K54" s="189" t="s">
        <v>57</v>
      </c>
      <c r="L54" s="182" t="s">
        <v>684</v>
      </c>
      <c r="M54" s="183" t="str">
        <f t="shared" si="21"/>
        <v>св103</v>
      </c>
      <c r="N54" s="182"/>
      <c r="O54" s="182"/>
      <c r="P54" s="182"/>
      <c r="Q54" s="184" t="str">
        <f t="shared" si="22"/>
        <v>СИДОРКИН Денис Евгеньевич</v>
      </c>
      <c r="R54" s="185" t="str">
        <f t="shared" si="23"/>
        <v>96.., КМС</v>
      </c>
      <c r="S54" s="186" t="str">
        <f t="shared" si="24"/>
        <v>СФО</v>
      </c>
      <c r="T54" s="185" t="str">
        <f t="shared" si="25"/>
        <v>Новосибирская, Новосибирск, Д</v>
      </c>
      <c r="U54" s="187"/>
      <c r="V54" s="185" t="str">
        <f t="shared" si="26"/>
        <v>Томилови.А. Гуща Р.А.</v>
      </c>
      <c r="W54" s="137"/>
      <c r="X54" s="137">
        <f>IF(COUNTIF(E$4:E54,E54)=1,ROW()-1)</f>
        <v>53</v>
      </c>
      <c r="Y54" s="551"/>
      <c r="Z54" s="542"/>
      <c r="AA54" s="525"/>
      <c r="AB54" s="541"/>
      <c r="AC54" s="541"/>
      <c r="AD54" s="147" t="str">
        <f t="shared" si="12"/>
        <v>сидоркин</v>
      </c>
      <c r="AE54" s="147" t="str">
        <f t="shared" si="13"/>
        <v xml:space="preserve"> денис евгеньевич</v>
      </c>
      <c r="AF54" s="147" t="str">
        <f t="shared" si="14"/>
        <v>СИДОРКИН</v>
      </c>
      <c r="AG54" s="147" t="str">
        <f t="shared" si="15"/>
        <v xml:space="preserve"> Денис Евгеньевич</v>
      </c>
      <c r="AH54" s="137" t="str">
        <f t="shared" si="16"/>
        <v>96</v>
      </c>
      <c r="AI54" s="137" t="str">
        <f t="shared" si="17"/>
        <v/>
      </c>
      <c r="AJ54" s="137" t="str">
        <f t="shared" si="18"/>
        <v/>
      </c>
      <c r="AK54" s="197" t="str">
        <f t="shared" si="19"/>
        <v>кмс</v>
      </c>
      <c r="AL54" s="137" t="str">
        <f t="shared" si="20"/>
        <v>КМС</v>
      </c>
      <c r="AM54" s="542"/>
      <c r="AN54" s="525"/>
      <c r="AO54" s="525"/>
      <c r="AP54" s="525"/>
      <c r="AQ54" s="525"/>
      <c r="AR54" s="525"/>
    </row>
    <row r="55" spans="1:44" ht="12" customHeight="1" x14ac:dyDescent="0.2">
      <c r="A55" s="177"/>
      <c r="B55" s="432">
        <v>49</v>
      </c>
      <c r="C55" s="191"/>
      <c r="D55" s="438" t="s">
        <v>752</v>
      </c>
      <c r="E55" s="321" t="s">
        <v>756</v>
      </c>
      <c r="F55" s="181" t="s">
        <v>758</v>
      </c>
      <c r="G55" s="189" t="s">
        <v>120</v>
      </c>
      <c r="H55" s="189" t="s">
        <v>62</v>
      </c>
      <c r="I55" s="187" t="s">
        <v>682</v>
      </c>
      <c r="J55" s="187" t="s">
        <v>683</v>
      </c>
      <c r="K55" s="189" t="s">
        <v>57</v>
      </c>
      <c r="L55" s="182" t="s">
        <v>684</v>
      </c>
      <c r="M55" s="183" t="str">
        <f t="shared" si="21"/>
        <v>св104</v>
      </c>
      <c r="N55" s="182"/>
      <c r="O55" s="182"/>
      <c r="P55" s="182"/>
      <c r="Q55" s="184" t="str">
        <f t="shared" si="22"/>
        <v>КАРДАНОВ Рамазан Ахсарбекович</v>
      </c>
      <c r="R55" s="185" t="str">
        <f t="shared" si="23"/>
        <v>88.., 1р</v>
      </c>
      <c r="S55" s="186" t="str">
        <f t="shared" si="24"/>
        <v>СФО</v>
      </c>
      <c r="T55" s="185" t="str">
        <f t="shared" si="25"/>
        <v>Новосибирская, Новосибирск, Д</v>
      </c>
      <c r="U55" s="187"/>
      <c r="V55" s="185" t="str">
        <f t="shared" si="26"/>
        <v>Томилови.А. Гуща Р.А.</v>
      </c>
      <c r="W55" s="137"/>
      <c r="X55" s="137">
        <f>IF(COUNTIF(E$4:E55,E55)=1,ROW()-1)</f>
        <v>54</v>
      </c>
      <c r="Y55" s="551"/>
      <c r="Z55" s="542"/>
      <c r="AA55" s="525"/>
      <c r="AB55" s="541"/>
      <c r="AC55" s="541"/>
      <c r="AD55" s="147" t="str">
        <f t="shared" si="12"/>
        <v>карданов</v>
      </c>
      <c r="AE55" s="147" t="str">
        <f t="shared" si="13"/>
        <v xml:space="preserve"> рамазан ахсарбекович</v>
      </c>
      <c r="AF55" s="147" t="str">
        <f t="shared" si="14"/>
        <v>КАРДАНОВ</v>
      </c>
      <c r="AG55" s="147" t="str">
        <f t="shared" si="15"/>
        <v xml:space="preserve"> Рамазан Ахсарбекович</v>
      </c>
      <c r="AH55" s="137" t="str">
        <f t="shared" si="16"/>
        <v>88</v>
      </c>
      <c r="AI55" s="137" t="str">
        <f t="shared" si="17"/>
        <v/>
      </c>
      <c r="AJ55" s="137" t="str">
        <f t="shared" si="18"/>
        <v/>
      </c>
      <c r="AK55" s="197" t="str">
        <f t="shared" si="19"/>
        <v>1р</v>
      </c>
      <c r="AL55" s="137" t="str">
        <f t="shared" si="20"/>
        <v>1р</v>
      </c>
      <c r="AM55" s="542"/>
      <c r="AN55" s="525"/>
      <c r="AO55" s="525"/>
      <c r="AP55" s="525"/>
      <c r="AQ55" s="525"/>
      <c r="AR55" s="525"/>
    </row>
    <row r="56" spans="1:44" ht="12" customHeight="1" x14ac:dyDescent="0.2">
      <c r="A56" s="177"/>
      <c r="B56" s="432">
        <v>50</v>
      </c>
      <c r="C56" s="191"/>
      <c r="D56" s="438">
        <v>52</v>
      </c>
      <c r="E56" s="73" t="s">
        <v>759</v>
      </c>
      <c r="F56" s="189" t="s">
        <v>770</v>
      </c>
      <c r="G56" s="189" t="s">
        <v>61</v>
      </c>
      <c r="H56" s="189" t="s">
        <v>62</v>
      </c>
      <c r="I56" s="187" t="s">
        <v>682</v>
      </c>
      <c r="J56" s="187" t="s">
        <v>683</v>
      </c>
      <c r="K56" s="189" t="s">
        <v>65</v>
      </c>
      <c r="L56" s="181" t="s">
        <v>781</v>
      </c>
      <c r="M56" s="183">
        <f t="shared" si="21"/>
        <v>52</v>
      </c>
      <c r="N56" s="182"/>
      <c r="O56" s="182"/>
      <c r="P56" s="182"/>
      <c r="Q56" s="184" t="str">
        <f t="shared" si="22"/>
        <v>КАРИМОВ Муратджен Кодирбаевич</v>
      </c>
      <c r="R56" s="185" t="str">
        <f t="shared" si="23"/>
        <v>06.08.87, КМС</v>
      </c>
      <c r="S56" s="186" t="str">
        <f t="shared" si="24"/>
        <v>СФО</v>
      </c>
      <c r="T56" s="185" t="str">
        <f t="shared" si="25"/>
        <v>Новосибирская, Новосибирск, МО</v>
      </c>
      <c r="U56" s="187"/>
      <c r="V56" s="185" t="str">
        <f t="shared" si="26"/>
        <v>Шеховцов А.А.</v>
      </c>
      <c r="W56" s="137"/>
      <c r="X56" s="137">
        <f>IF(COUNTIF(E$4:E56,E56)=1,ROW()-1)</f>
        <v>55</v>
      </c>
      <c r="Y56" s="551"/>
      <c r="Z56" s="542"/>
      <c r="AA56" s="525"/>
      <c r="AB56" s="541"/>
      <c r="AC56" s="541"/>
      <c r="AD56" s="147" t="str">
        <f t="shared" si="12"/>
        <v>каримов</v>
      </c>
      <c r="AE56" s="147" t="str">
        <f t="shared" si="13"/>
        <v xml:space="preserve"> муратджен кодирбаевич</v>
      </c>
      <c r="AF56" s="147" t="str">
        <f t="shared" si="14"/>
        <v>КАРИМОВ</v>
      </c>
      <c r="AG56" s="147" t="str">
        <f t="shared" si="15"/>
        <v xml:space="preserve"> Муратджен Кодирбаевич</v>
      </c>
      <c r="AH56" s="137" t="str">
        <f t="shared" si="16"/>
        <v>06</v>
      </c>
      <c r="AI56" s="137" t="str">
        <f t="shared" si="17"/>
        <v>08</v>
      </c>
      <c r="AJ56" s="137" t="str">
        <f t="shared" si="18"/>
        <v>87</v>
      </c>
      <c r="AK56" s="197" t="str">
        <f t="shared" si="19"/>
        <v>кмс</v>
      </c>
      <c r="AL56" s="137" t="str">
        <f t="shared" si="20"/>
        <v>КМС</v>
      </c>
      <c r="AM56" s="542"/>
      <c r="AN56" s="525"/>
      <c r="AO56" s="525"/>
      <c r="AP56" s="525"/>
      <c r="AQ56" s="525"/>
      <c r="AR56" s="525"/>
    </row>
    <row r="57" spans="1:44" ht="12" customHeight="1" x14ac:dyDescent="0.2">
      <c r="A57" s="206"/>
      <c r="B57" s="432">
        <v>51</v>
      </c>
      <c r="C57" s="200"/>
      <c r="D57" s="453">
        <v>57</v>
      </c>
      <c r="E57" s="190" t="s">
        <v>760</v>
      </c>
      <c r="F57" s="183" t="s">
        <v>771</v>
      </c>
      <c r="G57" s="189" t="s">
        <v>61</v>
      </c>
      <c r="H57" s="187" t="s">
        <v>62</v>
      </c>
      <c r="I57" s="187" t="s">
        <v>682</v>
      </c>
      <c r="J57" s="187" t="s">
        <v>683</v>
      </c>
      <c r="K57" s="189" t="s">
        <v>65</v>
      </c>
      <c r="L57" s="181" t="s">
        <v>781</v>
      </c>
      <c r="M57" s="183">
        <f t="shared" si="21"/>
        <v>57</v>
      </c>
      <c r="N57" s="182"/>
      <c r="O57" s="182"/>
      <c r="P57" s="182"/>
      <c r="Q57" s="184" t="str">
        <f t="shared" si="22"/>
        <v>ДЖАБРАИЛОВ Рамиль Адабиаглы</v>
      </c>
      <c r="R57" s="185" t="str">
        <f t="shared" si="23"/>
        <v>14.02.99, КМС</v>
      </c>
      <c r="S57" s="186" t="str">
        <f t="shared" si="24"/>
        <v>СФО</v>
      </c>
      <c r="T57" s="185" t="str">
        <f t="shared" si="25"/>
        <v>Новосибирская, Новосибирск, МО</v>
      </c>
      <c r="U57" s="187"/>
      <c r="V57" s="185" t="str">
        <f t="shared" si="26"/>
        <v>Шеховцов А.А.</v>
      </c>
      <c r="W57" s="137"/>
      <c r="X57" s="137">
        <f>IF(COUNTIF(E$4:E57,E57)=1,ROW()-1)</f>
        <v>56</v>
      </c>
      <c r="Y57" s="551"/>
      <c r="Z57" s="542"/>
      <c r="AA57" s="525"/>
      <c r="AB57" s="541"/>
      <c r="AC57" s="541"/>
      <c r="AD57" s="147" t="str">
        <f t="shared" si="12"/>
        <v>джабраилов</v>
      </c>
      <c r="AE57" s="147" t="str">
        <f t="shared" si="13"/>
        <v xml:space="preserve"> рамиль адабиаглы</v>
      </c>
      <c r="AF57" s="147" t="str">
        <f t="shared" si="14"/>
        <v>ДЖАБРАИЛОВ</v>
      </c>
      <c r="AG57" s="147" t="str">
        <f t="shared" si="15"/>
        <v xml:space="preserve"> Рамиль Адабиаглы</v>
      </c>
      <c r="AH57" s="137" t="str">
        <f t="shared" si="16"/>
        <v>14</v>
      </c>
      <c r="AI57" s="137" t="str">
        <f t="shared" si="17"/>
        <v>02</v>
      </c>
      <c r="AJ57" s="137" t="str">
        <f t="shared" si="18"/>
        <v>99</v>
      </c>
      <c r="AK57" s="197" t="str">
        <f t="shared" si="19"/>
        <v>кмс</v>
      </c>
      <c r="AL57" s="137" t="str">
        <f t="shared" si="20"/>
        <v>КМС</v>
      </c>
      <c r="AM57" s="542"/>
      <c r="AN57" s="525"/>
      <c r="AO57" s="525"/>
      <c r="AP57" s="525"/>
      <c r="AQ57" s="525"/>
      <c r="AR57" s="525"/>
    </row>
    <row r="58" spans="1:44" ht="12" customHeight="1" x14ac:dyDescent="0.2">
      <c r="A58" s="177"/>
      <c r="B58" s="432">
        <v>52</v>
      </c>
      <c r="C58" s="191"/>
      <c r="D58" s="188">
        <v>62</v>
      </c>
      <c r="E58" s="321" t="s">
        <v>761</v>
      </c>
      <c r="F58" s="189" t="s">
        <v>772</v>
      </c>
      <c r="G58" s="189" t="s">
        <v>61</v>
      </c>
      <c r="H58" s="189" t="s">
        <v>62</v>
      </c>
      <c r="I58" s="187" t="s">
        <v>682</v>
      </c>
      <c r="J58" s="187" t="s">
        <v>683</v>
      </c>
      <c r="K58" s="189" t="s">
        <v>65</v>
      </c>
      <c r="L58" s="181" t="s">
        <v>781</v>
      </c>
      <c r="M58" s="183">
        <f t="shared" si="21"/>
        <v>62</v>
      </c>
      <c r="N58" s="182"/>
      <c r="O58" s="182"/>
      <c r="P58" s="182"/>
      <c r="Q58" s="184" t="str">
        <f t="shared" si="22"/>
        <v>ДОБРОЛЮБОВ Александр Павлович</v>
      </c>
      <c r="R58" s="185" t="str">
        <f t="shared" si="23"/>
        <v>17.07.86, КМС</v>
      </c>
      <c r="S58" s="186" t="str">
        <f t="shared" si="24"/>
        <v>СФО</v>
      </c>
      <c r="T58" s="185" t="str">
        <f t="shared" si="25"/>
        <v>Новосибирская, Новосибирск, МО</v>
      </c>
      <c r="U58" s="187"/>
      <c r="V58" s="185" t="str">
        <f t="shared" si="26"/>
        <v>Шеховцов А.А.</v>
      </c>
      <c r="W58" s="137"/>
      <c r="X58" s="137">
        <f>IF(COUNTIF(E$4:E58,E58)=1,ROW()-1)</f>
        <v>57</v>
      </c>
      <c r="Y58" s="551"/>
      <c r="Z58" s="542"/>
      <c r="AA58" s="525"/>
      <c r="AB58" s="541"/>
      <c r="AC58" s="541"/>
      <c r="AD58" s="147" t="str">
        <f t="shared" si="12"/>
        <v>добролюбов</v>
      </c>
      <c r="AE58" s="147" t="str">
        <f t="shared" si="13"/>
        <v xml:space="preserve"> александр павлович</v>
      </c>
      <c r="AF58" s="147" t="str">
        <f t="shared" si="14"/>
        <v>ДОБРОЛЮБОВ</v>
      </c>
      <c r="AG58" s="147" t="str">
        <f t="shared" si="15"/>
        <v xml:space="preserve"> Александр Павлович</v>
      </c>
      <c r="AH58" s="137" t="str">
        <f t="shared" si="16"/>
        <v>17</v>
      </c>
      <c r="AI58" s="137" t="str">
        <f t="shared" si="17"/>
        <v>07</v>
      </c>
      <c r="AJ58" s="137" t="str">
        <f t="shared" si="18"/>
        <v>86</v>
      </c>
      <c r="AK58" s="197" t="str">
        <f t="shared" si="19"/>
        <v>кмс</v>
      </c>
      <c r="AL58" s="137" t="str">
        <f t="shared" si="20"/>
        <v>КМС</v>
      </c>
      <c r="AM58" s="542"/>
      <c r="AN58" s="525"/>
      <c r="AO58" s="525"/>
      <c r="AP58" s="525"/>
      <c r="AQ58" s="525"/>
      <c r="AR58" s="525"/>
    </row>
    <row r="59" spans="1:44" ht="12" customHeight="1" x14ac:dyDescent="0.2">
      <c r="A59" s="177"/>
      <c r="B59" s="432">
        <v>53</v>
      </c>
      <c r="C59" s="191"/>
      <c r="D59" s="180">
        <v>62</v>
      </c>
      <c r="E59" s="321" t="s">
        <v>762</v>
      </c>
      <c r="F59" s="181" t="s">
        <v>773</v>
      </c>
      <c r="G59" s="189" t="s">
        <v>61</v>
      </c>
      <c r="H59" s="189" t="s">
        <v>62</v>
      </c>
      <c r="I59" s="187" t="s">
        <v>682</v>
      </c>
      <c r="J59" s="187" t="s">
        <v>683</v>
      </c>
      <c r="K59" s="189" t="s">
        <v>65</v>
      </c>
      <c r="L59" s="181" t="s">
        <v>781</v>
      </c>
      <c r="M59" s="183">
        <f t="shared" si="21"/>
        <v>62</v>
      </c>
      <c r="N59" s="182"/>
      <c r="O59" s="182"/>
      <c r="P59" s="182"/>
      <c r="Q59" s="184" t="str">
        <f t="shared" si="22"/>
        <v>ДЖАБРАИЛОВ Фарид Адабиаглы</v>
      </c>
      <c r="R59" s="185" t="str">
        <f t="shared" si="23"/>
        <v>30.09.88, КМС</v>
      </c>
      <c r="S59" s="186" t="str">
        <f t="shared" si="24"/>
        <v>СФО</v>
      </c>
      <c r="T59" s="185" t="str">
        <f t="shared" si="25"/>
        <v>Новосибирская, Новосибирск, МО</v>
      </c>
      <c r="U59" s="187"/>
      <c r="V59" s="185" t="str">
        <f t="shared" si="26"/>
        <v>Шеховцов А.А.</v>
      </c>
      <c r="W59" s="137"/>
      <c r="X59" s="137">
        <f>IF(COUNTIF(E$4:E59,E59)=1,ROW()-1)</f>
        <v>58</v>
      </c>
      <c r="Y59" s="551"/>
      <c r="Z59" s="542"/>
      <c r="AA59" s="525"/>
      <c r="AB59" s="541"/>
      <c r="AC59" s="541"/>
      <c r="AD59" s="147" t="str">
        <f t="shared" si="12"/>
        <v>джабраилов</v>
      </c>
      <c r="AE59" s="147" t="str">
        <f t="shared" si="13"/>
        <v xml:space="preserve"> фарид адабиаглы</v>
      </c>
      <c r="AF59" s="147" t="str">
        <f t="shared" si="14"/>
        <v>ДЖАБРАИЛОВ</v>
      </c>
      <c r="AG59" s="147" t="str">
        <f t="shared" si="15"/>
        <v xml:space="preserve"> Фарид Адабиаглы</v>
      </c>
      <c r="AH59" s="137" t="str">
        <f t="shared" si="16"/>
        <v>30</v>
      </c>
      <c r="AI59" s="137" t="str">
        <f t="shared" si="17"/>
        <v>09</v>
      </c>
      <c r="AJ59" s="137" t="str">
        <f t="shared" si="18"/>
        <v>88</v>
      </c>
      <c r="AK59" s="197" t="str">
        <f t="shared" si="19"/>
        <v>кмс</v>
      </c>
      <c r="AL59" s="137" t="str">
        <f t="shared" si="20"/>
        <v>КМС</v>
      </c>
      <c r="AM59" s="542"/>
      <c r="AN59" s="525"/>
      <c r="AO59" s="525"/>
      <c r="AP59" s="525"/>
      <c r="AQ59" s="525"/>
      <c r="AR59" s="525"/>
    </row>
    <row r="60" spans="1:44" ht="12" customHeight="1" x14ac:dyDescent="0.2">
      <c r="A60" s="177"/>
      <c r="B60" s="432">
        <v>54</v>
      </c>
      <c r="C60" s="191"/>
      <c r="D60" s="188">
        <v>62</v>
      </c>
      <c r="E60" s="321" t="s">
        <v>763</v>
      </c>
      <c r="F60" s="189" t="s">
        <v>774</v>
      </c>
      <c r="G60" s="189" t="s">
        <v>61</v>
      </c>
      <c r="H60" s="189" t="s">
        <v>62</v>
      </c>
      <c r="I60" s="187" t="s">
        <v>682</v>
      </c>
      <c r="J60" s="187" t="s">
        <v>683</v>
      </c>
      <c r="K60" s="189" t="s">
        <v>65</v>
      </c>
      <c r="L60" s="181" t="s">
        <v>781</v>
      </c>
      <c r="M60" s="183">
        <f t="shared" si="21"/>
        <v>62</v>
      </c>
      <c r="N60" s="182"/>
      <c r="O60" s="182"/>
      <c r="P60" s="182"/>
      <c r="Q60" s="184" t="str">
        <f t="shared" si="22"/>
        <v>ТЫДЫКО Дмитрий Васильевич</v>
      </c>
      <c r="R60" s="185" t="str">
        <f t="shared" si="23"/>
        <v>07.08.86, КМС</v>
      </c>
      <c r="S60" s="186" t="str">
        <f t="shared" si="24"/>
        <v>СФО</v>
      </c>
      <c r="T60" s="185" t="str">
        <f t="shared" si="25"/>
        <v>Новосибирская, Новосибирск, МО</v>
      </c>
      <c r="U60" s="187"/>
      <c r="V60" s="185" t="str">
        <f t="shared" si="26"/>
        <v>Шеховцов А.А.</v>
      </c>
      <c r="W60" s="137"/>
      <c r="X60" s="137">
        <f>IF(COUNTIF(E$4:E60,E60)=1,ROW()-1)</f>
        <v>59</v>
      </c>
      <c r="Y60" s="551"/>
      <c r="Z60" s="542"/>
      <c r="AA60" s="525"/>
      <c r="AB60" s="541"/>
      <c r="AC60" s="541"/>
      <c r="AD60" s="147" t="str">
        <f t="shared" si="12"/>
        <v>тыдыко</v>
      </c>
      <c r="AE60" s="147" t="str">
        <f t="shared" si="13"/>
        <v xml:space="preserve"> дмитрий васильевич</v>
      </c>
      <c r="AF60" s="147" t="str">
        <f t="shared" si="14"/>
        <v>ТЫДЫКО</v>
      </c>
      <c r="AG60" s="147" t="str">
        <f t="shared" si="15"/>
        <v xml:space="preserve"> Дмитрий Васильевич</v>
      </c>
      <c r="AH60" s="137" t="str">
        <f t="shared" si="16"/>
        <v>07</v>
      </c>
      <c r="AI60" s="137" t="str">
        <f t="shared" si="17"/>
        <v>08</v>
      </c>
      <c r="AJ60" s="137" t="str">
        <f t="shared" si="18"/>
        <v>86</v>
      </c>
      <c r="AK60" s="197" t="str">
        <f t="shared" si="19"/>
        <v>кмс</v>
      </c>
      <c r="AL60" s="137" t="str">
        <f t="shared" si="20"/>
        <v>КМС</v>
      </c>
      <c r="AM60" s="542"/>
      <c r="AN60" s="525"/>
      <c r="AO60" s="525"/>
      <c r="AP60" s="525"/>
      <c r="AQ60" s="525"/>
      <c r="AR60" s="525"/>
    </row>
    <row r="61" spans="1:44" ht="12" customHeight="1" x14ac:dyDescent="0.2">
      <c r="A61" s="177"/>
      <c r="B61" s="432">
        <v>55</v>
      </c>
      <c r="C61" s="191"/>
      <c r="D61" s="180">
        <v>68</v>
      </c>
      <c r="E61" s="321" t="s">
        <v>764</v>
      </c>
      <c r="F61" s="181" t="s">
        <v>775</v>
      </c>
      <c r="G61" s="189" t="s">
        <v>61</v>
      </c>
      <c r="H61" s="189" t="s">
        <v>62</v>
      </c>
      <c r="I61" s="187" t="s">
        <v>682</v>
      </c>
      <c r="J61" s="187" t="s">
        <v>683</v>
      </c>
      <c r="K61" s="189" t="s">
        <v>65</v>
      </c>
      <c r="L61" s="181" t="s">
        <v>781</v>
      </c>
      <c r="M61" s="183">
        <f t="shared" si="21"/>
        <v>68</v>
      </c>
      <c r="N61" s="182"/>
      <c r="O61" s="182"/>
      <c r="P61" s="182"/>
      <c r="Q61" s="184" t="str">
        <f t="shared" si="22"/>
        <v>МАИУЧАРЯН Арсен Юрикович</v>
      </c>
      <c r="R61" s="185" t="str">
        <f t="shared" si="23"/>
        <v>07.05.89, КМС</v>
      </c>
      <c r="S61" s="186" t="str">
        <f t="shared" si="24"/>
        <v>СФО</v>
      </c>
      <c r="T61" s="185" t="str">
        <f t="shared" si="25"/>
        <v>Новосибирская, Новосибирск, МО</v>
      </c>
      <c r="U61" s="187"/>
      <c r="V61" s="185" t="str">
        <f t="shared" si="26"/>
        <v>Шеховцов А.А.</v>
      </c>
      <c r="W61" s="137"/>
      <c r="X61" s="137">
        <f>IF(COUNTIF(E$4:E61,E61)=1,ROW()-1)</f>
        <v>60</v>
      </c>
      <c r="Y61" s="551"/>
      <c r="Z61" s="542"/>
      <c r="AA61" s="525"/>
      <c r="AB61" s="541"/>
      <c r="AC61" s="541"/>
      <c r="AD61" s="147" t="str">
        <f t="shared" si="12"/>
        <v>маиучарян</v>
      </c>
      <c r="AE61" s="147" t="str">
        <f t="shared" si="13"/>
        <v xml:space="preserve"> арсен юрикович</v>
      </c>
      <c r="AF61" s="147" t="str">
        <f t="shared" si="14"/>
        <v>МАИУЧАРЯН</v>
      </c>
      <c r="AG61" s="147" t="str">
        <f t="shared" si="15"/>
        <v xml:space="preserve"> Арсен Юрикович</v>
      </c>
      <c r="AH61" s="137" t="str">
        <f t="shared" si="16"/>
        <v>07</v>
      </c>
      <c r="AI61" s="137" t="str">
        <f t="shared" si="17"/>
        <v>05</v>
      </c>
      <c r="AJ61" s="137" t="str">
        <f t="shared" si="18"/>
        <v>89</v>
      </c>
      <c r="AK61" s="197" t="str">
        <f t="shared" si="19"/>
        <v>кмс</v>
      </c>
      <c r="AL61" s="137" t="str">
        <f t="shared" si="20"/>
        <v>КМС</v>
      </c>
      <c r="AM61" s="542"/>
      <c r="AN61" s="525"/>
      <c r="AO61" s="525"/>
      <c r="AP61" s="525"/>
      <c r="AQ61" s="525"/>
      <c r="AR61" s="525"/>
    </row>
    <row r="62" spans="1:44" ht="12" customHeight="1" x14ac:dyDescent="0.2">
      <c r="A62" s="177"/>
      <c r="B62" s="432">
        <v>56</v>
      </c>
      <c r="C62" s="191"/>
      <c r="D62" s="188">
        <v>68</v>
      </c>
      <c r="E62" s="321" t="s">
        <v>765</v>
      </c>
      <c r="F62" s="189" t="s">
        <v>776</v>
      </c>
      <c r="G62" s="189" t="s">
        <v>61</v>
      </c>
      <c r="H62" s="189" t="s">
        <v>62</v>
      </c>
      <c r="I62" s="187" t="s">
        <v>682</v>
      </c>
      <c r="J62" s="187" t="s">
        <v>683</v>
      </c>
      <c r="K62" s="189" t="s">
        <v>65</v>
      </c>
      <c r="L62" s="181" t="s">
        <v>781</v>
      </c>
      <c r="M62" s="183">
        <f t="shared" si="21"/>
        <v>68</v>
      </c>
      <c r="N62" s="182"/>
      <c r="O62" s="182"/>
      <c r="P62" s="182"/>
      <c r="Q62" s="184" t="str">
        <f t="shared" si="22"/>
        <v>РАХМАТИЛЛА Уулу Розувой</v>
      </c>
      <c r="R62" s="185" t="str">
        <f t="shared" si="23"/>
        <v>24.01.97, КМС</v>
      </c>
      <c r="S62" s="186" t="str">
        <f t="shared" si="24"/>
        <v>СФО</v>
      </c>
      <c r="T62" s="185" t="str">
        <f t="shared" si="25"/>
        <v>Новосибирская, Новосибирск, МО</v>
      </c>
      <c r="U62" s="187"/>
      <c r="V62" s="185" t="str">
        <f t="shared" si="26"/>
        <v>Шеховцов А.А.</v>
      </c>
      <c r="W62" s="137"/>
      <c r="X62" s="147"/>
      <c r="Y62" s="551"/>
      <c r="Z62" s="542"/>
      <c r="AA62" s="525"/>
      <c r="AB62" s="541"/>
      <c r="AC62" s="541"/>
      <c r="AD62" s="147" t="str">
        <f t="shared" si="12"/>
        <v>рахматилла</v>
      </c>
      <c r="AE62" s="147" t="str">
        <f t="shared" si="13"/>
        <v xml:space="preserve"> уулу розувой</v>
      </c>
      <c r="AF62" s="147" t="str">
        <f t="shared" si="14"/>
        <v>РАХМАТИЛЛА</v>
      </c>
      <c r="AG62" s="147" t="str">
        <f t="shared" si="15"/>
        <v xml:space="preserve"> Уулу Розувой</v>
      </c>
      <c r="AH62" s="137" t="str">
        <f t="shared" si="16"/>
        <v>24</v>
      </c>
      <c r="AI62" s="137" t="str">
        <f t="shared" si="17"/>
        <v>01</v>
      </c>
      <c r="AJ62" s="137" t="str">
        <f t="shared" si="18"/>
        <v>97</v>
      </c>
      <c r="AK62" s="197" t="str">
        <f t="shared" si="19"/>
        <v>кмс</v>
      </c>
      <c r="AL62" s="137" t="str">
        <f t="shared" si="20"/>
        <v>КМС</v>
      </c>
      <c r="AM62" s="542"/>
      <c r="AN62" s="525"/>
      <c r="AO62" s="525"/>
      <c r="AP62" s="525"/>
      <c r="AQ62" s="525"/>
      <c r="AR62" s="525"/>
    </row>
    <row r="63" spans="1:44" ht="12" customHeight="1" x14ac:dyDescent="0.2">
      <c r="A63" s="177"/>
      <c r="B63" s="432">
        <v>57</v>
      </c>
      <c r="C63" s="191"/>
      <c r="D63" s="180">
        <v>82</v>
      </c>
      <c r="E63" s="321" t="s">
        <v>766</v>
      </c>
      <c r="F63" s="181" t="s">
        <v>777</v>
      </c>
      <c r="G63" s="189" t="s">
        <v>661</v>
      </c>
      <c r="H63" s="181" t="s">
        <v>62</v>
      </c>
      <c r="I63" s="187" t="s">
        <v>682</v>
      </c>
      <c r="J63" s="187" t="s">
        <v>683</v>
      </c>
      <c r="K63" s="189" t="s">
        <v>65</v>
      </c>
      <c r="L63" s="181" t="s">
        <v>781</v>
      </c>
      <c r="M63" s="183">
        <f t="shared" si="21"/>
        <v>82</v>
      </c>
      <c r="N63" s="182"/>
      <c r="O63" s="182"/>
      <c r="P63" s="182"/>
      <c r="Q63" s="184" t="str">
        <f t="shared" si="22"/>
        <v>АДИЗОВ Лазиз Шокирович</v>
      </c>
      <c r="R63" s="185" t="str">
        <f t="shared" si="23"/>
        <v>01.08.92, МС</v>
      </c>
      <c r="S63" s="186" t="str">
        <f t="shared" si="24"/>
        <v>СФО</v>
      </c>
      <c r="T63" s="185" t="str">
        <f t="shared" si="25"/>
        <v>Новосибирская, Новосибирск, МО</v>
      </c>
      <c r="U63" s="187"/>
      <c r="V63" s="185" t="str">
        <f t="shared" si="26"/>
        <v>Шеховцов А.А.</v>
      </c>
      <c r="W63" s="137"/>
      <c r="X63" s="147"/>
      <c r="Y63" s="551"/>
      <c r="Z63" s="542"/>
      <c r="AA63" s="525"/>
      <c r="AB63" s="541"/>
      <c r="AC63" s="541"/>
      <c r="AD63" s="147" t="str">
        <f t="shared" si="12"/>
        <v>адизов</v>
      </c>
      <c r="AE63" s="147" t="str">
        <f t="shared" si="13"/>
        <v xml:space="preserve"> лазиз шокирович</v>
      </c>
      <c r="AF63" s="147" t="str">
        <f t="shared" si="14"/>
        <v>АДИЗОВ</v>
      </c>
      <c r="AG63" s="147" t="str">
        <f t="shared" si="15"/>
        <v xml:space="preserve"> Лазиз Шокирович</v>
      </c>
      <c r="AH63" s="137" t="str">
        <f t="shared" si="16"/>
        <v>01</v>
      </c>
      <c r="AI63" s="137" t="str">
        <f t="shared" si="17"/>
        <v>08</v>
      </c>
      <c r="AJ63" s="137" t="str">
        <f t="shared" si="18"/>
        <v>92</v>
      </c>
      <c r="AK63" s="197" t="str">
        <f t="shared" si="19"/>
        <v>мс</v>
      </c>
      <c r="AL63" s="137" t="str">
        <f t="shared" si="20"/>
        <v>МС</v>
      </c>
      <c r="AM63" s="542"/>
      <c r="AN63" s="525"/>
      <c r="AO63" s="525"/>
      <c r="AP63" s="525"/>
      <c r="AQ63" s="525"/>
      <c r="AR63" s="525"/>
    </row>
    <row r="64" spans="1:44" ht="12" customHeight="1" x14ac:dyDescent="0.2">
      <c r="A64" s="177"/>
      <c r="B64" s="432">
        <v>58</v>
      </c>
      <c r="C64" s="191"/>
      <c r="D64" s="188">
        <v>82</v>
      </c>
      <c r="E64" s="321" t="s">
        <v>767</v>
      </c>
      <c r="F64" s="189" t="s">
        <v>778</v>
      </c>
      <c r="G64" s="189" t="s">
        <v>61</v>
      </c>
      <c r="H64" s="181" t="s">
        <v>62</v>
      </c>
      <c r="I64" s="187" t="s">
        <v>682</v>
      </c>
      <c r="J64" s="187" t="s">
        <v>683</v>
      </c>
      <c r="K64" s="189" t="s">
        <v>65</v>
      </c>
      <c r="L64" s="181" t="s">
        <v>781</v>
      </c>
      <c r="M64" s="183">
        <f t="shared" si="21"/>
        <v>82</v>
      </c>
      <c r="N64" s="182"/>
      <c r="O64" s="182"/>
      <c r="P64" s="182"/>
      <c r="Q64" s="184" t="str">
        <f t="shared" si="22"/>
        <v>САТВАЛДИЕВ Умиджан Халидович</v>
      </c>
      <c r="R64" s="185" t="str">
        <f t="shared" si="23"/>
        <v>26.07.95, КМС</v>
      </c>
      <c r="S64" s="186" t="str">
        <f t="shared" si="24"/>
        <v>СФО</v>
      </c>
      <c r="T64" s="185" t="str">
        <f t="shared" si="25"/>
        <v>Новосибирская, Новосибирск, МО</v>
      </c>
      <c r="U64" s="187"/>
      <c r="V64" s="185" t="str">
        <f t="shared" si="26"/>
        <v>Шеховцов А.А.</v>
      </c>
      <c r="W64" s="137"/>
      <c r="X64" s="147"/>
      <c r="Y64" s="551"/>
      <c r="Z64" s="542"/>
      <c r="AA64" s="525"/>
      <c r="AB64" s="541"/>
      <c r="AC64" s="541"/>
      <c r="AD64" s="147" t="str">
        <f t="shared" si="12"/>
        <v>сатвалдиев</v>
      </c>
      <c r="AE64" s="147" t="str">
        <f t="shared" si="13"/>
        <v xml:space="preserve"> умиджан халидович</v>
      </c>
      <c r="AF64" s="147" t="str">
        <f t="shared" si="14"/>
        <v>САТВАЛДИЕВ</v>
      </c>
      <c r="AG64" s="147" t="str">
        <f t="shared" si="15"/>
        <v xml:space="preserve"> Умиджан Халидович</v>
      </c>
      <c r="AH64" s="137" t="str">
        <f t="shared" si="16"/>
        <v>26</v>
      </c>
      <c r="AI64" s="137" t="str">
        <f t="shared" si="17"/>
        <v>07</v>
      </c>
      <c r="AJ64" s="137" t="str">
        <f t="shared" si="18"/>
        <v>95</v>
      </c>
      <c r="AK64" s="197" t="str">
        <f t="shared" si="19"/>
        <v>кмс</v>
      </c>
      <c r="AL64" s="137" t="str">
        <f t="shared" si="20"/>
        <v>КМС</v>
      </c>
      <c r="AM64" s="542"/>
      <c r="AN64" s="525"/>
      <c r="AO64" s="525"/>
      <c r="AP64" s="525"/>
      <c r="AQ64" s="525"/>
      <c r="AR64" s="525"/>
    </row>
    <row r="65" spans="1:44" ht="12" customHeight="1" x14ac:dyDescent="0.2">
      <c r="A65" s="206"/>
      <c r="B65" s="432">
        <v>59</v>
      </c>
      <c r="C65" s="200"/>
      <c r="D65" s="453">
        <v>82</v>
      </c>
      <c r="E65" s="190" t="s">
        <v>768</v>
      </c>
      <c r="F65" s="183" t="s">
        <v>779</v>
      </c>
      <c r="G65" s="189" t="s">
        <v>661</v>
      </c>
      <c r="H65" s="183" t="s">
        <v>62</v>
      </c>
      <c r="I65" s="187" t="s">
        <v>682</v>
      </c>
      <c r="J65" s="187" t="s">
        <v>683</v>
      </c>
      <c r="K65" s="189" t="s">
        <v>65</v>
      </c>
      <c r="L65" s="181" t="s">
        <v>781</v>
      </c>
      <c r="M65" s="183">
        <f t="shared" si="21"/>
        <v>82</v>
      </c>
      <c r="N65" s="182"/>
      <c r="O65" s="182"/>
      <c r="P65" s="182"/>
      <c r="Q65" s="184" t="str">
        <f t="shared" si="22"/>
        <v>ФОЗИЛОВ Алишер Шухратович</v>
      </c>
      <c r="R65" s="185" t="str">
        <f t="shared" si="23"/>
        <v>12.12.92, МС</v>
      </c>
      <c r="S65" s="186" t="str">
        <f t="shared" si="24"/>
        <v>СФО</v>
      </c>
      <c r="T65" s="185" t="str">
        <f t="shared" si="25"/>
        <v>Новосибирская, Новосибирск, МО</v>
      </c>
      <c r="U65" s="187"/>
      <c r="V65" s="185" t="str">
        <f t="shared" si="26"/>
        <v>Шеховцов А.А.</v>
      </c>
      <c r="W65" s="137"/>
      <c r="X65" s="147"/>
      <c r="Y65" s="551"/>
      <c r="Z65" s="542"/>
      <c r="AA65" s="525"/>
      <c r="AB65" s="541"/>
      <c r="AC65" s="541"/>
      <c r="AD65" s="147" t="str">
        <f t="shared" si="12"/>
        <v>фозилов</v>
      </c>
      <c r="AE65" s="147" t="str">
        <f t="shared" si="13"/>
        <v xml:space="preserve"> алишер шухратович</v>
      </c>
      <c r="AF65" s="147" t="str">
        <f t="shared" si="14"/>
        <v>ФОЗИЛОВ</v>
      </c>
      <c r="AG65" s="147" t="str">
        <f t="shared" si="15"/>
        <v xml:space="preserve"> Алишер Шухратович</v>
      </c>
      <c r="AH65" s="137" t="str">
        <f t="shared" si="16"/>
        <v>12</v>
      </c>
      <c r="AI65" s="137" t="str">
        <f t="shared" si="17"/>
        <v>12</v>
      </c>
      <c r="AJ65" s="137" t="str">
        <f t="shared" si="18"/>
        <v>92</v>
      </c>
      <c r="AK65" s="197" t="str">
        <f t="shared" si="19"/>
        <v>мс</v>
      </c>
      <c r="AL65" s="137" t="str">
        <f t="shared" si="20"/>
        <v>МС</v>
      </c>
      <c r="AM65" s="542"/>
      <c r="AN65" s="525"/>
      <c r="AO65" s="525"/>
      <c r="AP65" s="525"/>
      <c r="AQ65" s="525"/>
      <c r="AR65" s="525"/>
    </row>
    <row r="66" spans="1:44" ht="12" customHeight="1" x14ac:dyDescent="0.2">
      <c r="A66" s="177"/>
      <c r="B66" s="432">
        <v>60</v>
      </c>
      <c r="C66" s="191"/>
      <c r="D66" s="188">
        <v>90</v>
      </c>
      <c r="E66" s="321" t="s">
        <v>769</v>
      </c>
      <c r="F66" s="189" t="s">
        <v>780</v>
      </c>
      <c r="G66" s="189" t="s">
        <v>61</v>
      </c>
      <c r="H66" s="189" t="s">
        <v>62</v>
      </c>
      <c r="I66" s="187" t="s">
        <v>682</v>
      </c>
      <c r="J66" s="187" t="s">
        <v>683</v>
      </c>
      <c r="K66" s="189" t="s">
        <v>65</v>
      </c>
      <c r="L66" s="181" t="s">
        <v>781</v>
      </c>
      <c r="M66" s="183">
        <f t="shared" si="21"/>
        <v>90</v>
      </c>
      <c r="N66" s="182"/>
      <c r="O66" s="182"/>
      <c r="P66" s="182"/>
      <c r="Q66" s="184" t="str">
        <f t="shared" si="22"/>
        <v>ЖИНКИН Роман Дмитриевич</v>
      </c>
      <c r="R66" s="185" t="str">
        <f t="shared" si="23"/>
        <v>21.07.95, КМС</v>
      </c>
      <c r="S66" s="186" t="str">
        <f t="shared" si="24"/>
        <v>СФО</v>
      </c>
      <c r="T66" s="185" t="str">
        <f t="shared" si="25"/>
        <v>Новосибирская, Новосибирск, МО</v>
      </c>
      <c r="U66" s="187"/>
      <c r="V66" s="185" t="str">
        <f t="shared" si="26"/>
        <v>Шеховцов А.А.</v>
      </c>
      <c r="W66" s="137"/>
      <c r="X66" s="147"/>
      <c r="Y66" s="551"/>
      <c r="Z66" s="542"/>
      <c r="AA66" s="525"/>
      <c r="AB66" s="541"/>
      <c r="AC66" s="541"/>
      <c r="AD66" s="147" t="str">
        <f t="shared" si="12"/>
        <v>жинкин</v>
      </c>
      <c r="AE66" s="147" t="str">
        <f t="shared" si="13"/>
        <v xml:space="preserve"> роман дмитриевич</v>
      </c>
      <c r="AF66" s="147" t="str">
        <f t="shared" si="14"/>
        <v>ЖИНКИН</v>
      </c>
      <c r="AG66" s="147" t="str">
        <f t="shared" si="15"/>
        <v xml:space="preserve"> Роман Дмитриевич</v>
      </c>
      <c r="AH66" s="137" t="str">
        <f t="shared" si="16"/>
        <v>21</v>
      </c>
      <c r="AI66" s="137" t="str">
        <f t="shared" si="17"/>
        <v>07</v>
      </c>
      <c r="AJ66" s="137" t="str">
        <f t="shared" si="18"/>
        <v>95</v>
      </c>
      <c r="AK66" s="197" t="str">
        <f t="shared" si="19"/>
        <v>кмс</v>
      </c>
      <c r="AL66" s="137" t="str">
        <f t="shared" si="20"/>
        <v>КМС</v>
      </c>
      <c r="AM66" s="542"/>
      <c r="AN66" s="525"/>
      <c r="AO66" s="525"/>
      <c r="AP66" s="525"/>
      <c r="AQ66" s="525"/>
      <c r="AR66" s="525"/>
    </row>
    <row r="67" spans="1:44" ht="12" customHeight="1" x14ac:dyDescent="0.2">
      <c r="A67" s="177"/>
      <c r="B67" s="432">
        <v>61</v>
      </c>
      <c r="C67" s="191"/>
      <c r="D67" s="180">
        <v>57</v>
      </c>
      <c r="E67" s="321" t="s">
        <v>782</v>
      </c>
      <c r="F67" s="181" t="s">
        <v>678</v>
      </c>
      <c r="G67" s="189" t="s">
        <v>661</v>
      </c>
      <c r="H67" s="189" t="s">
        <v>62</v>
      </c>
      <c r="I67" s="189" t="s">
        <v>682</v>
      </c>
      <c r="J67" s="189" t="s">
        <v>683</v>
      </c>
      <c r="K67" s="189" t="s">
        <v>57</v>
      </c>
      <c r="L67" s="181" t="s">
        <v>795</v>
      </c>
      <c r="M67" s="183">
        <f t="shared" si="21"/>
        <v>57</v>
      </c>
      <c r="N67" s="182"/>
      <c r="O67" s="182"/>
      <c r="P67" s="182"/>
      <c r="Q67" s="184" t="str">
        <f t="shared" si="22"/>
        <v>ДАМДИНОВ Бальжинима Бэликович</v>
      </c>
      <c r="R67" s="185" t="str">
        <f t="shared" si="23"/>
        <v>96.., МС</v>
      </c>
      <c r="S67" s="186" t="str">
        <f t="shared" si="24"/>
        <v>СФО</v>
      </c>
      <c r="T67" s="185" t="str">
        <f t="shared" si="25"/>
        <v>Новосибирская, Новосибирск, Д</v>
      </c>
      <c r="U67" s="187"/>
      <c r="V67" s="185" t="str">
        <f t="shared" si="26"/>
        <v>Поспелов К.Г. Михалевич А.И.</v>
      </c>
      <c r="W67" s="137"/>
      <c r="X67" s="147"/>
      <c r="Y67" s="551"/>
      <c r="Z67" s="542"/>
      <c r="AA67" s="525"/>
      <c r="AB67" s="541"/>
      <c r="AC67" s="541"/>
      <c r="AD67" s="147" t="str">
        <f t="shared" si="12"/>
        <v>дамдинов</v>
      </c>
      <c r="AE67" s="147" t="str">
        <f t="shared" si="13"/>
        <v xml:space="preserve"> бальжинима бэликович</v>
      </c>
      <c r="AF67" s="147" t="str">
        <f t="shared" si="14"/>
        <v>ДАМДИНОВ</v>
      </c>
      <c r="AG67" s="147" t="str">
        <f t="shared" si="15"/>
        <v xml:space="preserve"> Бальжинима Бэликович</v>
      </c>
      <c r="AH67" s="137" t="str">
        <f t="shared" si="16"/>
        <v>96</v>
      </c>
      <c r="AI67" s="137" t="str">
        <f t="shared" si="17"/>
        <v/>
      </c>
      <c r="AJ67" s="137" t="str">
        <f t="shared" si="18"/>
        <v/>
      </c>
      <c r="AK67" s="197" t="str">
        <f t="shared" si="19"/>
        <v>мс</v>
      </c>
      <c r="AL67" s="137" t="str">
        <f t="shared" si="20"/>
        <v>МС</v>
      </c>
      <c r="AM67" s="542"/>
      <c r="AN67" s="525"/>
      <c r="AO67" s="525"/>
      <c r="AP67" s="525"/>
      <c r="AQ67" s="525"/>
      <c r="AR67" s="525"/>
    </row>
    <row r="68" spans="1:44" ht="12" customHeight="1" x14ac:dyDescent="0.2">
      <c r="A68" s="177"/>
      <c r="B68" s="432">
        <v>62</v>
      </c>
      <c r="C68" s="460"/>
      <c r="D68" s="188">
        <v>57</v>
      </c>
      <c r="E68" s="321" t="s">
        <v>783</v>
      </c>
      <c r="F68" s="189" t="s">
        <v>679</v>
      </c>
      <c r="G68" s="189" t="s">
        <v>61</v>
      </c>
      <c r="H68" s="189" t="s">
        <v>62</v>
      </c>
      <c r="I68" s="189" t="s">
        <v>682</v>
      </c>
      <c r="J68" s="189" t="s">
        <v>683</v>
      </c>
      <c r="K68" s="189" t="s">
        <v>57</v>
      </c>
      <c r="L68" s="181" t="s">
        <v>795</v>
      </c>
      <c r="M68" s="183">
        <f t="shared" si="21"/>
        <v>57</v>
      </c>
      <c r="N68" s="182"/>
      <c r="O68" s="182"/>
      <c r="P68" s="182"/>
      <c r="Q68" s="184" t="str">
        <f t="shared" si="22"/>
        <v>ХАСАЕВ Юнус Багавдинович</v>
      </c>
      <c r="R68" s="185" t="str">
        <f t="shared" si="23"/>
        <v>98.., КМС</v>
      </c>
      <c r="S68" s="186" t="str">
        <f t="shared" si="24"/>
        <v>СФО</v>
      </c>
      <c r="T68" s="185" t="str">
        <f t="shared" si="25"/>
        <v>Новосибирская, Новосибирск, Д</v>
      </c>
      <c r="U68" s="187"/>
      <c r="V68" s="185" t="str">
        <f t="shared" si="26"/>
        <v>Поспелов К.Г. Михалевич А.И.</v>
      </c>
      <c r="W68" s="137"/>
      <c r="X68" s="147"/>
      <c r="Y68" s="551"/>
      <c r="Z68" s="542"/>
      <c r="AA68" s="525"/>
      <c r="AB68" s="541"/>
      <c r="AC68" s="541"/>
      <c r="AD68" s="147" t="str">
        <f t="shared" si="12"/>
        <v>хасаев</v>
      </c>
      <c r="AE68" s="147" t="str">
        <f t="shared" si="13"/>
        <v xml:space="preserve"> юнус багавдинович</v>
      </c>
      <c r="AF68" s="147" t="str">
        <f t="shared" si="14"/>
        <v>ХАСАЕВ</v>
      </c>
      <c r="AG68" s="147" t="str">
        <f t="shared" si="15"/>
        <v xml:space="preserve"> Юнус Багавдинович</v>
      </c>
      <c r="AH68" s="137" t="str">
        <f t="shared" si="16"/>
        <v>98</v>
      </c>
      <c r="AI68" s="137" t="str">
        <f t="shared" si="17"/>
        <v/>
      </c>
      <c r="AJ68" s="137" t="str">
        <f t="shared" si="18"/>
        <v/>
      </c>
      <c r="AK68" s="197" t="str">
        <f t="shared" si="19"/>
        <v>кмс</v>
      </c>
      <c r="AL68" s="137" t="str">
        <f t="shared" si="20"/>
        <v>КМС</v>
      </c>
      <c r="AM68" s="542"/>
      <c r="AN68" s="525"/>
      <c r="AO68" s="525"/>
      <c r="AP68" s="525"/>
      <c r="AQ68" s="525"/>
      <c r="AR68" s="525"/>
    </row>
    <row r="69" spans="1:44" ht="12" customHeight="1" x14ac:dyDescent="0.2">
      <c r="A69" s="177"/>
      <c r="B69" s="432">
        <v>63</v>
      </c>
      <c r="C69" s="460"/>
      <c r="D69" s="180">
        <v>62</v>
      </c>
      <c r="E69" s="199" t="s">
        <v>784</v>
      </c>
      <c r="F69" s="181" t="s">
        <v>680</v>
      </c>
      <c r="G69" s="189" t="s">
        <v>61</v>
      </c>
      <c r="H69" s="189" t="s">
        <v>62</v>
      </c>
      <c r="I69" s="189" t="s">
        <v>682</v>
      </c>
      <c r="J69" s="189" t="s">
        <v>683</v>
      </c>
      <c r="K69" s="189" t="s">
        <v>57</v>
      </c>
      <c r="L69" s="181" t="s">
        <v>795</v>
      </c>
      <c r="M69" s="183">
        <f t="shared" si="21"/>
        <v>62</v>
      </c>
      <c r="N69" s="182"/>
      <c r="O69" s="182"/>
      <c r="P69" s="182"/>
      <c r="Q69" s="184" t="str">
        <f t="shared" si="22"/>
        <v>БЕТУГАНОВ Темирлан Мусаевич</v>
      </c>
      <c r="R69" s="185" t="str">
        <f t="shared" si="23"/>
        <v>97.., КМС</v>
      </c>
      <c r="S69" s="186" t="str">
        <f t="shared" si="24"/>
        <v>СФО</v>
      </c>
      <c r="T69" s="185" t="str">
        <f t="shared" si="25"/>
        <v>Новосибирская, Новосибирск, Д</v>
      </c>
      <c r="U69" s="187"/>
      <c r="V69" s="185" t="str">
        <f t="shared" si="26"/>
        <v>Поспелов К.Г. Михалевич А.И.</v>
      </c>
      <c r="W69" s="137"/>
      <c r="X69" s="147"/>
      <c r="Y69" s="551"/>
      <c r="Z69" s="542"/>
      <c r="AA69" s="525"/>
      <c r="AB69" s="541"/>
      <c r="AC69" s="541"/>
      <c r="AD69" s="147" t="str">
        <f t="shared" si="12"/>
        <v>бетуганов</v>
      </c>
      <c r="AE69" s="147" t="str">
        <f t="shared" si="13"/>
        <v xml:space="preserve"> темирлан мусаевич</v>
      </c>
      <c r="AF69" s="147" t="str">
        <f t="shared" si="14"/>
        <v>БЕТУГАНОВ</v>
      </c>
      <c r="AG69" s="147" t="str">
        <f t="shared" si="15"/>
        <v xml:space="preserve"> Темирлан Мусаевич</v>
      </c>
      <c r="AH69" s="137" t="str">
        <f t="shared" si="16"/>
        <v>97</v>
      </c>
      <c r="AI69" s="137" t="str">
        <f t="shared" si="17"/>
        <v/>
      </c>
      <c r="AJ69" s="137" t="str">
        <f t="shared" si="18"/>
        <v/>
      </c>
      <c r="AK69" s="197" t="str">
        <f t="shared" si="19"/>
        <v>кмс</v>
      </c>
      <c r="AL69" s="137" t="str">
        <f t="shared" si="20"/>
        <v>КМС</v>
      </c>
      <c r="AM69" s="542"/>
      <c r="AN69" s="525"/>
      <c r="AO69" s="525"/>
      <c r="AP69" s="525"/>
      <c r="AQ69" s="525"/>
      <c r="AR69" s="525"/>
    </row>
    <row r="70" spans="1:44" ht="12" customHeight="1" x14ac:dyDescent="0.2">
      <c r="A70" s="177"/>
      <c r="B70" s="432">
        <v>64</v>
      </c>
      <c r="C70" s="460"/>
      <c r="D70" s="188">
        <v>62</v>
      </c>
      <c r="E70" s="199" t="s">
        <v>785</v>
      </c>
      <c r="F70" s="189" t="s">
        <v>680</v>
      </c>
      <c r="G70" s="189" t="s">
        <v>61</v>
      </c>
      <c r="H70" s="189" t="s">
        <v>62</v>
      </c>
      <c r="I70" s="189" t="s">
        <v>682</v>
      </c>
      <c r="J70" s="189" t="s">
        <v>683</v>
      </c>
      <c r="K70" s="189" t="s">
        <v>57</v>
      </c>
      <c r="L70" s="181" t="s">
        <v>795</v>
      </c>
      <c r="M70" s="183">
        <f t="shared" si="21"/>
        <v>62</v>
      </c>
      <c r="N70" s="182"/>
      <c r="O70" s="182"/>
      <c r="P70" s="182"/>
      <c r="Q70" s="184" t="str">
        <f t="shared" si="22"/>
        <v>ТРЕГУБ Тимур Нурланович</v>
      </c>
      <c r="R70" s="185" t="str">
        <f t="shared" si="23"/>
        <v>97.., КМС</v>
      </c>
      <c r="S70" s="186" t="str">
        <f t="shared" si="24"/>
        <v>СФО</v>
      </c>
      <c r="T70" s="185" t="str">
        <f t="shared" si="25"/>
        <v>Новосибирская, Новосибирск, Д</v>
      </c>
      <c r="U70" s="187"/>
      <c r="V70" s="185" t="str">
        <f t="shared" si="26"/>
        <v>Поспелов К.Г. Михалевич А.И.</v>
      </c>
      <c r="W70" s="137"/>
      <c r="X70" s="147"/>
      <c r="Y70" s="551"/>
      <c r="Z70" s="542"/>
      <c r="AA70" s="525"/>
      <c r="AB70" s="541"/>
      <c r="AC70" s="541"/>
      <c r="AD70" s="147" t="str">
        <f t="shared" si="12"/>
        <v>трегуб</v>
      </c>
      <c r="AE70" s="147" t="str">
        <f t="shared" si="13"/>
        <v xml:space="preserve"> тимур нурланович</v>
      </c>
      <c r="AF70" s="147" t="str">
        <f t="shared" si="14"/>
        <v>ТРЕГУБ</v>
      </c>
      <c r="AG70" s="147" t="str">
        <f t="shared" si="15"/>
        <v xml:space="preserve"> Тимур Нурланович</v>
      </c>
      <c r="AH70" s="137" t="str">
        <f t="shared" si="16"/>
        <v>97</v>
      </c>
      <c r="AI70" s="137" t="str">
        <f t="shared" si="17"/>
        <v/>
      </c>
      <c r="AJ70" s="137" t="str">
        <f t="shared" si="18"/>
        <v/>
      </c>
      <c r="AK70" s="197" t="str">
        <f t="shared" si="19"/>
        <v>кмс</v>
      </c>
      <c r="AL70" s="137" t="str">
        <f t="shared" si="20"/>
        <v>КМС</v>
      </c>
      <c r="AM70" s="542"/>
      <c r="AN70" s="525"/>
      <c r="AO70" s="525"/>
      <c r="AP70" s="525"/>
      <c r="AQ70" s="525"/>
      <c r="AR70" s="525"/>
    </row>
    <row r="71" spans="1:44" ht="12" customHeight="1" x14ac:dyDescent="0.2">
      <c r="A71" s="177"/>
      <c r="B71" s="432">
        <v>65</v>
      </c>
      <c r="C71" s="460"/>
      <c r="D71" s="180">
        <v>62</v>
      </c>
      <c r="E71" s="321" t="s">
        <v>786</v>
      </c>
      <c r="F71" s="181" t="s">
        <v>678</v>
      </c>
      <c r="G71" s="189" t="s">
        <v>61</v>
      </c>
      <c r="H71" s="189" t="s">
        <v>62</v>
      </c>
      <c r="I71" s="189" t="s">
        <v>682</v>
      </c>
      <c r="J71" s="189" t="s">
        <v>683</v>
      </c>
      <c r="K71" s="189" t="s">
        <v>57</v>
      </c>
      <c r="L71" s="181" t="s">
        <v>795</v>
      </c>
      <c r="M71" s="183">
        <f t="shared" si="21"/>
        <v>62</v>
      </c>
      <c r="N71" s="182"/>
      <c r="O71" s="182"/>
      <c r="P71" s="182"/>
      <c r="Q71" s="184" t="str">
        <f t="shared" si="22"/>
        <v>КЫЗЫГАШЕВ Сергей Владимирович</v>
      </c>
      <c r="R71" s="185" t="str">
        <f t="shared" si="23"/>
        <v>96.., КМС</v>
      </c>
      <c r="S71" s="186" t="str">
        <f t="shared" si="24"/>
        <v>СФО</v>
      </c>
      <c r="T71" s="185" t="str">
        <f t="shared" si="25"/>
        <v>Новосибирская, Новосибирск, Д</v>
      </c>
      <c r="U71" s="187"/>
      <c r="V71" s="185" t="str">
        <f t="shared" si="26"/>
        <v>Поспелов К.Г. Михалевич А.И.</v>
      </c>
      <c r="W71" s="137"/>
      <c r="X71" s="147"/>
      <c r="Y71" s="551"/>
      <c r="Z71" s="542"/>
      <c r="AA71" s="525"/>
      <c r="AB71" s="541"/>
      <c r="AC71" s="541"/>
      <c r="AD71" s="147" t="str">
        <f t="shared" si="12"/>
        <v>кызыгашев</v>
      </c>
      <c r="AE71" s="147" t="str">
        <f t="shared" si="13"/>
        <v xml:space="preserve"> сергей владимирович</v>
      </c>
      <c r="AF71" s="147" t="str">
        <f t="shared" si="14"/>
        <v>КЫЗЫГАШЕВ</v>
      </c>
      <c r="AG71" s="147" t="str">
        <f t="shared" si="15"/>
        <v xml:space="preserve"> Сергей Владимирович</v>
      </c>
      <c r="AH71" s="137" t="str">
        <f t="shared" si="16"/>
        <v>96</v>
      </c>
      <c r="AI71" s="137" t="str">
        <f t="shared" si="17"/>
        <v/>
      </c>
      <c r="AJ71" s="137" t="str">
        <f t="shared" si="18"/>
        <v/>
      </c>
      <c r="AK71" s="197" t="str">
        <f t="shared" si="19"/>
        <v>кмс</v>
      </c>
      <c r="AL71" s="137" t="str">
        <f t="shared" si="20"/>
        <v>КМС</v>
      </c>
      <c r="AM71" s="542"/>
      <c r="AN71" s="525"/>
      <c r="AO71" s="525"/>
      <c r="AP71" s="525"/>
      <c r="AQ71" s="525"/>
      <c r="AR71" s="525"/>
    </row>
    <row r="72" spans="1:44" ht="12" customHeight="1" x14ac:dyDescent="0.2">
      <c r="A72" s="177"/>
      <c r="B72" s="432">
        <v>66</v>
      </c>
      <c r="C72" s="460"/>
      <c r="D72" s="188">
        <v>62</v>
      </c>
      <c r="E72" s="321" t="s">
        <v>787</v>
      </c>
      <c r="F72" s="189" t="s">
        <v>678</v>
      </c>
      <c r="G72" s="189" t="s">
        <v>61</v>
      </c>
      <c r="H72" s="189" t="s">
        <v>62</v>
      </c>
      <c r="I72" s="189" t="s">
        <v>682</v>
      </c>
      <c r="J72" s="189" t="s">
        <v>683</v>
      </c>
      <c r="K72" s="189" t="s">
        <v>57</v>
      </c>
      <c r="L72" s="181" t="s">
        <v>795</v>
      </c>
      <c r="M72" s="183">
        <f t="shared" si="21"/>
        <v>62</v>
      </c>
      <c r="N72" s="182"/>
      <c r="O72" s="182"/>
      <c r="P72" s="182"/>
      <c r="Q72" s="184" t="str">
        <f t="shared" si="22"/>
        <v>КОНОВАЛОВ Артемолегович</v>
      </c>
      <c r="R72" s="185" t="str">
        <f t="shared" si="23"/>
        <v>96.., КМС</v>
      </c>
      <c r="S72" s="186" t="str">
        <f t="shared" si="24"/>
        <v>СФО</v>
      </c>
      <c r="T72" s="185" t="str">
        <f t="shared" si="25"/>
        <v>Новосибирская, Новосибирск, Д</v>
      </c>
      <c r="U72" s="187"/>
      <c r="V72" s="185" t="str">
        <f t="shared" si="26"/>
        <v>Поспелов К.Г. Михалевич А.И.</v>
      </c>
      <c r="W72" s="137"/>
      <c r="X72" s="147"/>
      <c r="Y72" s="551"/>
      <c r="Z72" s="542"/>
      <c r="AA72" s="525"/>
      <c r="AB72" s="541"/>
      <c r="AC72" s="541"/>
      <c r="AD72" s="147" t="str">
        <f t="shared" ref="AD72:AD135" si="27">IFERROR(LEFT(E72,FIND(" ",E72)-1),E72)</f>
        <v>коновалов</v>
      </c>
      <c r="AE72" s="147" t="str">
        <f t="shared" ref="AE72:AE135" si="28">MID(E72,FIND(" ",E72)*1,27)</f>
        <v xml:space="preserve"> артемолегович</v>
      </c>
      <c r="AF72" s="147" t="str">
        <f t="shared" ref="AF72:AF135" si="29">UPPER(AD72)</f>
        <v>КОНОВАЛОВ</v>
      </c>
      <c r="AG72" s="147" t="str">
        <f t="shared" ref="AG72:AG135" si="30">PROPER(AE72)</f>
        <v xml:space="preserve"> Артемолегович</v>
      </c>
      <c r="AH72" s="137" t="str">
        <f t="shared" ref="AH72:AH135" si="31">MID($F72,FIND("",$F72)*1,2)</f>
        <v>96</v>
      </c>
      <c r="AI72" s="137" t="str">
        <f t="shared" ref="AI72:AI135" si="32">MID($F72,FIND("",$F72)*3,2)</f>
        <v/>
      </c>
      <c r="AJ72" s="137" t="str">
        <f t="shared" ref="AJ72:AJ135" si="33">MID($F72,FIND("",$F72)*5,2)</f>
        <v/>
      </c>
      <c r="AK72" s="197" t="str">
        <f t="shared" ref="AK72:AK135" si="34">G72</f>
        <v>кмс</v>
      </c>
      <c r="AL72" s="137" t="str">
        <f t="shared" ref="AL72:AL135" si="35">IF(AK72="кмс",AK$2,IF(AK72="мс",AL$2,IF(AK72="мсмк",AM$2,IF(AK72="змс",AN$2,AK72))))</f>
        <v>КМС</v>
      </c>
      <c r="AM72" s="542"/>
      <c r="AN72" s="525"/>
      <c r="AO72" s="525"/>
      <c r="AP72" s="525"/>
      <c r="AQ72" s="525"/>
      <c r="AR72" s="525"/>
    </row>
    <row r="73" spans="1:44" ht="12" customHeight="1" x14ac:dyDescent="0.2">
      <c r="A73" s="177"/>
      <c r="B73" s="432">
        <v>67</v>
      </c>
      <c r="C73" s="460"/>
      <c r="D73" s="180">
        <v>68</v>
      </c>
      <c r="E73" s="321" t="s">
        <v>788</v>
      </c>
      <c r="F73" s="181" t="s">
        <v>794</v>
      </c>
      <c r="G73" s="189" t="s">
        <v>61</v>
      </c>
      <c r="H73" s="189" t="s">
        <v>62</v>
      </c>
      <c r="I73" s="189" t="s">
        <v>682</v>
      </c>
      <c r="J73" s="189" t="s">
        <v>683</v>
      </c>
      <c r="K73" s="189" t="s">
        <v>57</v>
      </c>
      <c r="L73" s="181" t="s">
        <v>795</v>
      </c>
      <c r="M73" s="183">
        <f t="shared" si="21"/>
        <v>68</v>
      </c>
      <c r="N73" s="182"/>
      <c r="O73" s="182"/>
      <c r="P73" s="182"/>
      <c r="Q73" s="184" t="str">
        <f t="shared" si="22"/>
        <v>ГУСЕЙНОВ Темирлан Саидович</v>
      </c>
      <c r="R73" s="185" t="str">
        <f t="shared" si="23"/>
        <v>95.., КМС</v>
      </c>
      <c r="S73" s="186" t="str">
        <f t="shared" si="24"/>
        <v>СФО</v>
      </c>
      <c r="T73" s="185" t="str">
        <f t="shared" si="25"/>
        <v>Новосибирская, Новосибирск, Д</v>
      </c>
      <c r="U73" s="187"/>
      <c r="V73" s="185" t="str">
        <f t="shared" si="26"/>
        <v>Поспелов К.Г. Михалевич А.И.</v>
      </c>
      <c r="W73" s="137"/>
      <c r="X73" s="147"/>
      <c r="Y73" s="551"/>
      <c r="Z73" s="542"/>
      <c r="AA73" s="525"/>
      <c r="AB73" s="541"/>
      <c r="AC73" s="541"/>
      <c r="AD73" s="147" t="str">
        <f t="shared" si="27"/>
        <v>гусейнов</v>
      </c>
      <c r="AE73" s="147" t="str">
        <f t="shared" si="28"/>
        <v xml:space="preserve"> темирлан саидович</v>
      </c>
      <c r="AF73" s="147" t="str">
        <f t="shared" si="29"/>
        <v>ГУСЕЙНОВ</v>
      </c>
      <c r="AG73" s="147" t="str">
        <f t="shared" si="30"/>
        <v xml:space="preserve"> Темирлан Саидович</v>
      </c>
      <c r="AH73" s="137" t="str">
        <f t="shared" si="31"/>
        <v>95</v>
      </c>
      <c r="AI73" s="137" t="str">
        <f t="shared" si="32"/>
        <v/>
      </c>
      <c r="AJ73" s="137" t="str">
        <f t="shared" si="33"/>
        <v/>
      </c>
      <c r="AK73" s="197" t="str">
        <f t="shared" si="34"/>
        <v>кмс</v>
      </c>
      <c r="AL73" s="137" t="str">
        <f t="shared" si="35"/>
        <v>КМС</v>
      </c>
      <c r="AM73" s="542"/>
      <c r="AN73" s="525"/>
      <c r="AO73" s="525"/>
      <c r="AP73" s="525"/>
      <c r="AQ73" s="525"/>
      <c r="AR73" s="525"/>
    </row>
    <row r="74" spans="1:44" ht="12" customHeight="1" x14ac:dyDescent="0.2">
      <c r="A74" s="177"/>
      <c r="B74" s="432">
        <v>68</v>
      </c>
      <c r="C74" s="460"/>
      <c r="D74" s="188">
        <v>68</v>
      </c>
      <c r="E74" s="321" t="s">
        <v>789</v>
      </c>
      <c r="F74" s="189" t="s">
        <v>680</v>
      </c>
      <c r="G74" s="189" t="s">
        <v>120</v>
      </c>
      <c r="H74" s="189" t="s">
        <v>62</v>
      </c>
      <c r="I74" s="189" t="s">
        <v>682</v>
      </c>
      <c r="J74" s="189" t="s">
        <v>683</v>
      </c>
      <c r="K74" s="189" t="s">
        <v>57</v>
      </c>
      <c r="L74" s="181" t="s">
        <v>795</v>
      </c>
      <c r="M74" s="183">
        <f t="shared" si="21"/>
        <v>68</v>
      </c>
      <c r="N74" s="182"/>
      <c r="O74" s="182"/>
      <c r="P74" s="182"/>
      <c r="Q74" s="184" t="str">
        <f t="shared" si="22"/>
        <v>КОЗЛОВ Михаил Матвеевич</v>
      </c>
      <c r="R74" s="185" t="str">
        <f t="shared" si="23"/>
        <v>97.., 1р</v>
      </c>
      <c r="S74" s="186" t="str">
        <f t="shared" si="24"/>
        <v>СФО</v>
      </c>
      <c r="T74" s="185" t="str">
        <f t="shared" si="25"/>
        <v>Новосибирская, Новосибирск, Д</v>
      </c>
      <c r="U74" s="187"/>
      <c r="V74" s="185" t="str">
        <f t="shared" si="26"/>
        <v>Поспелов К.Г. Михалевич А.И.</v>
      </c>
      <c r="W74" s="137"/>
      <c r="X74" s="147"/>
      <c r="Y74" s="551"/>
      <c r="Z74" s="542"/>
      <c r="AA74" s="525"/>
      <c r="AB74" s="541"/>
      <c r="AC74" s="541"/>
      <c r="AD74" s="147" t="str">
        <f t="shared" si="27"/>
        <v>козлов</v>
      </c>
      <c r="AE74" s="147" t="str">
        <f t="shared" si="28"/>
        <v xml:space="preserve"> михаил матвеевич</v>
      </c>
      <c r="AF74" s="147" t="str">
        <f t="shared" si="29"/>
        <v>КОЗЛОВ</v>
      </c>
      <c r="AG74" s="147" t="str">
        <f t="shared" si="30"/>
        <v xml:space="preserve"> Михаил Матвеевич</v>
      </c>
      <c r="AH74" s="137" t="str">
        <f t="shared" si="31"/>
        <v>97</v>
      </c>
      <c r="AI74" s="137" t="str">
        <f t="shared" si="32"/>
        <v/>
      </c>
      <c r="AJ74" s="137" t="str">
        <f t="shared" si="33"/>
        <v/>
      </c>
      <c r="AK74" s="197" t="str">
        <f t="shared" si="34"/>
        <v>1р</v>
      </c>
      <c r="AL74" s="137" t="str">
        <f t="shared" si="35"/>
        <v>1р</v>
      </c>
      <c r="AM74" s="542"/>
      <c r="AN74" s="525"/>
      <c r="AO74" s="525"/>
      <c r="AP74" s="525"/>
      <c r="AQ74" s="525"/>
      <c r="AR74" s="525"/>
    </row>
    <row r="75" spans="1:44" ht="12" customHeight="1" x14ac:dyDescent="0.2">
      <c r="A75" s="177"/>
      <c r="B75" s="432">
        <v>69</v>
      </c>
      <c r="C75" s="460"/>
      <c r="D75" s="180">
        <v>82</v>
      </c>
      <c r="E75" s="321" t="s">
        <v>790</v>
      </c>
      <c r="F75" s="181" t="s">
        <v>794</v>
      </c>
      <c r="G75" s="189" t="s">
        <v>61</v>
      </c>
      <c r="H75" s="189" t="s">
        <v>62</v>
      </c>
      <c r="I75" s="189" t="s">
        <v>682</v>
      </c>
      <c r="J75" s="189" t="s">
        <v>683</v>
      </c>
      <c r="K75" s="189" t="s">
        <v>57</v>
      </c>
      <c r="L75" s="181" t="s">
        <v>795</v>
      </c>
      <c r="M75" s="183">
        <f t="shared" si="21"/>
        <v>82</v>
      </c>
      <c r="N75" s="182"/>
      <c r="O75" s="182"/>
      <c r="P75" s="182"/>
      <c r="Q75" s="184" t="str">
        <f t="shared" si="22"/>
        <v>ИВАНОВ Владимир Владимирович</v>
      </c>
      <c r="R75" s="185" t="str">
        <f t="shared" si="23"/>
        <v>95.., КМС</v>
      </c>
      <c r="S75" s="186" t="str">
        <f t="shared" si="24"/>
        <v>СФО</v>
      </c>
      <c r="T75" s="185" t="str">
        <f t="shared" si="25"/>
        <v>Новосибирская, Новосибирск, Д</v>
      </c>
      <c r="U75" s="187"/>
      <c r="V75" s="185" t="str">
        <f t="shared" si="26"/>
        <v>Поспелов К.Г. Михалевич А.И.</v>
      </c>
      <c r="W75" s="137"/>
      <c r="X75" s="147"/>
      <c r="Y75" s="551"/>
      <c r="Z75" s="542"/>
      <c r="AA75" s="525"/>
      <c r="AB75" s="541"/>
      <c r="AC75" s="541"/>
      <c r="AD75" s="147" t="str">
        <f t="shared" si="27"/>
        <v>иванов</v>
      </c>
      <c r="AE75" s="147" t="str">
        <f t="shared" si="28"/>
        <v xml:space="preserve"> владимир владимирович</v>
      </c>
      <c r="AF75" s="147" t="str">
        <f t="shared" si="29"/>
        <v>ИВАНОВ</v>
      </c>
      <c r="AG75" s="147" t="str">
        <f t="shared" si="30"/>
        <v xml:space="preserve"> Владимир Владимирович</v>
      </c>
      <c r="AH75" s="137" t="str">
        <f t="shared" si="31"/>
        <v>95</v>
      </c>
      <c r="AI75" s="137" t="str">
        <f t="shared" si="32"/>
        <v/>
      </c>
      <c r="AJ75" s="137" t="str">
        <f t="shared" si="33"/>
        <v/>
      </c>
      <c r="AK75" s="197" t="str">
        <f t="shared" si="34"/>
        <v>кмс</v>
      </c>
      <c r="AL75" s="137" t="str">
        <f t="shared" si="35"/>
        <v>КМС</v>
      </c>
      <c r="AM75" s="542"/>
      <c r="AN75" s="525"/>
      <c r="AO75" s="525"/>
      <c r="AP75" s="525"/>
      <c r="AQ75" s="525"/>
      <c r="AR75" s="525"/>
    </row>
    <row r="76" spans="1:44" ht="12" customHeight="1" x14ac:dyDescent="0.2">
      <c r="A76" s="177"/>
      <c r="B76" s="432">
        <v>70</v>
      </c>
      <c r="C76" s="460"/>
      <c r="D76" s="188">
        <v>82</v>
      </c>
      <c r="E76" s="321" t="s">
        <v>791</v>
      </c>
      <c r="F76" s="181" t="s">
        <v>679</v>
      </c>
      <c r="G76" s="189" t="s">
        <v>120</v>
      </c>
      <c r="H76" s="189" t="s">
        <v>62</v>
      </c>
      <c r="I76" s="189" t="s">
        <v>682</v>
      </c>
      <c r="J76" s="189" t="s">
        <v>683</v>
      </c>
      <c r="K76" s="189" t="s">
        <v>57</v>
      </c>
      <c r="L76" s="181" t="s">
        <v>795</v>
      </c>
      <c r="M76" s="183">
        <f t="shared" si="21"/>
        <v>82</v>
      </c>
      <c r="N76" s="182"/>
      <c r="O76" s="182"/>
      <c r="P76" s="182"/>
      <c r="Q76" s="184" t="str">
        <f t="shared" si="22"/>
        <v>ВАРДАНЯН Рафаэль Апресович</v>
      </c>
      <c r="R76" s="185" t="str">
        <f t="shared" si="23"/>
        <v>98.., 1р</v>
      </c>
      <c r="S76" s="186" t="str">
        <f t="shared" si="24"/>
        <v>СФО</v>
      </c>
      <c r="T76" s="185" t="str">
        <f t="shared" si="25"/>
        <v>Новосибирская, Новосибирск, Д</v>
      </c>
      <c r="U76" s="187"/>
      <c r="V76" s="185" t="str">
        <f t="shared" si="26"/>
        <v>Поспелов К.Г. Михалевич А.И.</v>
      </c>
      <c r="W76" s="137"/>
      <c r="X76" s="147"/>
      <c r="Y76" s="551"/>
      <c r="Z76" s="542"/>
      <c r="AA76" s="525"/>
      <c r="AB76" s="541"/>
      <c r="AC76" s="541"/>
      <c r="AD76" s="147" t="str">
        <f t="shared" si="27"/>
        <v>варданян</v>
      </c>
      <c r="AE76" s="147" t="str">
        <f t="shared" si="28"/>
        <v xml:space="preserve"> рафаэль апресович</v>
      </c>
      <c r="AF76" s="147" t="str">
        <f t="shared" si="29"/>
        <v>ВАРДАНЯН</v>
      </c>
      <c r="AG76" s="147" t="str">
        <f t="shared" si="30"/>
        <v xml:space="preserve"> Рафаэль Апресович</v>
      </c>
      <c r="AH76" s="137" t="str">
        <f t="shared" si="31"/>
        <v>98</v>
      </c>
      <c r="AI76" s="137" t="str">
        <f t="shared" si="32"/>
        <v/>
      </c>
      <c r="AJ76" s="137" t="str">
        <f t="shared" si="33"/>
        <v/>
      </c>
      <c r="AK76" s="197" t="str">
        <f t="shared" si="34"/>
        <v>1р</v>
      </c>
      <c r="AL76" s="137" t="str">
        <f t="shared" si="35"/>
        <v>1р</v>
      </c>
      <c r="AM76" s="542"/>
      <c r="AN76" s="525"/>
      <c r="AO76" s="525"/>
      <c r="AP76" s="525"/>
      <c r="AQ76" s="525"/>
      <c r="AR76" s="525"/>
    </row>
    <row r="77" spans="1:44" ht="12" customHeight="1" x14ac:dyDescent="0.2">
      <c r="A77" s="177"/>
      <c r="B77" s="432">
        <v>71</v>
      </c>
      <c r="C77" s="191"/>
      <c r="D77" s="180">
        <v>82</v>
      </c>
      <c r="E77" s="321" t="s">
        <v>792</v>
      </c>
      <c r="F77" s="181" t="s">
        <v>794</v>
      </c>
      <c r="G77" s="189" t="s">
        <v>61</v>
      </c>
      <c r="H77" s="189" t="s">
        <v>62</v>
      </c>
      <c r="I77" s="189" t="s">
        <v>682</v>
      </c>
      <c r="J77" s="189" t="s">
        <v>683</v>
      </c>
      <c r="K77" s="189" t="s">
        <v>57</v>
      </c>
      <c r="L77" s="181" t="s">
        <v>795</v>
      </c>
      <c r="M77" s="183">
        <f t="shared" si="21"/>
        <v>82</v>
      </c>
      <c r="N77" s="182"/>
      <c r="O77" s="182"/>
      <c r="P77" s="182"/>
      <c r="Q77" s="184" t="str">
        <f t="shared" si="22"/>
        <v>МИТРОФАНОВ Роман Евгеньевич</v>
      </c>
      <c r="R77" s="185" t="str">
        <f t="shared" si="23"/>
        <v>95.., КМС</v>
      </c>
      <c r="S77" s="186" t="str">
        <f t="shared" si="24"/>
        <v>СФО</v>
      </c>
      <c r="T77" s="185" t="str">
        <f t="shared" si="25"/>
        <v>Новосибирская, Новосибирск, Д</v>
      </c>
      <c r="U77" s="187"/>
      <c r="V77" s="185" t="str">
        <f t="shared" si="26"/>
        <v>Поспелов К.Г. Михалевич А.И.</v>
      </c>
      <c r="W77" s="137"/>
      <c r="X77" s="147"/>
      <c r="Y77" s="551"/>
      <c r="Z77" s="542"/>
      <c r="AA77" s="525"/>
      <c r="AB77" s="541"/>
      <c r="AC77" s="541"/>
      <c r="AD77" s="147" t="str">
        <f t="shared" si="27"/>
        <v>митрофанов</v>
      </c>
      <c r="AE77" s="147" t="str">
        <f t="shared" si="28"/>
        <v xml:space="preserve"> роман евгеньевич</v>
      </c>
      <c r="AF77" s="147" t="str">
        <f t="shared" si="29"/>
        <v>МИТРОФАНОВ</v>
      </c>
      <c r="AG77" s="147" t="str">
        <f t="shared" si="30"/>
        <v xml:space="preserve"> Роман Евгеньевич</v>
      </c>
      <c r="AH77" s="137" t="str">
        <f t="shared" si="31"/>
        <v>95</v>
      </c>
      <c r="AI77" s="137" t="str">
        <f t="shared" si="32"/>
        <v/>
      </c>
      <c r="AJ77" s="137" t="str">
        <f t="shared" si="33"/>
        <v/>
      </c>
      <c r="AK77" s="197" t="str">
        <f t="shared" si="34"/>
        <v>кмс</v>
      </c>
      <c r="AL77" s="137" t="str">
        <f t="shared" si="35"/>
        <v>КМС</v>
      </c>
      <c r="AM77" s="542"/>
      <c r="AN77" s="525"/>
      <c r="AO77" s="525"/>
      <c r="AP77" s="525"/>
      <c r="AQ77" s="525"/>
      <c r="AR77" s="525"/>
    </row>
    <row r="78" spans="1:44" ht="12" customHeight="1" x14ac:dyDescent="0.2">
      <c r="A78" s="177"/>
      <c r="B78" s="432">
        <v>72</v>
      </c>
      <c r="C78" s="191"/>
      <c r="D78" s="188">
        <v>90</v>
      </c>
      <c r="E78" s="321" t="s">
        <v>793</v>
      </c>
      <c r="F78" s="189" t="s">
        <v>678</v>
      </c>
      <c r="G78" s="189" t="s">
        <v>61</v>
      </c>
      <c r="H78" s="189" t="s">
        <v>62</v>
      </c>
      <c r="I78" s="189" t="s">
        <v>682</v>
      </c>
      <c r="J78" s="189" t="s">
        <v>683</v>
      </c>
      <c r="K78" s="189" t="s">
        <v>57</v>
      </c>
      <c r="L78" s="181" t="s">
        <v>795</v>
      </c>
      <c r="M78" s="183">
        <f t="shared" si="21"/>
        <v>90</v>
      </c>
      <c r="N78" s="182"/>
      <c r="O78" s="182"/>
      <c r="P78" s="182"/>
      <c r="Q78" s="184" t="str">
        <f t="shared" si="22"/>
        <v>БЫЧЕНКО Дмитрий Анатольевич</v>
      </c>
      <c r="R78" s="185" t="str">
        <f t="shared" si="23"/>
        <v>96.., КМС</v>
      </c>
      <c r="S78" s="186" t="str">
        <f t="shared" si="24"/>
        <v>СФО</v>
      </c>
      <c r="T78" s="185" t="str">
        <f t="shared" si="25"/>
        <v>Новосибирская, Новосибирск, Д</v>
      </c>
      <c r="U78" s="187"/>
      <c r="V78" s="185" t="str">
        <f t="shared" si="26"/>
        <v>Поспелов К.Г. Михалевич А.И.</v>
      </c>
      <c r="W78" s="137"/>
      <c r="X78" s="147"/>
      <c r="Y78" s="551"/>
      <c r="Z78" s="542"/>
      <c r="AA78" s="525"/>
      <c r="AB78" s="541"/>
      <c r="AC78" s="541"/>
      <c r="AD78" s="147" t="str">
        <f t="shared" si="27"/>
        <v>быченко</v>
      </c>
      <c r="AE78" s="147" t="str">
        <f t="shared" si="28"/>
        <v xml:space="preserve"> дмитрий анатольевич</v>
      </c>
      <c r="AF78" s="147" t="str">
        <f t="shared" si="29"/>
        <v>БЫЧЕНКО</v>
      </c>
      <c r="AG78" s="147" t="str">
        <f t="shared" si="30"/>
        <v xml:space="preserve"> Дмитрий Анатольевич</v>
      </c>
      <c r="AH78" s="137" t="str">
        <f t="shared" si="31"/>
        <v>96</v>
      </c>
      <c r="AI78" s="137" t="str">
        <f t="shared" si="32"/>
        <v/>
      </c>
      <c r="AJ78" s="137" t="str">
        <f t="shared" si="33"/>
        <v/>
      </c>
      <c r="AK78" s="197" t="str">
        <f t="shared" si="34"/>
        <v>кмс</v>
      </c>
      <c r="AL78" s="137" t="str">
        <f t="shared" si="35"/>
        <v>КМС</v>
      </c>
      <c r="AM78" s="542"/>
      <c r="AN78" s="525"/>
      <c r="AO78" s="525"/>
      <c r="AP78" s="525"/>
      <c r="AQ78" s="525"/>
      <c r="AR78" s="525"/>
    </row>
    <row r="79" spans="1:44" ht="12" customHeight="1" x14ac:dyDescent="0.2">
      <c r="A79" s="177"/>
      <c r="B79" s="432">
        <v>73</v>
      </c>
      <c r="C79" s="179"/>
      <c r="D79" s="180">
        <v>74</v>
      </c>
      <c r="E79" s="321" t="s">
        <v>796</v>
      </c>
      <c r="F79" s="181" t="s">
        <v>801</v>
      </c>
      <c r="G79" s="189" t="s">
        <v>661</v>
      </c>
      <c r="H79" s="189" t="s">
        <v>62</v>
      </c>
      <c r="I79" s="189" t="s">
        <v>63</v>
      </c>
      <c r="J79" s="181" t="s">
        <v>64</v>
      </c>
      <c r="K79" s="189" t="s">
        <v>65</v>
      </c>
      <c r="L79" s="182" t="s">
        <v>806</v>
      </c>
      <c r="M79" s="183">
        <f t="shared" si="21"/>
        <v>74</v>
      </c>
      <c r="N79" s="182"/>
      <c r="O79" s="182"/>
      <c r="P79" s="182"/>
      <c r="Q79" s="184" t="str">
        <f t="shared" si="22"/>
        <v>АЛТУХОВ Александр Владимирович</v>
      </c>
      <c r="R79" s="185" t="str">
        <f t="shared" si="23"/>
        <v>06.06.95, МС</v>
      </c>
      <c r="S79" s="186" t="str">
        <f t="shared" si="24"/>
        <v>СФО</v>
      </c>
      <c r="T79" s="185" t="str">
        <f t="shared" si="25"/>
        <v>Алтайский, Бийск, МО</v>
      </c>
      <c r="U79" s="187"/>
      <c r="V79" s="185" t="str">
        <f t="shared" si="26"/>
        <v>Шалюта П.В. Гуляев А.М.</v>
      </c>
      <c r="W79" s="137"/>
      <c r="X79" s="147"/>
      <c r="Y79" s="551"/>
      <c r="Z79" s="542"/>
      <c r="AA79" s="525"/>
      <c r="AB79" s="541"/>
      <c r="AC79" s="541"/>
      <c r="AD79" s="147" t="str">
        <f t="shared" si="27"/>
        <v>Алтухов</v>
      </c>
      <c r="AE79" s="147" t="str">
        <f t="shared" si="28"/>
        <v xml:space="preserve"> Александр Владимирович</v>
      </c>
      <c r="AF79" s="147" t="str">
        <f t="shared" si="29"/>
        <v>АЛТУХОВ</v>
      </c>
      <c r="AG79" s="147" t="str">
        <f t="shared" si="30"/>
        <v xml:space="preserve"> Александр Владимирович</v>
      </c>
      <c r="AH79" s="137" t="str">
        <f t="shared" si="31"/>
        <v>06</v>
      </c>
      <c r="AI79" s="137" t="str">
        <f t="shared" si="32"/>
        <v>06</v>
      </c>
      <c r="AJ79" s="137" t="str">
        <f t="shared" si="33"/>
        <v>95</v>
      </c>
      <c r="AK79" s="197" t="str">
        <f t="shared" si="34"/>
        <v>мс</v>
      </c>
      <c r="AL79" s="137" t="str">
        <f t="shared" si="35"/>
        <v>МС</v>
      </c>
      <c r="AM79" s="542"/>
      <c r="AN79" s="525"/>
      <c r="AO79" s="525"/>
      <c r="AP79" s="525"/>
      <c r="AQ79" s="525"/>
      <c r="AR79" s="525"/>
    </row>
    <row r="80" spans="1:44" ht="12" customHeight="1" x14ac:dyDescent="0.2">
      <c r="A80" s="177"/>
      <c r="B80" s="432">
        <v>74</v>
      </c>
      <c r="C80" s="179"/>
      <c r="D80" s="188">
        <v>0</v>
      </c>
      <c r="E80" s="321" t="s">
        <v>797</v>
      </c>
      <c r="F80" s="189" t="s">
        <v>802</v>
      </c>
      <c r="G80" s="189" t="s">
        <v>61</v>
      </c>
      <c r="H80" s="189" t="s">
        <v>62</v>
      </c>
      <c r="I80" s="189" t="s">
        <v>63</v>
      </c>
      <c r="J80" s="181" t="s">
        <v>64</v>
      </c>
      <c r="K80" s="189" t="s">
        <v>65</v>
      </c>
      <c r="L80" s="181" t="s">
        <v>807</v>
      </c>
      <c r="M80" s="183">
        <f t="shared" ref="M80:M143" si="36">D80</f>
        <v>0</v>
      </c>
      <c r="N80" s="182"/>
      <c r="O80" s="182"/>
      <c r="P80" s="182"/>
      <c r="Q80" s="184" t="str">
        <f t="shared" ref="Q80:Q143" si="37">CONCATENATE(AF80,AG80)</f>
        <v>ПИНЕГИН Сергей Леонидович</v>
      </c>
      <c r="R80" s="185" t="str">
        <f t="shared" ref="R80:R143" si="38">CONCATENATE(AH80,".",AI80,".",AJ80,","," ",AL80)</f>
        <v>01.01.99, КМС</v>
      </c>
      <c r="S80" s="186" t="str">
        <f t="shared" ref="S80:S143" si="39">UPPER(H80)</f>
        <v>СФО</v>
      </c>
      <c r="T80" s="185" t="str">
        <f t="shared" ref="T80:T143" si="40">CONCATENATE(PROPER(I80),", ",PROPER(J80),", ",UPPER(K80))</f>
        <v>Алтайский, Бийск, МО</v>
      </c>
      <c r="U80" s="187"/>
      <c r="V80" s="185" t="str">
        <f t="shared" ref="V80:V143" si="41">PROPER(L80)</f>
        <v>Димитриенко И.В. Гуляев А.М.</v>
      </c>
      <c r="W80" s="137"/>
      <c r="X80" s="147"/>
      <c r="Y80" s="551"/>
      <c r="Z80" s="542"/>
      <c r="AA80" s="525"/>
      <c r="AB80" s="541"/>
      <c r="AC80" s="541"/>
      <c r="AD80" s="147" t="str">
        <f t="shared" si="27"/>
        <v>Пинегин</v>
      </c>
      <c r="AE80" s="147" t="str">
        <f t="shared" si="28"/>
        <v xml:space="preserve"> Сергей Леонидович</v>
      </c>
      <c r="AF80" s="147" t="str">
        <f t="shared" si="29"/>
        <v>ПИНЕГИН</v>
      </c>
      <c r="AG80" s="147" t="str">
        <f t="shared" si="30"/>
        <v xml:space="preserve"> Сергей Леонидович</v>
      </c>
      <c r="AH80" s="137" t="str">
        <f t="shared" si="31"/>
        <v>01</v>
      </c>
      <c r="AI80" s="137" t="str">
        <f t="shared" si="32"/>
        <v>01</v>
      </c>
      <c r="AJ80" s="137" t="str">
        <f t="shared" si="33"/>
        <v>99</v>
      </c>
      <c r="AK80" s="197" t="str">
        <f t="shared" si="34"/>
        <v>кмс</v>
      </c>
      <c r="AL80" s="137" t="str">
        <f t="shared" si="35"/>
        <v>КМС</v>
      </c>
      <c r="AM80" s="542"/>
      <c r="AN80" s="525"/>
      <c r="AO80" s="525"/>
      <c r="AP80" s="525"/>
      <c r="AQ80" s="525"/>
      <c r="AR80" s="525"/>
    </row>
    <row r="81" spans="1:44" ht="12" customHeight="1" x14ac:dyDescent="0.2">
      <c r="A81" s="177"/>
      <c r="B81" s="432">
        <v>75</v>
      </c>
      <c r="C81" s="179"/>
      <c r="D81" s="180">
        <v>52</v>
      </c>
      <c r="E81" s="321" t="s">
        <v>798</v>
      </c>
      <c r="F81" s="181" t="s">
        <v>803</v>
      </c>
      <c r="G81" s="189" t="s">
        <v>61</v>
      </c>
      <c r="H81" s="189" t="s">
        <v>62</v>
      </c>
      <c r="I81" s="189" t="s">
        <v>63</v>
      </c>
      <c r="J81" s="181" t="s">
        <v>64</v>
      </c>
      <c r="K81" s="189" t="s">
        <v>65</v>
      </c>
      <c r="L81" s="182" t="s">
        <v>808</v>
      </c>
      <c r="M81" s="183">
        <f t="shared" si="36"/>
        <v>52</v>
      </c>
      <c r="N81" s="182"/>
      <c r="O81" s="182"/>
      <c r="P81" s="182"/>
      <c r="Q81" s="184" t="str">
        <f t="shared" si="37"/>
        <v>ПОГОРЕЛОВ Иван Михайлович</v>
      </c>
      <c r="R81" s="185" t="str">
        <f t="shared" si="38"/>
        <v>25.11.98, КМС</v>
      </c>
      <c r="S81" s="186" t="str">
        <f t="shared" si="39"/>
        <v>СФО</v>
      </c>
      <c r="T81" s="185" t="str">
        <f t="shared" si="40"/>
        <v>Алтайский, Бийск, МО</v>
      </c>
      <c r="U81" s="187"/>
      <c r="V81" s="185" t="str">
        <f t="shared" si="41"/>
        <v>Шалюта П.В.</v>
      </c>
      <c r="W81" s="137"/>
      <c r="X81" s="147"/>
      <c r="Y81" s="551"/>
      <c r="Z81" s="542"/>
      <c r="AA81" s="525"/>
      <c r="AB81" s="541"/>
      <c r="AC81" s="541"/>
      <c r="AD81" s="147" t="str">
        <f t="shared" si="27"/>
        <v>Погорелов</v>
      </c>
      <c r="AE81" s="147" t="str">
        <f t="shared" si="28"/>
        <v xml:space="preserve"> Иван Михайлович</v>
      </c>
      <c r="AF81" s="147" t="str">
        <f t="shared" si="29"/>
        <v>ПОГОРЕЛОВ</v>
      </c>
      <c r="AG81" s="147" t="str">
        <f t="shared" si="30"/>
        <v xml:space="preserve"> Иван Михайлович</v>
      </c>
      <c r="AH81" s="137" t="str">
        <f t="shared" si="31"/>
        <v>25</v>
      </c>
      <c r="AI81" s="137" t="str">
        <f t="shared" si="32"/>
        <v>11</v>
      </c>
      <c r="AJ81" s="137" t="str">
        <f t="shared" si="33"/>
        <v>98</v>
      </c>
      <c r="AK81" s="197" t="str">
        <f t="shared" si="34"/>
        <v>кмс</v>
      </c>
      <c r="AL81" s="137" t="str">
        <f t="shared" si="35"/>
        <v>КМС</v>
      </c>
      <c r="AM81" s="542"/>
      <c r="AN81" s="525"/>
      <c r="AO81" s="525"/>
      <c r="AP81" s="525"/>
      <c r="AQ81" s="525"/>
      <c r="AR81" s="525"/>
    </row>
    <row r="82" spans="1:44" ht="12" customHeight="1" x14ac:dyDescent="0.2">
      <c r="A82" s="177"/>
      <c r="B82" s="432">
        <v>76</v>
      </c>
      <c r="C82" s="179"/>
      <c r="D82" s="188">
        <v>68</v>
      </c>
      <c r="E82" s="321" t="s">
        <v>799</v>
      </c>
      <c r="F82" s="189" t="s">
        <v>804</v>
      </c>
      <c r="G82" s="189" t="s">
        <v>61</v>
      </c>
      <c r="H82" s="189" t="s">
        <v>62</v>
      </c>
      <c r="I82" s="189" t="s">
        <v>63</v>
      </c>
      <c r="J82" s="181" t="s">
        <v>64</v>
      </c>
      <c r="K82" s="189" t="s">
        <v>65</v>
      </c>
      <c r="L82" s="181" t="s">
        <v>809</v>
      </c>
      <c r="M82" s="183">
        <f t="shared" si="36"/>
        <v>68</v>
      </c>
      <c r="N82" s="182"/>
      <c r="O82" s="182"/>
      <c r="P82" s="182"/>
      <c r="Q82" s="184" t="str">
        <f t="shared" si="37"/>
        <v>КЫНЫРАКОВ Иван Константинович</v>
      </c>
      <c r="R82" s="185" t="str">
        <f t="shared" si="38"/>
        <v>25.05.89, КМС</v>
      </c>
      <c r="S82" s="186" t="str">
        <f t="shared" si="39"/>
        <v>СФО</v>
      </c>
      <c r="T82" s="185" t="str">
        <f t="shared" si="40"/>
        <v>Алтайский, Бийск, МО</v>
      </c>
      <c r="U82" s="187"/>
      <c r="V82" s="185" t="str">
        <f t="shared" si="41"/>
        <v>Дурыманов Н.В. Гуляев А.М.</v>
      </c>
      <c r="W82" s="137"/>
      <c r="X82" s="147"/>
      <c r="Y82" s="551"/>
      <c r="Z82" s="542"/>
      <c r="AA82" s="525"/>
      <c r="AB82" s="541"/>
      <c r="AC82" s="541"/>
      <c r="AD82" s="147" t="str">
        <f t="shared" si="27"/>
        <v>Кыныраков</v>
      </c>
      <c r="AE82" s="147" t="str">
        <f t="shared" si="28"/>
        <v xml:space="preserve"> Иван Константинович</v>
      </c>
      <c r="AF82" s="147" t="str">
        <f t="shared" si="29"/>
        <v>КЫНЫРАКОВ</v>
      </c>
      <c r="AG82" s="147" t="str">
        <f t="shared" si="30"/>
        <v xml:space="preserve"> Иван Константинович</v>
      </c>
      <c r="AH82" s="137" t="str">
        <f t="shared" si="31"/>
        <v>25</v>
      </c>
      <c r="AI82" s="137" t="str">
        <f t="shared" si="32"/>
        <v>05</v>
      </c>
      <c r="AJ82" s="137" t="str">
        <f t="shared" si="33"/>
        <v>89</v>
      </c>
      <c r="AK82" s="197" t="str">
        <f t="shared" si="34"/>
        <v>кмс</v>
      </c>
      <c r="AL82" s="137" t="str">
        <f t="shared" si="35"/>
        <v>КМС</v>
      </c>
      <c r="AM82" s="542"/>
      <c r="AN82" s="525"/>
      <c r="AO82" s="525"/>
      <c r="AP82" s="525"/>
      <c r="AQ82" s="525"/>
      <c r="AR82" s="525"/>
    </row>
    <row r="83" spans="1:44" ht="12" customHeight="1" x14ac:dyDescent="0.2">
      <c r="A83" s="177"/>
      <c r="B83" s="432">
        <v>77</v>
      </c>
      <c r="C83" s="179"/>
      <c r="D83" s="180">
        <v>74</v>
      </c>
      <c r="E83" s="321" t="s">
        <v>800</v>
      </c>
      <c r="F83" s="181" t="s">
        <v>805</v>
      </c>
      <c r="G83" s="189" t="s">
        <v>61</v>
      </c>
      <c r="H83" s="189" t="s">
        <v>62</v>
      </c>
      <c r="I83" s="189" t="s">
        <v>63</v>
      </c>
      <c r="J83" s="181" t="s">
        <v>64</v>
      </c>
      <c r="K83" s="189" t="s">
        <v>65</v>
      </c>
      <c r="L83" s="182" t="s">
        <v>810</v>
      </c>
      <c r="M83" s="183">
        <f t="shared" si="36"/>
        <v>74</v>
      </c>
      <c r="N83" s="182"/>
      <c r="O83" s="182"/>
      <c r="P83" s="182"/>
      <c r="Q83" s="184" t="str">
        <f t="shared" si="37"/>
        <v>ШУКЮРОВ Ниджат Низами Оглы</v>
      </c>
      <c r="R83" s="185" t="str">
        <f t="shared" si="38"/>
        <v>02.03.97, КМС</v>
      </c>
      <c r="S83" s="186" t="str">
        <f t="shared" si="39"/>
        <v>СФО</v>
      </c>
      <c r="T83" s="185" t="str">
        <f t="shared" si="40"/>
        <v>Алтайский, Бийск, МО</v>
      </c>
      <c r="U83" s="187"/>
      <c r="V83" s="185" t="str">
        <f t="shared" si="41"/>
        <v>Димитриенко И.В. Петрунько А.Ю.</v>
      </c>
      <c r="W83" s="137"/>
      <c r="X83" s="147"/>
      <c r="Y83" s="551"/>
      <c r="Z83" s="542"/>
      <c r="AA83" s="525"/>
      <c r="AB83" s="541"/>
      <c r="AC83" s="541"/>
      <c r="AD83" s="147" t="str">
        <f t="shared" si="27"/>
        <v>Шукюров</v>
      </c>
      <c r="AE83" s="147" t="str">
        <f t="shared" si="28"/>
        <v xml:space="preserve"> Ниджат Низами оглы</v>
      </c>
      <c r="AF83" s="147" t="str">
        <f t="shared" si="29"/>
        <v>ШУКЮРОВ</v>
      </c>
      <c r="AG83" s="147" t="str">
        <f t="shared" si="30"/>
        <v xml:space="preserve"> Ниджат Низами Оглы</v>
      </c>
      <c r="AH83" s="137" t="str">
        <f t="shared" si="31"/>
        <v>02</v>
      </c>
      <c r="AI83" s="137" t="str">
        <f t="shared" si="32"/>
        <v>03</v>
      </c>
      <c r="AJ83" s="137" t="str">
        <f t="shared" si="33"/>
        <v>97</v>
      </c>
      <c r="AK83" s="197" t="str">
        <f t="shared" si="34"/>
        <v>кмс</v>
      </c>
      <c r="AL83" s="137" t="str">
        <f t="shared" si="35"/>
        <v>КМС</v>
      </c>
      <c r="AM83" s="542"/>
      <c r="AN83" s="525"/>
      <c r="AO83" s="525"/>
      <c r="AP83" s="525"/>
      <c r="AQ83" s="525"/>
      <c r="AR83" s="525"/>
    </row>
    <row r="84" spans="1:44" ht="12" customHeight="1" x14ac:dyDescent="0.2">
      <c r="A84" s="177"/>
      <c r="B84" s="432">
        <v>78</v>
      </c>
      <c r="C84" s="179"/>
      <c r="D84" s="436">
        <v>52</v>
      </c>
      <c r="E84" s="321" t="s">
        <v>811</v>
      </c>
      <c r="F84" s="189" t="s">
        <v>812</v>
      </c>
      <c r="G84" s="189" t="s">
        <v>61</v>
      </c>
      <c r="H84" s="189" t="s">
        <v>62</v>
      </c>
      <c r="I84" s="189" t="s">
        <v>177</v>
      </c>
      <c r="J84" s="189" t="s">
        <v>178</v>
      </c>
      <c r="K84" s="189" t="s">
        <v>65</v>
      </c>
      <c r="L84" s="181" t="s">
        <v>819</v>
      </c>
      <c r="M84" s="183">
        <f t="shared" si="36"/>
        <v>52</v>
      </c>
      <c r="N84" s="182"/>
      <c r="O84" s="182"/>
      <c r="P84" s="182"/>
      <c r="Q84" s="184" t="str">
        <f t="shared" si="37"/>
        <v>ОНДАР Долаан Доруг-Оолович</v>
      </c>
      <c r="R84" s="185" t="str">
        <f t="shared" si="38"/>
        <v>14.09.95, КМС</v>
      </c>
      <c r="S84" s="186" t="str">
        <f t="shared" si="39"/>
        <v>СФО</v>
      </c>
      <c r="T84" s="185" t="str">
        <f t="shared" si="40"/>
        <v>Р.Хакасия, Абакан, МО</v>
      </c>
      <c r="U84" s="187"/>
      <c r="V84" s="185" t="str">
        <f t="shared" si="41"/>
        <v>Таскараков В.М. Фоминых А.В.</v>
      </c>
      <c r="W84" s="137"/>
      <c r="X84" s="147"/>
      <c r="Y84" s="551"/>
      <c r="Z84" s="542"/>
      <c r="AA84" s="525"/>
      <c r="AB84" s="541"/>
      <c r="AC84" s="541"/>
      <c r="AD84" s="147" t="str">
        <f t="shared" si="27"/>
        <v>ондар</v>
      </c>
      <c r="AE84" s="147" t="str">
        <f t="shared" si="28"/>
        <v xml:space="preserve"> долаан доруг-оолович</v>
      </c>
      <c r="AF84" s="147" t="str">
        <f t="shared" si="29"/>
        <v>ОНДАР</v>
      </c>
      <c r="AG84" s="147" t="str">
        <f t="shared" si="30"/>
        <v xml:space="preserve"> Долаан Доруг-Оолович</v>
      </c>
      <c r="AH84" s="137" t="str">
        <f t="shared" si="31"/>
        <v>14</v>
      </c>
      <c r="AI84" s="137" t="str">
        <f t="shared" si="32"/>
        <v>09</v>
      </c>
      <c r="AJ84" s="137" t="str">
        <f t="shared" si="33"/>
        <v>95</v>
      </c>
      <c r="AK84" s="197" t="str">
        <f t="shared" si="34"/>
        <v>кмс</v>
      </c>
      <c r="AL84" s="137" t="str">
        <f t="shared" si="35"/>
        <v>КМС</v>
      </c>
      <c r="AM84" s="542"/>
      <c r="AN84" s="525"/>
      <c r="AO84" s="525"/>
      <c r="AP84" s="525"/>
      <c r="AQ84" s="525"/>
      <c r="AR84" s="525"/>
    </row>
    <row r="85" spans="1:44" ht="12" customHeight="1" x14ac:dyDescent="0.2">
      <c r="A85" s="177"/>
      <c r="B85" s="432">
        <v>79</v>
      </c>
      <c r="C85" s="191"/>
      <c r="D85" s="180">
        <v>57</v>
      </c>
      <c r="E85" s="321" t="s">
        <v>813</v>
      </c>
      <c r="F85" s="181" t="s">
        <v>814</v>
      </c>
      <c r="G85" s="189" t="s">
        <v>661</v>
      </c>
      <c r="H85" s="189" t="s">
        <v>62</v>
      </c>
      <c r="I85" s="189" t="s">
        <v>177</v>
      </c>
      <c r="J85" s="189" t="s">
        <v>178</v>
      </c>
      <c r="K85" s="189" t="s">
        <v>65</v>
      </c>
      <c r="L85" s="181" t="s">
        <v>819</v>
      </c>
      <c r="M85" s="183">
        <f t="shared" si="36"/>
        <v>57</v>
      </c>
      <c r="N85" s="182"/>
      <c r="O85" s="182"/>
      <c r="P85" s="182"/>
      <c r="Q85" s="184" t="str">
        <f t="shared" si="37"/>
        <v>САЙЗАН-ОО Кайгал-Оол Геннадьевич</v>
      </c>
      <c r="R85" s="185" t="str">
        <f t="shared" si="38"/>
        <v>06.06.93, МС</v>
      </c>
      <c r="S85" s="186" t="str">
        <f t="shared" si="39"/>
        <v>СФО</v>
      </c>
      <c r="T85" s="185" t="str">
        <f t="shared" si="40"/>
        <v>Р.Хакасия, Абакан, МО</v>
      </c>
      <c r="U85" s="187"/>
      <c r="V85" s="185" t="str">
        <f t="shared" si="41"/>
        <v>Таскараков В.М. Фоминых А.В.</v>
      </c>
      <c r="W85" s="137"/>
      <c r="X85" s="147"/>
      <c r="Y85" s="551"/>
      <c r="Z85" s="542"/>
      <c r="AA85" s="525"/>
      <c r="AB85" s="541"/>
      <c r="AC85" s="541"/>
      <c r="AD85" s="147" t="str">
        <f t="shared" si="27"/>
        <v>сайзан-оо</v>
      </c>
      <c r="AE85" s="147" t="str">
        <f t="shared" si="28"/>
        <v xml:space="preserve"> кайгал-оол геннадьевич</v>
      </c>
      <c r="AF85" s="147" t="str">
        <f t="shared" si="29"/>
        <v>САЙЗАН-ОО</v>
      </c>
      <c r="AG85" s="147" t="str">
        <f t="shared" si="30"/>
        <v xml:space="preserve"> Кайгал-Оол Геннадьевич</v>
      </c>
      <c r="AH85" s="137" t="str">
        <f t="shared" si="31"/>
        <v>06</v>
      </c>
      <c r="AI85" s="137" t="str">
        <f t="shared" si="32"/>
        <v>06</v>
      </c>
      <c r="AJ85" s="137" t="str">
        <f t="shared" si="33"/>
        <v>93</v>
      </c>
      <c r="AK85" s="197" t="str">
        <f t="shared" si="34"/>
        <v>мс</v>
      </c>
      <c r="AL85" s="137" t="str">
        <f t="shared" si="35"/>
        <v>МС</v>
      </c>
      <c r="AM85" s="542"/>
      <c r="AN85" s="525"/>
      <c r="AO85" s="525"/>
      <c r="AP85" s="525"/>
      <c r="AQ85" s="525"/>
      <c r="AR85" s="525"/>
    </row>
    <row r="86" spans="1:44" ht="12" customHeight="1" x14ac:dyDescent="0.2">
      <c r="A86" s="177"/>
      <c r="B86" s="432">
        <v>80</v>
      </c>
      <c r="C86" s="191"/>
      <c r="D86" s="188">
        <v>52</v>
      </c>
      <c r="E86" s="321" t="s">
        <v>815</v>
      </c>
      <c r="F86" s="189" t="s">
        <v>816</v>
      </c>
      <c r="G86" s="189" t="s">
        <v>61</v>
      </c>
      <c r="H86" s="189" t="s">
        <v>62</v>
      </c>
      <c r="I86" s="189" t="s">
        <v>177</v>
      </c>
      <c r="J86" s="189" t="s">
        <v>178</v>
      </c>
      <c r="K86" s="189" t="s">
        <v>65</v>
      </c>
      <c r="L86" s="181" t="s">
        <v>819</v>
      </c>
      <c r="M86" s="183">
        <f t="shared" si="36"/>
        <v>52</v>
      </c>
      <c r="N86" s="182"/>
      <c r="O86" s="182"/>
      <c r="P86" s="182"/>
      <c r="Q86" s="184" t="str">
        <f t="shared" si="37"/>
        <v>САЛЧАК Артыш Викторович</v>
      </c>
      <c r="R86" s="185" t="str">
        <f t="shared" si="38"/>
        <v>17.02.93, КМС</v>
      </c>
      <c r="S86" s="186" t="str">
        <f t="shared" si="39"/>
        <v>СФО</v>
      </c>
      <c r="T86" s="185" t="str">
        <f t="shared" si="40"/>
        <v>Р.Хакасия, Абакан, МО</v>
      </c>
      <c r="U86" s="187"/>
      <c r="V86" s="185" t="str">
        <f t="shared" si="41"/>
        <v>Таскараков В.М. Фоминых А.В.</v>
      </c>
      <c r="W86" s="137"/>
      <c r="X86" s="147"/>
      <c r="Y86" s="551"/>
      <c r="Z86" s="542"/>
      <c r="AA86" s="525"/>
      <c r="AB86" s="541"/>
      <c r="AC86" s="541"/>
      <c r="AD86" s="147" t="str">
        <f t="shared" si="27"/>
        <v>салчак</v>
      </c>
      <c r="AE86" s="147" t="str">
        <f t="shared" si="28"/>
        <v xml:space="preserve"> артыш викторович</v>
      </c>
      <c r="AF86" s="147" t="str">
        <f t="shared" si="29"/>
        <v>САЛЧАК</v>
      </c>
      <c r="AG86" s="147" t="str">
        <f t="shared" si="30"/>
        <v xml:space="preserve"> Артыш Викторович</v>
      </c>
      <c r="AH86" s="137" t="str">
        <f t="shared" si="31"/>
        <v>17</v>
      </c>
      <c r="AI86" s="137" t="str">
        <f t="shared" si="32"/>
        <v>02</v>
      </c>
      <c r="AJ86" s="137" t="str">
        <f t="shared" si="33"/>
        <v>93</v>
      </c>
      <c r="AK86" s="197" t="str">
        <f t="shared" si="34"/>
        <v>кмс</v>
      </c>
      <c r="AL86" s="137" t="str">
        <f t="shared" si="35"/>
        <v>КМС</v>
      </c>
      <c r="AM86" s="542"/>
      <c r="AN86" s="525"/>
      <c r="AO86" s="525"/>
      <c r="AP86" s="525"/>
      <c r="AQ86" s="525"/>
      <c r="AR86" s="525"/>
    </row>
    <row r="87" spans="1:44" ht="12" customHeight="1" x14ac:dyDescent="0.2">
      <c r="A87" s="177"/>
      <c r="B87" s="432">
        <v>81</v>
      </c>
      <c r="C87" s="179"/>
      <c r="D87" s="180">
        <v>57</v>
      </c>
      <c r="E87" s="321" t="s">
        <v>817</v>
      </c>
      <c r="F87" s="181" t="s">
        <v>818</v>
      </c>
      <c r="G87" s="189" t="s">
        <v>61</v>
      </c>
      <c r="H87" s="189" t="s">
        <v>62</v>
      </c>
      <c r="I87" s="189" t="s">
        <v>177</v>
      </c>
      <c r="J87" s="189" t="s">
        <v>178</v>
      </c>
      <c r="K87" s="189" t="s">
        <v>65</v>
      </c>
      <c r="L87" s="181" t="s">
        <v>819</v>
      </c>
      <c r="M87" s="183">
        <f t="shared" si="36"/>
        <v>57</v>
      </c>
      <c r="N87" s="182"/>
      <c r="O87" s="182"/>
      <c r="P87" s="182"/>
      <c r="Q87" s="184" t="str">
        <f t="shared" si="37"/>
        <v>МУШАРАПОВ Борис Абдулкерибович</v>
      </c>
      <c r="R87" s="185" t="str">
        <f t="shared" si="38"/>
        <v>07.09.90, КМС</v>
      </c>
      <c r="S87" s="186" t="str">
        <f t="shared" si="39"/>
        <v>СФО</v>
      </c>
      <c r="T87" s="185" t="str">
        <f t="shared" si="40"/>
        <v>Р.Хакасия, Абакан, МО</v>
      </c>
      <c r="U87" s="187"/>
      <c r="V87" s="185" t="str">
        <f t="shared" si="41"/>
        <v>Таскараков В.М. Фоминых А.В.</v>
      </c>
      <c r="W87" s="137"/>
      <c r="X87" s="147"/>
      <c r="Y87" s="551"/>
      <c r="Z87" s="542"/>
      <c r="AA87" s="525"/>
      <c r="AB87" s="541"/>
      <c r="AC87" s="541"/>
      <c r="AD87" s="147" t="str">
        <f t="shared" si="27"/>
        <v>мушарапов</v>
      </c>
      <c r="AE87" s="147" t="str">
        <f t="shared" si="28"/>
        <v xml:space="preserve"> борис абдулкерибович</v>
      </c>
      <c r="AF87" s="147" t="str">
        <f t="shared" si="29"/>
        <v>МУШАРАПОВ</v>
      </c>
      <c r="AG87" s="147" t="str">
        <f t="shared" si="30"/>
        <v xml:space="preserve"> Борис Абдулкерибович</v>
      </c>
      <c r="AH87" s="137" t="str">
        <f t="shared" si="31"/>
        <v>07</v>
      </c>
      <c r="AI87" s="137" t="str">
        <f t="shared" si="32"/>
        <v>09</v>
      </c>
      <c r="AJ87" s="137" t="str">
        <f t="shared" si="33"/>
        <v>90</v>
      </c>
      <c r="AK87" s="197" t="str">
        <f t="shared" si="34"/>
        <v>кмс</v>
      </c>
      <c r="AL87" s="137" t="str">
        <f t="shared" si="35"/>
        <v>КМС</v>
      </c>
      <c r="AM87" s="542"/>
      <c r="AN87" s="525"/>
      <c r="AO87" s="525"/>
      <c r="AP87" s="525"/>
      <c r="AQ87" s="525"/>
      <c r="AR87" s="525"/>
    </row>
    <row r="88" spans="1:44" ht="12" customHeight="1" x14ac:dyDescent="0.2">
      <c r="A88" s="177"/>
      <c r="B88" s="432"/>
      <c r="C88" s="179"/>
      <c r="D88" s="188">
        <v>57</v>
      </c>
      <c r="E88" s="321" t="s">
        <v>820</v>
      </c>
      <c r="F88" s="189" t="s">
        <v>826</v>
      </c>
      <c r="G88" s="189" t="s">
        <v>61</v>
      </c>
      <c r="H88" s="189" t="s">
        <v>62</v>
      </c>
      <c r="I88" s="189" t="s">
        <v>84</v>
      </c>
      <c r="J88" s="181" t="s">
        <v>832</v>
      </c>
      <c r="K88" s="189" t="s">
        <v>65</v>
      </c>
      <c r="L88" s="181" t="s">
        <v>833</v>
      </c>
      <c r="M88" s="183">
        <f t="shared" si="36"/>
        <v>57</v>
      </c>
      <c r="N88" s="182"/>
      <c r="O88" s="182"/>
      <c r="P88" s="182"/>
      <c r="Q88" s="184" t="str">
        <f t="shared" si="37"/>
        <v>ЕНДАН Белек-Баыйр Очур-Бадыевич</v>
      </c>
      <c r="R88" s="185" t="str">
        <f t="shared" si="38"/>
        <v>03.08.95, КМС</v>
      </c>
      <c r="S88" s="186" t="str">
        <f t="shared" si="39"/>
        <v>СФО</v>
      </c>
      <c r="T88" s="185" t="str">
        <f t="shared" si="40"/>
        <v>Красноярский, Красноярск, МО</v>
      </c>
      <c r="U88" s="187"/>
      <c r="V88" s="185" t="str">
        <f t="shared" si="41"/>
        <v>Саградян В.О.</v>
      </c>
      <c r="W88" s="137"/>
      <c r="X88" s="147"/>
      <c r="Y88" s="551"/>
      <c r="Z88" s="542"/>
      <c r="AA88" s="525"/>
      <c r="AB88" s="541"/>
      <c r="AC88" s="541"/>
      <c r="AD88" s="147" t="str">
        <f t="shared" si="27"/>
        <v>ендан</v>
      </c>
      <c r="AE88" s="147" t="str">
        <f t="shared" si="28"/>
        <v xml:space="preserve"> белек-баыйр очур-бадыевич</v>
      </c>
      <c r="AF88" s="147" t="str">
        <f t="shared" si="29"/>
        <v>ЕНДАН</v>
      </c>
      <c r="AG88" s="147" t="str">
        <f t="shared" si="30"/>
        <v xml:space="preserve"> Белек-Баыйр Очур-Бадыевич</v>
      </c>
      <c r="AH88" s="137" t="str">
        <f t="shared" si="31"/>
        <v>03</v>
      </c>
      <c r="AI88" s="137" t="str">
        <f t="shared" si="32"/>
        <v>08</v>
      </c>
      <c r="AJ88" s="137" t="str">
        <f t="shared" si="33"/>
        <v>95</v>
      </c>
      <c r="AK88" s="197" t="str">
        <f t="shared" si="34"/>
        <v>кмс</v>
      </c>
      <c r="AL88" s="137" t="str">
        <f t="shared" si="35"/>
        <v>КМС</v>
      </c>
      <c r="AM88" s="542"/>
      <c r="AN88" s="525"/>
      <c r="AO88" s="525"/>
      <c r="AP88" s="525"/>
      <c r="AQ88" s="525"/>
      <c r="AR88" s="525"/>
    </row>
    <row r="89" spans="1:44" ht="12" customHeight="1" x14ac:dyDescent="0.2">
      <c r="A89" s="177"/>
      <c r="B89" s="432"/>
      <c r="C89" s="200"/>
      <c r="D89" s="180">
        <v>62</v>
      </c>
      <c r="E89" s="321" t="s">
        <v>821</v>
      </c>
      <c r="F89" s="181" t="s">
        <v>827</v>
      </c>
      <c r="G89" s="189" t="s">
        <v>61</v>
      </c>
      <c r="H89" s="189" t="s">
        <v>62</v>
      </c>
      <c r="I89" s="189" t="s">
        <v>84</v>
      </c>
      <c r="J89" s="181" t="s">
        <v>832</v>
      </c>
      <c r="K89" s="189" t="s">
        <v>65</v>
      </c>
      <c r="L89" s="182" t="s">
        <v>835</v>
      </c>
      <c r="M89" s="183">
        <f t="shared" si="36"/>
        <v>62</v>
      </c>
      <c r="N89" s="182"/>
      <c r="O89" s="182"/>
      <c r="P89" s="182"/>
      <c r="Q89" s="184" t="str">
        <f t="shared" si="37"/>
        <v>ФАРЗАЛИЕВ Фуат Гаджи-Оглы</v>
      </c>
      <c r="R89" s="185" t="str">
        <f t="shared" si="38"/>
        <v>29.12.98, КМС</v>
      </c>
      <c r="S89" s="186" t="str">
        <f t="shared" si="39"/>
        <v>СФО</v>
      </c>
      <c r="T89" s="185" t="str">
        <f t="shared" si="40"/>
        <v>Красноярский, Красноярск, МО</v>
      </c>
      <c r="U89" s="187"/>
      <c r="V89" s="185" t="str">
        <f t="shared" si="41"/>
        <v>Синатулин С.В. Знаменсий Г.Е.</v>
      </c>
      <c r="W89" s="137"/>
      <c r="X89" s="147"/>
      <c r="Y89" s="551"/>
      <c r="Z89" s="542"/>
      <c r="AA89" s="525"/>
      <c r="AB89" s="541"/>
      <c r="AC89" s="541"/>
      <c r="AD89" s="147" t="str">
        <f t="shared" si="27"/>
        <v>фарзалиев</v>
      </c>
      <c r="AE89" s="147" t="str">
        <f t="shared" si="28"/>
        <v xml:space="preserve"> фуат гаджи-оглы</v>
      </c>
      <c r="AF89" s="147" t="str">
        <f t="shared" si="29"/>
        <v>ФАРЗАЛИЕВ</v>
      </c>
      <c r="AG89" s="147" t="str">
        <f t="shared" si="30"/>
        <v xml:space="preserve"> Фуат Гаджи-Оглы</v>
      </c>
      <c r="AH89" s="137" t="str">
        <f t="shared" si="31"/>
        <v>29</v>
      </c>
      <c r="AI89" s="137" t="str">
        <f t="shared" si="32"/>
        <v>12</v>
      </c>
      <c r="AJ89" s="137" t="str">
        <f t="shared" si="33"/>
        <v>98</v>
      </c>
      <c r="AK89" s="197" t="str">
        <f t="shared" si="34"/>
        <v>кмс</v>
      </c>
      <c r="AL89" s="137" t="str">
        <f t="shared" si="35"/>
        <v>КМС</v>
      </c>
      <c r="AM89" s="542"/>
      <c r="AN89" s="525"/>
      <c r="AO89" s="525"/>
      <c r="AP89" s="525"/>
      <c r="AQ89" s="525"/>
      <c r="AR89" s="525"/>
    </row>
    <row r="90" spans="1:44" ht="12" customHeight="1" x14ac:dyDescent="0.2">
      <c r="A90" s="177"/>
      <c r="B90" s="432"/>
      <c r="C90" s="200"/>
      <c r="D90" s="188">
        <v>57</v>
      </c>
      <c r="E90" s="321" t="s">
        <v>822</v>
      </c>
      <c r="F90" s="189" t="s">
        <v>828</v>
      </c>
      <c r="G90" s="189" t="s">
        <v>61</v>
      </c>
      <c r="H90" s="189" t="s">
        <v>62</v>
      </c>
      <c r="I90" s="189" t="s">
        <v>84</v>
      </c>
      <c r="J90" s="181" t="s">
        <v>832</v>
      </c>
      <c r="K90" s="189" t="s">
        <v>65</v>
      </c>
      <c r="L90" s="182" t="s">
        <v>835</v>
      </c>
      <c r="M90" s="183">
        <f t="shared" si="36"/>
        <v>57</v>
      </c>
      <c r="N90" s="182"/>
      <c r="O90" s="182"/>
      <c r="P90" s="182"/>
      <c r="Q90" s="184" t="str">
        <f t="shared" si="37"/>
        <v>ЖУСУПБЕКОВ Дастанбек Эрмекович</v>
      </c>
      <c r="R90" s="185" t="str">
        <f t="shared" si="38"/>
        <v>16.10.97, КМС</v>
      </c>
      <c r="S90" s="186" t="str">
        <f t="shared" si="39"/>
        <v>СФО</v>
      </c>
      <c r="T90" s="185" t="str">
        <f t="shared" si="40"/>
        <v>Красноярский, Красноярск, МО</v>
      </c>
      <c r="U90" s="187"/>
      <c r="V90" s="185" t="str">
        <f t="shared" si="41"/>
        <v>Синатулин С.В. Знаменсий Г.Е.</v>
      </c>
      <c r="W90" s="137"/>
      <c r="X90" s="147"/>
      <c r="Y90" s="551"/>
      <c r="Z90" s="542"/>
      <c r="AA90" s="525"/>
      <c r="AB90" s="541"/>
      <c r="AC90" s="541"/>
      <c r="AD90" s="147" t="str">
        <f t="shared" si="27"/>
        <v>жусупбеков</v>
      </c>
      <c r="AE90" s="147" t="str">
        <f t="shared" si="28"/>
        <v xml:space="preserve"> дастанбек эрмекович</v>
      </c>
      <c r="AF90" s="147" t="str">
        <f t="shared" si="29"/>
        <v>ЖУСУПБЕКОВ</v>
      </c>
      <c r="AG90" s="147" t="str">
        <f t="shared" si="30"/>
        <v xml:space="preserve"> Дастанбек Эрмекович</v>
      </c>
      <c r="AH90" s="137" t="str">
        <f t="shared" si="31"/>
        <v>16</v>
      </c>
      <c r="AI90" s="137" t="str">
        <f t="shared" si="32"/>
        <v>10</v>
      </c>
      <c r="AJ90" s="137" t="str">
        <f t="shared" si="33"/>
        <v>97</v>
      </c>
      <c r="AK90" s="197" t="str">
        <f t="shared" si="34"/>
        <v>кмс</v>
      </c>
      <c r="AL90" s="137" t="str">
        <f t="shared" si="35"/>
        <v>КМС</v>
      </c>
      <c r="AM90" s="542"/>
      <c r="AN90" s="525"/>
      <c r="AO90" s="525"/>
      <c r="AP90" s="525"/>
      <c r="AQ90" s="525"/>
      <c r="AR90" s="525"/>
    </row>
    <row r="91" spans="1:44" ht="12" customHeight="1" x14ac:dyDescent="0.2">
      <c r="A91" s="177"/>
      <c r="B91" s="432"/>
      <c r="C91" s="200"/>
      <c r="D91" s="180">
        <v>74</v>
      </c>
      <c r="E91" s="321" t="s">
        <v>823</v>
      </c>
      <c r="F91" s="181" t="s">
        <v>829</v>
      </c>
      <c r="G91" s="189" t="s">
        <v>61</v>
      </c>
      <c r="H91" s="189" t="s">
        <v>62</v>
      </c>
      <c r="I91" s="189" t="s">
        <v>84</v>
      </c>
      <c r="J91" s="181" t="s">
        <v>832</v>
      </c>
      <c r="K91" s="189" t="s">
        <v>65</v>
      </c>
      <c r="L91" s="182" t="s">
        <v>835</v>
      </c>
      <c r="M91" s="183">
        <f t="shared" si="36"/>
        <v>74</v>
      </c>
      <c r="N91" s="182"/>
      <c r="O91" s="182"/>
      <c r="P91" s="182"/>
      <c r="Q91" s="184" t="str">
        <f t="shared" si="37"/>
        <v>ДМИТРИЕНКО Павел Евгеньевич</v>
      </c>
      <c r="R91" s="185" t="str">
        <f t="shared" si="38"/>
        <v>19.04.99, КМС</v>
      </c>
      <c r="S91" s="186" t="str">
        <f t="shared" si="39"/>
        <v>СФО</v>
      </c>
      <c r="T91" s="185" t="str">
        <f t="shared" si="40"/>
        <v>Красноярский, Красноярск, МО</v>
      </c>
      <c r="U91" s="187"/>
      <c r="V91" s="185" t="str">
        <f t="shared" si="41"/>
        <v>Синатулин С.В. Знаменсий Г.Е.</v>
      </c>
      <c r="W91" s="137"/>
      <c r="X91" s="147"/>
      <c r="Y91" s="551"/>
      <c r="Z91" s="542"/>
      <c r="AA91" s="525"/>
      <c r="AB91" s="541"/>
      <c r="AC91" s="541"/>
      <c r="AD91" s="147" t="str">
        <f t="shared" si="27"/>
        <v>дмитриенко</v>
      </c>
      <c r="AE91" s="147" t="str">
        <f t="shared" si="28"/>
        <v xml:space="preserve"> павел евгеньевич</v>
      </c>
      <c r="AF91" s="147" t="str">
        <f t="shared" si="29"/>
        <v>ДМИТРИЕНКО</v>
      </c>
      <c r="AG91" s="147" t="str">
        <f t="shared" si="30"/>
        <v xml:space="preserve"> Павел Евгеньевич</v>
      </c>
      <c r="AH91" s="137" t="str">
        <f t="shared" si="31"/>
        <v>19</v>
      </c>
      <c r="AI91" s="137" t="str">
        <f t="shared" si="32"/>
        <v>04</v>
      </c>
      <c r="AJ91" s="137" t="str">
        <f t="shared" si="33"/>
        <v>99</v>
      </c>
      <c r="AK91" s="197" t="str">
        <f t="shared" si="34"/>
        <v>кмс</v>
      </c>
      <c r="AL91" s="137" t="str">
        <f t="shared" si="35"/>
        <v>КМС</v>
      </c>
      <c r="AM91" s="542"/>
      <c r="AN91" s="525"/>
      <c r="AO91" s="525"/>
      <c r="AP91" s="525"/>
      <c r="AQ91" s="525"/>
      <c r="AR91" s="525"/>
    </row>
    <row r="92" spans="1:44" ht="12" customHeight="1" x14ac:dyDescent="0.2">
      <c r="A92" s="177"/>
      <c r="B92" s="432"/>
      <c r="C92" s="200"/>
      <c r="D92" s="188">
        <v>74</v>
      </c>
      <c r="E92" s="321" t="s">
        <v>824</v>
      </c>
      <c r="F92" s="189" t="s">
        <v>830</v>
      </c>
      <c r="G92" s="189" t="s">
        <v>61</v>
      </c>
      <c r="H92" s="189" t="s">
        <v>62</v>
      </c>
      <c r="I92" s="189" t="s">
        <v>84</v>
      </c>
      <c r="J92" s="181" t="s">
        <v>832</v>
      </c>
      <c r="K92" s="189" t="s">
        <v>65</v>
      </c>
      <c r="L92" s="182" t="s">
        <v>94</v>
      </c>
      <c r="M92" s="183">
        <f t="shared" si="36"/>
        <v>74</v>
      </c>
      <c r="N92" s="182"/>
      <c r="O92" s="182"/>
      <c r="P92" s="182"/>
      <c r="Q92" s="184" t="str">
        <f t="shared" si="37"/>
        <v>ТОКАРЕВ Руслан Федорович</v>
      </c>
      <c r="R92" s="185" t="str">
        <f t="shared" si="38"/>
        <v>10.12.97, КМС</v>
      </c>
      <c r="S92" s="186" t="str">
        <f t="shared" si="39"/>
        <v>СФО</v>
      </c>
      <c r="T92" s="185" t="str">
        <f t="shared" si="40"/>
        <v>Красноярский, Красноярск, МО</v>
      </c>
      <c r="U92" s="187"/>
      <c r="V92" s="185" t="str">
        <f t="shared" si="41"/>
        <v>Блинов М.Г.</v>
      </c>
      <c r="W92" s="137"/>
      <c r="X92" s="147"/>
      <c r="Y92" s="551"/>
      <c r="Z92" s="542"/>
      <c r="AA92" s="525"/>
      <c r="AB92" s="541"/>
      <c r="AC92" s="541"/>
      <c r="AD92" s="147" t="str">
        <f t="shared" si="27"/>
        <v>токарев</v>
      </c>
      <c r="AE92" s="147" t="str">
        <f t="shared" si="28"/>
        <v xml:space="preserve"> руслан федорович</v>
      </c>
      <c r="AF92" s="147" t="str">
        <f t="shared" si="29"/>
        <v>ТОКАРЕВ</v>
      </c>
      <c r="AG92" s="147" t="str">
        <f t="shared" si="30"/>
        <v xml:space="preserve"> Руслан Федорович</v>
      </c>
      <c r="AH92" s="137" t="str">
        <f t="shared" si="31"/>
        <v>10</v>
      </c>
      <c r="AI92" s="137" t="str">
        <f t="shared" si="32"/>
        <v>12</v>
      </c>
      <c r="AJ92" s="137" t="str">
        <f t="shared" si="33"/>
        <v>97</v>
      </c>
      <c r="AK92" s="197" t="str">
        <f t="shared" si="34"/>
        <v>кмс</v>
      </c>
      <c r="AL92" s="137" t="str">
        <f t="shared" si="35"/>
        <v>КМС</v>
      </c>
      <c r="AM92" s="542"/>
      <c r="AN92" s="525"/>
      <c r="AO92" s="525"/>
      <c r="AP92" s="525"/>
      <c r="AQ92" s="525"/>
      <c r="AR92" s="525"/>
    </row>
    <row r="93" spans="1:44" ht="12" customHeight="1" x14ac:dyDescent="0.2">
      <c r="A93" s="177"/>
      <c r="B93" s="432"/>
      <c r="C93" s="191"/>
      <c r="D93" s="180">
        <v>82</v>
      </c>
      <c r="E93" s="321" t="s">
        <v>825</v>
      </c>
      <c r="F93" s="181" t="s">
        <v>831</v>
      </c>
      <c r="G93" s="189" t="s">
        <v>61</v>
      </c>
      <c r="H93" s="189" t="s">
        <v>62</v>
      </c>
      <c r="I93" s="189" t="s">
        <v>84</v>
      </c>
      <c r="J93" s="181" t="s">
        <v>834</v>
      </c>
      <c r="K93" s="189" t="s">
        <v>65</v>
      </c>
      <c r="L93" s="182" t="s">
        <v>836</v>
      </c>
      <c r="M93" s="183">
        <f t="shared" si="36"/>
        <v>82</v>
      </c>
      <c r="N93" s="182"/>
      <c r="O93" s="182"/>
      <c r="P93" s="182"/>
      <c r="Q93" s="184" t="str">
        <f t="shared" si="37"/>
        <v>ЛЕОНОВ Сергей Викторович</v>
      </c>
      <c r="R93" s="185" t="str">
        <f t="shared" si="38"/>
        <v>27.11.96, КМС</v>
      </c>
      <c r="S93" s="186" t="str">
        <f t="shared" si="39"/>
        <v>СФО</v>
      </c>
      <c r="T93" s="185" t="str">
        <f t="shared" si="40"/>
        <v>Красноярский, Ужур, МО</v>
      </c>
      <c r="U93" s="187"/>
      <c r="V93" s="185" t="str">
        <f t="shared" si="41"/>
        <v>Воробьев А.А.</v>
      </c>
      <c r="W93" s="137"/>
      <c r="X93" s="147"/>
      <c r="Y93" s="551"/>
      <c r="Z93" s="542"/>
      <c r="AA93" s="525"/>
      <c r="AB93" s="541"/>
      <c r="AC93" s="541"/>
      <c r="AD93" s="147" t="str">
        <f t="shared" si="27"/>
        <v>леонов</v>
      </c>
      <c r="AE93" s="147" t="str">
        <f t="shared" si="28"/>
        <v xml:space="preserve"> сергей викторович</v>
      </c>
      <c r="AF93" s="147" t="str">
        <f t="shared" si="29"/>
        <v>ЛЕОНОВ</v>
      </c>
      <c r="AG93" s="147" t="str">
        <f t="shared" si="30"/>
        <v xml:space="preserve"> Сергей Викторович</v>
      </c>
      <c r="AH93" s="137" t="str">
        <f t="shared" si="31"/>
        <v>27</v>
      </c>
      <c r="AI93" s="137" t="str">
        <f t="shared" si="32"/>
        <v>11</v>
      </c>
      <c r="AJ93" s="137" t="str">
        <f t="shared" si="33"/>
        <v>96</v>
      </c>
      <c r="AK93" s="197" t="str">
        <f t="shared" si="34"/>
        <v>кмс</v>
      </c>
      <c r="AL93" s="137" t="str">
        <f t="shared" si="35"/>
        <v>КМС</v>
      </c>
      <c r="AM93" s="542"/>
      <c r="AN93" s="525"/>
      <c r="AO93" s="525"/>
      <c r="AP93" s="525"/>
      <c r="AQ93" s="525"/>
      <c r="AR93" s="525"/>
    </row>
    <row r="94" spans="1:44" ht="12" customHeight="1" x14ac:dyDescent="0.2">
      <c r="A94" s="177"/>
      <c r="B94" s="432"/>
      <c r="C94" s="191"/>
      <c r="D94" s="188">
        <v>52</v>
      </c>
      <c r="E94" s="201" t="s">
        <v>837</v>
      </c>
      <c r="F94" s="189" t="s">
        <v>838</v>
      </c>
      <c r="G94" s="189" t="s">
        <v>61</v>
      </c>
      <c r="H94" s="189" t="s">
        <v>62</v>
      </c>
      <c r="I94" s="189" t="s">
        <v>84</v>
      </c>
      <c r="J94" s="181" t="s">
        <v>832</v>
      </c>
      <c r="K94" s="189" t="s">
        <v>65</v>
      </c>
      <c r="L94" s="181" t="s">
        <v>839</v>
      </c>
      <c r="M94" s="183">
        <f t="shared" si="36"/>
        <v>52</v>
      </c>
      <c r="N94" s="182"/>
      <c r="O94" s="182"/>
      <c r="P94" s="182"/>
      <c r="Q94" s="184" t="str">
        <f t="shared" si="37"/>
        <v>АРАЛДИ Сылдыс Долбанович</v>
      </c>
      <c r="R94" s="185" t="str">
        <f t="shared" si="38"/>
        <v>04.11.98, КМС</v>
      </c>
      <c r="S94" s="186" t="str">
        <f t="shared" si="39"/>
        <v>СФО</v>
      </c>
      <c r="T94" s="185" t="str">
        <f t="shared" si="40"/>
        <v>Красноярский, Красноярск, МО</v>
      </c>
      <c r="U94" s="187"/>
      <c r="V94" s="185" t="str">
        <f t="shared" si="41"/>
        <v>Знаменский Г.Е. Кудрявцев В.М.</v>
      </c>
      <c r="W94" s="137"/>
      <c r="X94" s="147"/>
      <c r="Y94" s="551"/>
      <c r="Z94" s="542"/>
      <c r="AA94" s="525"/>
      <c r="AB94" s="541"/>
      <c r="AC94" s="541"/>
      <c r="AD94" s="147" t="str">
        <f t="shared" si="27"/>
        <v>аралди</v>
      </c>
      <c r="AE94" s="147" t="str">
        <f t="shared" si="28"/>
        <v xml:space="preserve"> сылдыс долбанович</v>
      </c>
      <c r="AF94" s="147" t="str">
        <f t="shared" si="29"/>
        <v>АРАЛДИ</v>
      </c>
      <c r="AG94" s="147" t="str">
        <f t="shared" si="30"/>
        <v xml:space="preserve"> Сылдыс Долбанович</v>
      </c>
      <c r="AH94" s="137" t="str">
        <f t="shared" si="31"/>
        <v>04</v>
      </c>
      <c r="AI94" s="137" t="str">
        <f t="shared" si="32"/>
        <v>11</v>
      </c>
      <c r="AJ94" s="137" t="str">
        <f t="shared" si="33"/>
        <v>98</v>
      </c>
      <c r="AK94" s="197" t="str">
        <f t="shared" si="34"/>
        <v>кмс</v>
      </c>
      <c r="AL94" s="137" t="str">
        <f t="shared" si="35"/>
        <v>КМС</v>
      </c>
      <c r="AM94" s="542"/>
      <c r="AN94" s="525"/>
      <c r="AO94" s="525"/>
      <c r="AP94" s="525"/>
      <c r="AQ94" s="525"/>
      <c r="AR94" s="525"/>
    </row>
    <row r="95" spans="1:44" ht="12" customHeight="1" x14ac:dyDescent="0.2">
      <c r="A95" s="177"/>
      <c r="B95" s="432"/>
      <c r="C95" s="179"/>
      <c r="D95" s="180">
        <v>52</v>
      </c>
      <c r="E95" s="321" t="s">
        <v>840</v>
      </c>
      <c r="F95" s="181" t="s">
        <v>842</v>
      </c>
      <c r="G95" s="189" t="s">
        <v>61</v>
      </c>
      <c r="H95" s="189" t="s">
        <v>62</v>
      </c>
      <c r="I95" s="189" t="s">
        <v>844</v>
      </c>
      <c r="J95" s="181" t="s">
        <v>845</v>
      </c>
      <c r="K95" s="189" t="s">
        <v>65</v>
      </c>
      <c r="L95" s="182" t="s">
        <v>846</v>
      </c>
      <c r="M95" s="183">
        <f t="shared" si="36"/>
        <v>52</v>
      </c>
      <c r="N95" s="182"/>
      <c r="O95" s="182"/>
      <c r="P95" s="182"/>
      <c r="Q95" s="184" t="str">
        <f t="shared" si="37"/>
        <v>МОНГУШ Буян Эресович</v>
      </c>
      <c r="R95" s="185" t="str">
        <f t="shared" si="38"/>
        <v>04.01.94, КМС</v>
      </c>
      <c r="S95" s="186" t="str">
        <f t="shared" si="39"/>
        <v>СФО</v>
      </c>
      <c r="T95" s="185" t="str">
        <f t="shared" si="40"/>
        <v>Р.Тыва, Кызыл, МО</v>
      </c>
      <c r="U95" s="187"/>
      <c r="V95" s="185" t="str">
        <f t="shared" si="41"/>
        <v>Сергиенко Ю.В. Монгуш А.В.</v>
      </c>
      <c r="W95" s="137"/>
      <c r="X95" s="147"/>
      <c r="Y95" s="551"/>
      <c r="Z95" s="542"/>
      <c r="AA95" s="525"/>
      <c r="AB95" s="541"/>
      <c r="AC95" s="541"/>
      <c r="AD95" s="147" t="str">
        <f t="shared" si="27"/>
        <v>монгуш</v>
      </c>
      <c r="AE95" s="147" t="str">
        <f t="shared" si="28"/>
        <v xml:space="preserve"> буян эресович</v>
      </c>
      <c r="AF95" s="147" t="str">
        <f t="shared" si="29"/>
        <v>МОНГУШ</v>
      </c>
      <c r="AG95" s="147" t="str">
        <f t="shared" si="30"/>
        <v xml:space="preserve"> Буян Эресович</v>
      </c>
      <c r="AH95" s="137" t="str">
        <f t="shared" si="31"/>
        <v>04</v>
      </c>
      <c r="AI95" s="137" t="str">
        <f t="shared" si="32"/>
        <v>01</v>
      </c>
      <c r="AJ95" s="137" t="str">
        <f t="shared" si="33"/>
        <v>94</v>
      </c>
      <c r="AK95" s="197" t="str">
        <f t="shared" si="34"/>
        <v>кмс</v>
      </c>
      <c r="AL95" s="137" t="str">
        <f t="shared" si="35"/>
        <v>КМС</v>
      </c>
      <c r="AM95" s="542"/>
      <c r="AN95" s="525"/>
      <c r="AO95" s="525"/>
      <c r="AP95" s="525"/>
      <c r="AQ95" s="525"/>
      <c r="AR95" s="525"/>
    </row>
    <row r="96" spans="1:44" ht="12" customHeight="1" x14ac:dyDescent="0.2">
      <c r="A96" s="177"/>
      <c r="B96" s="432"/>
      <c r="C96" s="179"/>
      <c r="D96" s="188">
        <v>52</v>
      </c>
      <c r="E96" s="201" t="s">
        <v>841</v>
      </c>
      <c r="F96" s="189" t="s">
        <v>843</v>
      </c>
      <c r="G96" s="189" t="s">
        <v>61</v>
      </c>
      <c r="H96" s="189" t="s">
        <v>62</v>
      </c>
      <c r="I96" s="189" t="s">
        <v>844</v>
      </c>
      <c r="J96" s="181" t="s">
        <v>845</v>
      </c>
      <c r="K96" s="189" t="s">
        <v>65</v>
      </c>
      <c r="L96" s="182" t="s">
        <v>846</v>
      </c>
      <c r="M96" s="183">
        <f t="shared" si="36"/>
        <v>52</v>
      </c>
      <c r="N96" s="182"/>
      <c r="O96" s="182"/>
      <c r="P96" s="182"/>
      <c r="Q96" s="184" t="str">
        <f t="shared" si="37"/>
        <v>БАДЫ Эртине Алексеевич</v>
      </c>
      <c r="R96" s="185" t="str">
        <f t="shared" si="38"/>
        <v>06.08.95, КМС</v>
      </c>
      <c r="S96" s="186" t="str">
        <f t="shared" si="39"/>
        <v>СФО</v>
      </c>
      <c r="T96" s="185" t="str">
        <f t="shared" si="40"/>
        <v>Р.Тыва, Кызыл, МО</v>
      </c>
      <c r="U96" s="187"/>
      <c r="V96" s="185" t="str">
        <f t="shared" si="41"/>
        <v>Сергиенко Ю.В. Монгуш А.В.</v>
      </c>
      <c r="W96" s="137"/>
      <c r="X96" s="147"/>
      <c r="Y96" s="551"/>
      <c r="Z96" s="542"/>
      <c r="AA96" s="525"/>
      <c r="AB96" s="541"/>
      <c r="AC96" s="541"/>
      <c r="AD96" s="147" t="str">
        <f t="shared" si="27"/>
        <v>бады</v>
      </c>
      <c r="AE96" s="147" t="str">
        <f t="shared" si="28"/>
        <v xml:space="preserve"> эртине алексеевич</v>
      </c>
      <c r="AF96" s="147" t="str">
        <f t="shared" si="29"/>
        <v>БАДЫ</v>
      </c>
      <c r="AG96" s="147" t="str">
        <f t="shared" si="30"/>
        <v xml:space="preserve"> Эртине Алексеевич</v>
      </c>
      <c r="AH96" s="137" t="str">
        <f t="shared" si="31"/>
        <v>06</v>
      </c>
      <c r="AI96" s="137" t="str">
        <f t="shared" si="32"/>
        <v>08</v>
      </c>
      <c r="AJ96" s="137" t="str">
        <f t="shared" si="33"/>
        <v>95</v>
      </c>
      <c r="AK96" s="197" t="str">
        <f t="shared" si="34"/>
        <v>кмс</v>
      </c>
      <c r="AL96" s="137" t="str">
        <f t="shared" si="35"/>
        <v>КМС</v>
      </c>
      <c r="AM96" s="542"/>
      <c r="AN96" s="525"/>
      <c r="AO96" s="525"/>
      <c r="AP96" s="525"/>
      <c r="AQ96" s="525"/>
      <c r="AR96" s="525"/>
    </row>
    <row r="97" spans="1:44" ht="12" customHeight="1" x14ac:dyDescent="0.2">
      <c r="A97" s="194"/>
      <c r="B97" s="432"/>
      <c r="C97" s="191"/>
      <c r="D97" s="438">
        <v>57</v>
      </c>
      <c r="E97" s="321" t="s">
        <v>847</v>
      </c>
      <c r="F97" s="181" t="s">
        <v>853</v>
      </c>
      <c r="G97" s="189" t="s">
        <v>61</v>
      </c>
      <c r="H97" s="189" t="s">
        <v>62</v>
      </c>
      <c r="I97" s="189" t="s">
        <v>682</v>
      </c>
      <c r="J97" s="181" t="s">
        <v>683</v>
      </c>
      <c r="K97" s="189" t="s">
        <v>65</v>
      </c>
      <c r="L97" s="182" t="s">
        <v>859</v>
      </c>
      <c r="M97" s="183">
        <f t="shared" si="36"/>
        <v>57</v>
      </c>
      <c r="N97" s="182"/>
      <c r="O97" s="182"/>
      <c r="P97" s="182"/>
      <c r="Q97" s="184" t="str">
        <f t="shared" si="37"/>
        <v>ООРЖАК Кежик Муратович</v>
      </c>
      <c r="R97" s="185" t="str">
        <f t="shared" si="38"/>
        <v>04.03.95, КМС</v>
      </c>
      <c r="S97" s="186" t="str">
        <f t="shared" si="39"/>
        <v>СФО</v>
      </c>
      <c r="T97" s="185" t="str">
        <f t="shared" si="40"/>
        <v>Новосибирская, Новосибирск, МО</v>
      </c>
      <c r="U97" s="187"/>
      <c r="V97" s="185" t="str">
        <f t="shared" si="41"/>
        <v>Митрохин Е.А.</v>
      </c>
      <c r="W97" s="137"/>
      <c r="X97" s="147"/>
      <c r="Y97" s="551"/>
      <c r="Z97" s="542"/>
      <c r="AA97" s="525"/>
      <c r="AB97" s="541"/>
      <c r="AC97" s="541"/>
      <c r="AD97" s="147" t="str">
        <f t="shared" si="27"/>
        <v>ооржак</v>
      </c>
      <c r="AE97" s="147" t="str">
        <f t="shared" si="28"/>
        <v xml:space="preserve"> кежик муратович</v>
      </c>
      <c r="AF97" s="147" t="str">
        <f t="shared" si="29"/>
        <v>ООРЖАК</v>
      </c>
      <c r="AG97" s="147" t="str">
        <f t="shared" si="30"/>
        <v xml:space="preserve"> Кежик Муратович</v>
      </c>
      <c r="AH97" s="137" t="str">
        <f t="shared" si="31"/>
        <v>04</v>
      </c>
      <c r="AI97" s="137" t="str">
        <f t="shared" si="32"/>
        <v>03</v>
      </c>
      <c r="AJ97" s="137" t="str">
        <f t="shared" si="33"/>
        <v>95</v>
      </c>
      <c r="AK97" s="197" t="str">
        <f t="shared" si="34"/>
        <v>кмс</v>
      </c>
      <c r="AL97" s="137" t="str">
        <f t="shared" si="35"/>
        <v>КМС</v>
      </c>
      <c r="AM97" s="542"/>
      <c r="AN97" s="525"/>
      <c r="AO97" s="525"/>
      <c r="AP97" s="525"/>
      <c r="AQ97" s="525"/>
      <c r="AR97" s="525"/>
    </row>
    <row r="98" spans="1:44" ht="12" customHeight="1" x14ac:dyDescent="0.2">
      <c r="A98" s="194"/>
      <c r="B98" s="432"/>
      <c r="C98" s="191"/>
      <c r="D98" s="188">
        <v>52</v>
      </c>
      <c r="E98" s="201" t="s">
        <v>848</v>
      </c>
      <c r="F98" s="189" t="s">
        <v>854</v>
      </c>
      <c r="G98" s="189" t="s">
        <v>61</v>
      </c>
      <c r="H98" s="189" t="s">
        <v>62</v>
      </c>
      <c r="I98" s="189" t="s">
        <v>682</v>
      </c>
      <c r="J98" s="181" t="s">
        <v>683</v>
      </c>
      <c r="K98" s="189" t="s">
        <v>65</v>
      </c>
      <c r="L98" s="182" t="s">
        <v>859</v>
      </c>
      <c r="M98" s="183">
        <f t="shared" si="36"/>
        <v>52</v>
      </c>
      <c r="N98" s="182"/>
      <c r="O98" s="182"/>
      <c r="P98" s="182"/>
      <c r="Q98" s="184" t="str">
        <f t="shared" si="37"/>
        <v>МОНГУШ Кежик Кок-Оолович</v>
      </c>
      <c r="R98" s="185" t="str">
        <f t="shared" si="38"/>
        <v>04.05.94, КМС</v>
      </c>
      <c r="S98" s="186" t="str">
        <f t="shared" si="39"/>
        <v>СФО</v>
      </c>
      <c r="T98" s="185" t="str">
        <f t="shared" si="40"/>
        <v>Новосибирская, Новосибирск, МО</v>
      </c>
      <c r="U98" s="187"/>
      <c r="V98" s="185" t="str">
        <f t="shared" si="41"/>
        <v>Митрохин Е.А.</v>
      </c>
      <c r="W98" s="137"/>
      <c r="X98" s="147"/>
      <c r="Y98" s="551"/>
      <c r="Z98" s="542"/>
      <c r="AA98" s="525"/>
      <c r="AB98" s="541"/>
      <c r="AC98" s="541"/>
      <c r="AD98" s="147" t="str">
        <f t="shared" si="27"/>
        <v>монгуш</v>
      </c>
      <c r="AE98" s="147" t="str">
        <f t="shared" si="28"/>
        <v xml:space="preserve"> кежик кок-оолович</v>
      </c>
      <c r="AF98" s="147" t="str">
        <f t="shared" si="29"/>
        <v>МОНГУШ</v>
      </c>
      <c r="AG98" s="147" t="str">
        <f t="shared" si="30"/>
        <v xml:space="preserve"> Кежик Кок-Оолович</v>
      </c>
      <c r="AH98" s="137" t="str">
        <f t="shared" si="31"/>
        <v>04</v>
      </c>
      <c r="AI98" s="137" t="str">
        <f t="shared" si="32"/>
        <v>05</v>
      </c>
      <c r="AJ98" s="137" t="str">
        <f t="shared" si="33"/>
        <v>94</v>
      </c>
      <c r="AK98" s="197" t="str">
        <f t="shared" si="34"/>
        <v>кмс</v>
      </c>
      <c r="AL98" s="137" t="str">
        <f t="shared" si="35"/>
        <v>КМС</v>
      </c>
      <c r="AM98" s="542"/>
      <c r="AN98" s="525"/>
      <c r="AO98" s="525"/>
      <c r="AP98" s="525"/>
      <c r="AQ98" s="525"/>
      <c r="AR98" s="525"/>
    </row>
    <row r="99" spans="1:44" ht="12" customHeight="1" x14ac:dyDescent="0.2">
      <c r="A99" s="198"/>
      <c r="B99" s="432"/>
      <c r="C99" s="191"/>
      <c r="D99" s="180">
        <v>68</v>
      </c>
      <c r="E99" s="321" t="s">
        <v>849</v>
      </c>
      <c r="F99" s="181" t="s">
        <v>855</v>
      </c>
      <c r="G99" s="189" t="s">
        <v>61</v>
      </c>
      <c r="H99" s="189" t="s">
        <v>62</v>
      </c>
      <c r="I99" s="189" t="s">
        <v>682</v>
      </c>
      <c r="J99" s="181" t="s">
        <v>683</v>
      </c>
      <c r="K99" s="189" t="s">
        <v>65</v>
      </c>
      <c r="L99" s="182" t="s">
        <v>859</v>
      </c>
      <c r="M99" s="183">
        <f t="shared" si="36"/>
        <v>68</v>
      </c>
      <c r="N99" s="182"/>
      <c r="O99" s="182"/>
      <c r="P99" s="182"/>
      <c r="Q99" s="184" t="str">
        <f t="shared" si="37"/>
        <v>КЫРГЫС Начын Радикович</v>
      </c>
      <c r="R99" s="185" t="str">
        <f t="shared" si="38"/>
        <v>15.08.98, КМС</v>
      </c>
      <c r="S99" s="186" t="str">
        <f t="shared" si="39"/>
        <v>СФО</v>
      </c>
      <c r="T99" s="185" t="str">
        <f t="shared" si="40"/>
        <v>Новосибирская, Новосибирск, МО</v>
      </c>
      <c r="U99" s="187"/>
      <c r="V99" s="185" t="str">
        <f t="shared" si="41"/>
        <v>Митрохин Е.А.</v>
      </c>
      <c r="W99" s="137"/>
      <c r="X99" s="147"/>
      <c r="Y99" s="551"/>
      <c r="Z99" s="542"/>
      <c r="AA99" s="525"/>
      <c r="AB99" s="541"/>
      <c r="AC99" s="541"/>
      <c r="AD99" s="147" t="str">
        <f t="shared" si="27"/>
        <v>кыргыс</v>
      </c>
      <c r="AE99" s="147" t="str">
        <f t="shared" si="28"/>
        <v xml:space="preserve"> начын радикович</v>
      </c>
      <c r="AF99" s="147" t="str">
        <f t="shared" si="29"/>
        <v>КЫРГЫС</v>
      </c>
      <c r="AG99" s="147" t="str">
        <f t="shared" si="30"/>
        <v xml:space="preserve"> Начын Радикович</v>
      </c>
      <c r="AH99" s="137" t="str">
        <f t="shared" si="31"/>
        <v>15</v>
      </c>
      <c r="AI99" s="137" t="str">
        <f t="shared" si="32"/>
        <v>08</v>
      </c>
      <c r="AJ99" s="137" t="str">
        <f t="shared" si="33"/>
        <v>98</v>
      </c>
      <c r="AK99" s="197" t="str">
        <f t="shared" si="34"/>
        <v>кмс</v>
      </c>
      <c r="AL99" s="137" t="str">
        <f t="shared" si="35"/>
        <v>КМС</v>
      </c>
      <c r="AM99" s="542"/>
      <c r="AN99" s="525"/>
      <c r="AO99" s="525"/>
      <c r="AP99" s="525"/>
      <c r="AQ99" s="525"/>
      <c r="AR99" s="525"/>
    </row>
    <row r="100" spans="1:44" ht="12" customHeight="1" x14ac:dyDescent="0.2">
      <c r="A100" s="198"/>
      <c r="B100" s="432"/>
      <c r="C100" s="191"/>
      <c r="D100" s="188">
        <v>52</v>
      </c>
      <c r="E100" s="201" t="s">
        <v>850</v>
      </c>
      <c r="F100" s="189" t="s">
        <v>856</v>
      </c>
      <c r="G100" s="189" t="s">
        <v>61</v>
      </c>
      <c r="H100" s="189" t="s">
        <v>62</v>
      </c>
      <c r="I100" s="189" t="s">
        <v>682</v>
      </c>
      <c r="J100" s="181" t="s">
        <v>683</v>
      </c>
      <c r="K100" s="189" t="s">
        <v>65</v>
      </c>
      <c r="L100" s="182" t="s">
        <v>859</v>
      </c>
      <c r="M100" s="183">
        <f t="shared" si="36"/>
        <v>52</v>
      </c>
      <c r="N100" s="182"/>
      <c r="O100" s="182"/>
      <c r="P100" s="182"/>
      <c r="Q100" s="184" t="str">
        <f t="shared" si="37"/>
        <v>ООРЖАК Эчис Эрээн-Оолович</v>
      </c>
      <c r="R100" s="185" t="str">
        <f t="shared" si="38"/>
        <v>27.06.98, КМС</v>
      </c>
      <c r="S100" s="186" t="str">
        <f t="shared" si="39"/>
        <v>СФО</v>
      </c>
      <c r="T100" s="185" t="str">
        <f t="shared" si="40"/>
        <v>Новосибирская, Новосибирск, МО</v>
      </c>
      <c r="U100" s="187"/>
      <c r="V100" s="185" t="str">
        <f t="shared" si="41"/>
        <v>Митрохин Е.А.</v>
      </c>
      <c r="W100" s="137"/>
      <c r="X100" s="147"/>
      <c r="Y100" s="551"/>
      <c r="Z100" s="542"/>
      <c r="AA100" s="525"/>
      <c r="AB100" s="541"/>
      <c r="AC100" s="541"/>
      <c r="AD100" s="147" t="str">
        <f t="shared" si="27"/>
        <v>ооржак</v>
      </c>
      <c r="AE100" s="147" t="str">
        <f t="shared" si="28"/>
        <v xml:space="preserve"> эчис эрээн-оолович</v>
      </c>
      <c r="AF100" s="147" t="str">
        <f t="shared" si="29"/>
        <v>ООРЖАК</v>
      </c>
      <c r="AG100" s="147" t="str">
        <f t="shared" si="30"/>
        <v xml:space="preserve"> Эчис Эрээн-Оолович</v>
      </c>
      <c r="AH100" s="137" t="str">
        <f t="shared" si="31"/>
        <v>27</v>
      </c>
      <c r="AI100" s="137" t="str">
        <f t="shared" si="32"/>
        <v>06</v>
      </c>
      <c r="AJ100" s="137" t="str">
        <f t="shared" si="33"/>
        <v>98</v>
      </c>
      <c r="AK100" s="197" t="str">
        <f t="shared" si="34"/>
        <v>кмс</v>
      </c>
      <c r="AL100" s="137" t="str">
        <f t="shared" si="35"/>
        <v>КМС</v>
      </c>
      <c r="AM100" s="542"/>
      <c r="AN100" s="525"/>
      <c r="AO100" s="525"/>
      <c r="AP100" s="525"/>
      <c r="AQ100" s="525"/>
      <c r="AR100" s="525"/>
    </row>
    <row r="101" spans="1:44" ht="12" customHeight="1" x14ac:dyDescent="0.2">
      <c r="A101" s="177"/>
      <c r="B101" s="432"/>
      <c r="C101" s="200"/>
      <c r="D101" s="180">
        <v>74</v>
      </c>
      <c r="E101" s="321" t="s">
        <v>851</v>
      </c>
      <c r="F101" s="181" t="s">
        <v>857</v>
      </c>
      <c r="G101" s="189" t="s">
        <v>61</v>
      </c>
      <c r="H101" s="189" t="s">
        <v>62</v>
      </c>
      <c r="I101" s="189" t="s">
        <v>682</v>
      </c>
      <c r="J101" s="181" t="s">
        <v>683</v>
      </c>
      <c r="K101" s="189" t="s">
        <v>65</v>
      </c>
      <c r="L101" s="182" t="s">
        <v>859</v>
      </c>
      <c r="M101" s="183">
        <f t="shared" si="36"/>
        <v>74</v>
      </c>
      <c r="N101" s="182"/>
      <c r="O101" s="182"/>
      <c r="P101" s="182"/>
      <c r="Q101" s="184" t="str">
        <f t="shared" si="37"/>
        <v>ХАЮРИН Шамиль Бесланович</v>
      </c>
      <c r="R101" s="185" t="str">
        <f t="shared" si="38"/>
        <v>16.02.96, КМС</v>
      </c>
      <c r="S101" s="186" t="str">
        <f t="shared" si="39"/>
        <v>СФО</v>
      </c>
      <c r="T101" s="185" t="str">
        <f t="shared" si="40"/>
        <v>Новосибирская, Новосибирск, МО</v>
      </c>
      <c r="U101" s="187"/>
      <c r="V101" s="185" t="str">
        <f t="shared" si="41"/>
        <v>Митрохин Е.А.</v>
      </c>
      <c r="W101" s="137"/>
      <c r="X101" s="147"/>
      <c r="Y101" s="551"/>
      <c r="Z101" s="542"/>
      <c r="AA101" s="525"/>
      <c r="AB101" s="541"/>
      <c r="AC101" s="541"/>
      <c r="AD101" s="147" t="str">
        <f t="shared" si="27"/>
        <v>хаюрин</v>
      </c>
      <c r="AE101" s="147" t="str">
        <f t="shared" si="28"/>
        <v xml:space="preserve"> шамиль бесланович</v>
      </c>
      <c r="AF101" s="147" t="str">
        <f t="shared" si="29"/>
        <v>ХАЮРИН</v>
      </c>
      <c r="AG101" s="147" t="str">
        <f t="shared" si="30"/>
        <v xml:space="preserve"> Шамиль Бесланович</v>
      </c>
      <c r="AH101" s="137" t="str">
        <f t="shared" si="31"/>
        <v>16</v>
      </c>
      <c r="AI101" s="137" t="str">
        <f t="shared" si="32"/>
        <v>02</v>
      </c>
      <c r="AJ101" s="137" t="str">
        <f t="shared" si="33"/>
        <v>96</v>
      </c>
      <c r="AK101" s="197" t="str">
        <f t="shared" si="34"/>
        <v>кмс</v>
      </c>
      <c r="AL101" s="137" t="str">
        <f t="shared" si="35"/>
        <v>КМС</v>
      </c>
      <c r="AM101" s="542"/>
      <c r="AN101" s="525"/>
      <c r="AO101" s="525"/>
      <c r="AP101" s="525"/>
      <c r="AQ101" s="525"/>
      <c r="AR101" s="525"/>
    </row>
    <row r="102" spans="1:44" ht="12" customHeight="1" x14ac:dyDescent="0.2">
      <c r="A102" s="177"/>
      <c r="B102" s="432"/>
      <c r="C102" s="200"/>
      <c r="D102" s="188">
        <v>57</v>
      </c>
      <c r="E102" s="201" t="s">
        <v>852</v>
      </c>
      <c r="F102" s="189" t="s">
        <v>858</v>
      </c>
      <c r="G102" s="189" t="s">
        <v>61</v>
      </c>
      <c r="H102" s="189" t="s">
        <v>62</v>
      </c>
      <c r="I102" s="189" t="s">
        <v>682</v>
      </c>
      <c r="J102" s="181" t="s">
        <v>683</v>
      </c>
      <c r="K102" s="189" t="s">
        <v>65</v>
      </c>
      <c r="L102" s="182" t="s">
        <v>859</v>
      </c>
      <c r="M102" s="183">
        <f t="shared" si="36"/>
        <v>57</v>
      </c>
      <c r="N102" s="182"/>
      <c r="O102" s="182"/>
      <c r="P102" s="182"/>
      <c r="Q102" s="184" t="str">
        <f t="shared" si="37"/>
        <v>КУРУЛОВ Алан Евгеньевич</v>
      </c>
      <c r="R102" s="185" t="str">
        <f t="shared" si="38"/>
        <v>14.11.94, КМС</v>
      </c>
      <c r="S102" s="186" t="str">
        <f t="shared" si="39"/>
        <v>СФО</v>
      </c>
      <c r="T102" s="185" t="str">
        <f t="shared" si="40"/>
        <v>Новосибирская, Новосибирск, МО</v>
      </c>
      <c r="U102" s="187"/>
      <c r="V102" s="185" t="str">
        <f t="shared" si="41"/>
        <v>Митрохин Е.А.</v>
      </c>
      <c r="W102" s="137"/>
      <c r="X102" s="147"/>
      <c r="Y102" s="551"/>
      <c r="Z102" s="542"/>
      <c r="AA102" s="525"/>
      <c r="AB102" s="541"/>
      <c r="AC102" s="541"/>
      <c r="AD102" s="147" t="str">
        <f t="shared" si="27"/>
        <v>курулов</v>
      </c>
      <c r="AE102" s="147" t="str">
        <f t="shared" si="28"/>
        <v xml:space="preserve"> алан евгеньевич</v>
      </c>
      <c r="AF102" s="147" t="str">
        <f t="shared" si="29"/>
        <v>КУРУЛОВ</v>
      </c>
      <c r="AG102" s="147" t="str">
        <f t="shared" si="30"/>
        <v xml:space="preserve"> Алан Евгеньевич</v>
      </c>
      <c r="AH102" s="137" t="str">
        <f t="shared" si="31"/>
        <v>14</v>
      </c>
      <c r="AI102" s="137" t="str">
        <f t="shared" si="32"/>
        <v>11</v>
      </c>
      <c r="AJ102" s="137" t="str">
        <f t="shared" si="33"/>
        <v>94</v>
      </c>
      <c r="AK102" s="197" t="str">
        <f t="shared" si="34"/>
        <v>кмс</v>
      </c>
      <c r="AL102" s="137" t="str">
        <f t="shared" si="35"/>
        <v>КМС</v>
      </c>
      <c r="AM102" s="542"/>
      <c r="AN102" s="525"/>
      <c r="AO102" s="525"/>
      <c r="AP102" s="525"/>
      <c r="AQ102" s="525"/>
      <c r="AR102" s="525"/>
    </row>
    <row r="103" spans="1:44" ht="12" customHeight="1" x14ac:dyDescent="0.2">
      <c r="A103" s="198"/>
      <c r="B103" s="432"/>
      <c r="C103" s="179"/>
      <c r="D103" s="180">
        <v>57</v>
      </c>
      <c r="E103" s="321" t="s">
        <v>860</v>
      </c>
      <c r="F103" s="181" t="s">
        <v>861</v>
      </c>
      <c r="G103" s="189" t="s">
        <v>61</v>
      </c>
      <c r="H103" s="189" t="s">
        <v>62</v>
      </c>
      <c r="I103" s="189" t="s">
        <v>682</v>
      </c>
      <c r="J103" s="181" t="s">
        <v>683</v>
      </c>
      <c r="K103" s="189" t="s">
        <v>109</v>
      </c>
      <c r="L103" s="182" t="s">
        <v>862</v>
      </c>
      <c r="M103" s="183">
        <f t="shared" si="36"/>
        <v>57</v>
      </c>
      <c r="N103" s="182"/>
      <c r="O103" s="182"/>
      <c r="P103" s="182"/>
      <c r="Q103" s="184" t="str">
        <f t="shared" si="37"/>
        <v>МАШАРОВ Сергей Владимирович</v>
      </c>
      <c r="R103" s="185" t="str">
        <f t="shared" si="38"/>
        <v>05.03.97, КМС</v>
      </c>
      <c r="S103" s="186" t="str">
        <f t="shared" si="39"/>
        <v>СФО</v>
      </c>
      <c r="T103" s="185" t="str">
        <f t="shared" si="40"/>
        <v>Новосибирская, Новосибирск, СС</v>
      </c>
      <c r="U103" s="187"/>
      <c r="V103" s="185" t="str">
        <f t="shared" si="41"/>
        <v>Меньщиков С.М. Копёнкин А.В.</v>
      </c>
      <c r="W103" s="137"/>
      <c r="X103" s="147"/>
      <c r="Y103" s="551"/>
      <c r="Z103" s="542"/>
      <c r="AA103" s="525"/>
      <c r="AB103" s="541"/>
      <c r="AC103" s="541"/>
      <c r="AD103" s="147" t="str">
        <f t="shared" si="27"/>
        <v>машаров</v>
      </c>
      <c r="AE103" s="147" t="str">
        <f t="shared" si="28"/>
        <v xml:space="preserve"> сергей владимирович</v>
      </c>
      <c r="AF103" s="147" t="str">
        <f t="shared" si="29"/>
        <v>МАШАРОВ</v>
      </c>
      <c r="AG103" s="147" t="str">
        <f t="shared" si="30"/>
        <v xml:space="preserve"> Сергей Владимирович</v>
      </c>
      <c r="AH103" s="137" t="str">
        <f t="shared" si="31"/>
        <v>05</v>
      </c>
      <c r="AI103" s="137" t="str">
        <f t="shared" si="32"/>
        <v>03</v>
      </c>
      <c r="AJ103" s="137" t="str">
        <f t="shared" si="33"/>
        <v>97</v>
      </c>
      <c r="AK103" s="197" t="str">
        <f t="shared" si="34"/>
        <v>кмс</v>
      </c>
      <c r="AL103" s="137" t="str">
        <f t="shared" si="35"/>
        <v>КМС</v>
      </c>
      <c r="AM103" s="542"/>
      <c r="AN103" s="525"/>
      <c r="AO103" s="525"/>
      <c r="AP103" s="525"/>
      <c r="AQ103" s="525"/>
      <c r="AR103" s="525"/>
    </row>
    <row r="104" spans="1:44" ht="12" customHeight="1" x14ac:dyDescent="0.2">
      <c r="A104" s="198"/>
      <c r="B104" s="432"/>
      <c r="C104" s="179"/>
      <c r="D104" s="188">
        <v>74</v>
      </c>
      <c r="E104" s="321" t="s">
        <v>863</v>
      </c>
      <c r="F104" s="189" t="s">
        <v>866</v>
      </c>
      <c r="G104" s="189" t="s">
        <v>120</v>
      </c>
      <c r="H104" s="189" t="s">
        <v>62</v>
      </c>
      <c r="I104" s="189" t="s">
        <v>682</v>
      </c>
      <c r="J104" s="181" t="s">
        <v>683</v>
      </c>
      <c r="K104" s="189" t="s">
        <v>65</v>
      </c>
      <c r="L104" s="181" t="s">
        <v>867</v>
      </c>
      <c r="M104" s="183">
        <f t="shared" si="36"/>
        <v>74</v>
      </c>
      <c r="N104" s="182"/>
      <c r="O104" s="182"/>
      <c r="P104" s="182"/>
      <c r="Q104" s="184" t="str">
        <f t="shared" si="37"/>
        <v>ИПАТЬЕВ Илья Юрьевич</v>
      </c>
      <c r="R104" s="185" t="str">
        <f t="shared" si="38"/>
        <v>30.04.94, 1р</v>
      </c>
      <c r="S104" s="186" t="str">
        <f t="shared" si="39"/>
        <v>СФО</v>
      </c>
      <c r="T104" s="185" t="str">
        <f t="shared" si="40"/>
        <v>Новосибирская, Новосибирск, МО</v>
      </c>
      <c r="U104" s="187"/>
      <c r="V104" s="185" t="str">
        <f t="shared" si="41"/>
        <v>Новак А.В.</v>
      </c>
      <c r="W104" s="137"/>
      <c r="X104" s="147"/>
      <c r="Y104" s="551"/>
      <c r="Z104" s="542"/>
      <c r="AA104" s="525"/>
      <c r="AB104" s="541"/>
      <c r="AC104" s="541"/>
      <c r="AD104" s="147" t="str">
        <f t="shared" si="27"/>
        <v>ипатьев</v>
      </c>
      <c r="AE104" s="147" t="str">
        <f t="shared" si="28"/>
        <v xml:space="preserve"> илья юрьевич</v>
      </c>
      <c r="AF104" s="147" t="str">
        <f t="shared" si="29"/>
        <v>ИПАТЬЕВ</v>
      </c>
      <c r="AG104" s="147" t="str">
        <f t="shared" si="30"/>
        <v xml:space="preserve"> Илья Юрьевич</v>
      </c>
      <c r="AH104" s="137" t="str">
        <f t="shared" si="31"/>
        <v>30</v>
      </c>
      <c r="AI104" s="137" t="str">
        <f t="shared" si="32"/>
        <v>04</v>
      </c>
      <c r="AJ104" s="137" t="str">
        <f t="shared" si="33"/>
        <v>94</v>
      </c>
      <c r="AK104" s="197" t="str">
        <f t="shared" si="34"/>
        <v>1р</v>
      </c>
      <c r="AL104" s="137" t="str">
        <f t="shared" si="35"/>
        <v>1р</v>
      </c>
      <c r="AM104" s="542"/>
      <c r="AN104" s="525"/>
      <c r="AO104" s="525"/>
      <c r="AP104" s="525"/>
      <c r="AQ104" s="525"/>
      <c r="AR104" s="525"/>
    </row>
    <row r="105" spans="1:44" ht="12" customHeight="1" x14ac:dyDescent="0.2">
      <c r="A105" s="177"/>
      <c r="B105" s="432"/>
      <c r="C105" s="179"/>
      <c r="D105" s="180">
        <v>90</v>
      </c>
      <c r="E105" s="202" t="s">
        <v>864</v>
      </c>
      <c r="F105" s="181" t="s">
        <v>868</v>
      </c>
      <c r="G105" s="189" t="s">
        <v>120</v>
      </c>
      <c r="H105" s="189" t="s">
        <v>62</v>
      </c>
      <c r="I105" s="189" t="s">
        <v>682</v>
      </c>
      <c r="J105" s="181" t="s">
        <v>683</v>
      </c>
      <c r="K105" s="189" t="s">
        <v>65</v>
      </c>
      <c r="L105" s="181" t="s">
        <v>867</v>
      </c>
      <c r="M105" s="183">
        <f t="shared" si="36"/>
        <v>90</v>
      </c>
      <c r="N105" s="182"/>
      <c r="O105" s="182"/>
      <c r="P105" s="182"/>
      <c r="Q105" s="184" t="str">
        <f t="shared" si="37"/>
        <v>КРИВОРОТОВВЛАДИМИР Алексеевич</v>
      </c>
      <c r="R105" s="185" t="str">
        <f t="shared" si="38"/>
        <v>18.06.96, 1р</v>
      </c>
      <c r="S105" s="186" t="str">
        <f t="shared" si="39"/>
        <v>СФО</v>
      </c>
      <c r="T105" s="185" t="str">
        <f t="shared" si="40"/>
        <v>Новосибирская, Новосибирск, МО</v>
      </c>
      <c r="U105" s="187"/>
      <c r="V105" s="185" t="str">
        <f t="shared" si="41"/>
        <v>Новак А.В.</v>
      </c>
      <c r="W105" s="137"/>
      <c r="X105" s="147"/>
      <c r="Y105" s="551"/>
      <c r="Z105" s="542"/>
      <c r="AA105" s="525"/>
      <c r="AB105" s="541"/>
      <c r="AC105" s="541"/>
      <c r="AD105" s="147" t="str">
        <f t="shared" si="27"/>
        <v>криворотоввладимир</v>
      </c>
      <c r="AE105" s="147" t="str">
        <f t="shared" si="28"/>
        <v xml:space="preserve"> алексеевич</v>
      </c>
      <c r="AF105" s="147" t="str">
        <f t="shared" si="29"/>
        <v>КРИВОРОТОВВЛАДИМИР</v>
      </c>
      <c r="AG105" s="147" t="str">
        <f t="shared" si="30"/>
        <v xml:space="preserve"> Алексеевич</v>
      </c>
      <c r="AH105" s="137" t="str">
        <f t="shared" si="31"/>
        <v>18</v>
      </c>
      <c r="AI105" s="137" t="str">
        <f t="shared" si="32"/>
        <v>06</v>
      </c>
      <c r="AJ105" s="137" t="str">
        <f t="shared" si="33"/>
        <v>96</v>
      </c>
      <c r="AK105" s="197" t="str">
        <f t="shared" si="34"/>
        <v>1р</v>
      </c>
      <c r="AL105" s="137" t="str">
        <f t="shared" si="35"/>
        <v>1р</v>
      </c>
      <c r="AM105" s="542"/>
      <c r="AN105" s="525"/>
      <c r="AO105" s="525"/>
      <c r="AP105" s="525"/>
      <c r="AQ105" s="525"/>
      <c r="AR105" s="525"/>
    </row>
    <row r="106" spans="1:44" ht="12" customHeight="1" x14ac:dyDescent="0.2">
      <c r="A106" s="177"/>
      <c r="B106" s="461"/>
      <c r="C106" s="179"/>
      <c r="D106" s="188">
        <v>90</v>
      </c>
      <c r="E106" s="202" t="s">
        <v>865</v>
      </c>
      <c r="F106" s="189" t="s">
        <v>869</v>
      </c>
      <c r="G106" s="189" t="s">
        <v>120</v>
      </c>
      <c r="H106" s="189" t="s">
        <v>62</v>
      </c>
      <c r="I106" s="189" t="s">
        <v>682</v>
      </c>
      <c r="J106" s="181" t="s">
        <v>683</v>
      </c>
      <c r="K106" s="189" t="s">
        <v>65</v>
      </c>
      <c r="L106" s="181" t="s">
        <v>867</v>
      </c>
      <c r="M106" s="183">
        <f t="shared" si="36"/>
        <v>90</v>
      </c>
      <c r="N106" s="182"/>
      <c r="O106" s="182"/>
      <c r="P106" s="182"/>
      <c r="Q106" s="184" t="str">
        <f t="shared" si="37"/>
        <v>САДЫКОВ Дмитрий Абдигапурович</v>
      </c>
      <c r="R106" s="185" t="str">
        <f t="shared" si="38"/>
        <v>20.09.89, 1р</v>
      </c>
      <c r="S106" s="186" t="str">
        <f t="shared" si="39"/>
        <v>СФО</v>
      </c>
      <c r="T106" s="185" t="str">
        <f t="shared" si="40"/>
        <v>Новосибирская, Новосибирск, МО</v>
      </c>
      <c r="U106" s="187"/>
      <c r="V106" s="185" t="str">
        <f t="shared" si="41"/>
        <v>Новак А.В.</v>
      </c>
      <c r="W106" s="137"/>
      <c r="X106" s="147"/>
      <c r="Y106" s="551"/>
      <c r="Z106" s="542"/>
      <c r="AA106" s="525"/>
      <c r="AB106" s="541"/>
      <c r="AC106" s="541"/>
      <c r="AD106" s="147" t="str">
        <f t="shared" si="27"/>
        <v>садыков</v>
      </c>
      <c r="AE106" s="147" t="str">
        <f t="shared" si="28"/>
        <v xml:space="preserve"> дмитрий абдигапурович</v>
      </c>
      <c r="AF106" s="147" t="str">
        <f t="shared" si="29"/>
        <v>САДЫКОВ</v>
      </c>
      <c r="AG106" s="147" t="str">
        <f t="shared" si="30"/>
        <v xml:space="preserve"> Дмитрий Абдигапурович</v>
      </c>
      <c r="AH106" s="137" t="str">
        <f t="shared" si="31"/>
        <v>20</v>
      </c>
      <c r="AI106" s="137" t="str">
        <f t="shared" si="32"/>
        <v>09</v>
      </c>
      <c r="AJ106" s="137" t="str">
        <f t="shared" si="33"/>
        <v>89</v>
      </c>
      <c r="AK106" s="197" t="str">
        <f t="shared" si="34"/>
        <v>1р</v>
      </c>
      <c r="AL106" s="137" t="str">
        <f t="shared" si="35"/>
        <v>1р</v>
      </c>
      <c r="AM106" s="542"/>
      <c r="AN106" s="525"/>
      <c r="AO106" s="525"/>
      <c r="AP106" s="525"/>
      <c r="AQ106" s="525"/>
      <c r="AR106" s="525"/>
    </row>
    <row r="107" spans="1:44" ht="12" customHeight="1" x14ac:dyDescent="0.2">
      <c r="A107" s="177"/>
      <c r="B107" s="461"/>
      <c r="C107" s="200"/>
      <c r="D107" s="180">
        <v>68</v>
      </c>
      <c r="E107" s="321" t="s">
        <v>870</v>
      </c>
      <c r="F107" s="181" t="s">
        <v>871</v>
      </c>
      <c r="G107" s="189" t="s">
        <v>120</v>
      </c>
      <c r="H107" s="189" t="s">
        <v>62</v>
      </c>
      <c r="I107" s="189" t="s">
        <v>82</v>
      </c>
      <c r="J107" s="181" t="s">
        <v>872</v>
      </c>
      <c r="K107" s="189" t="s">
        <v>65</v>
      </c>
      <c r="L107" s="182" t="s">
        <v>873</v>
      </c>
      <c r="M107" s="183">
        <f t="shared" si="36"/>
        <v>68</v>
      </c>
      <c r="N107" s="182"/>
      <c r="O107" s="182"/>
      <c r="P107" s="182"/>
      <c r="Q107" s="184" t="str">
        <f t="shared" si="37"/>
        <v>СЫРЕНОВ Евгений Андреевич</v>
      </c>
      <c r="R107" s="185" t="str">
        <f t="shared" si="38"/>
        <v>18.03.95, 1р</v>
      </c>
      <c r="S107" s="186" t="str">
        <f t="shared" si="39"/>
        <v>СФО</v>
      </c>
      <c r="T107" s="185" t="str">
        <f t="shared" si="40"/>
        <v>Р.Бурятия, Улан-Уде, МО</v>
      </c>
      <c r="U107" s="187"/>
      <c r="V107" s="185" t="str">
        <f t="shared" si="41"/>
        <v>Будажапов А.Ц.</v>
      </c>
      <c r="W107" s="137"/>
      <c r="X107" s="147"/>
      <c r="Y107" s="551"/>
      <c r="Z107" s="542"/>
      <c r="AA107" s="525"/>
      <c r="AB107" s="541"/>
      <c r="AC107" s="541"/>
      <c r="AD107" s="147" t="str">
        <f t="shared" si="27"/>
        <v>сыренов</v>
      </c>
      <c r="AE107" s="147" t="str">
        <f t="shared" si="28"/>
        <v xml:space="preserve"> евгений андреевич</v>
      </c>
      <c r="AF107" s="147" t="str">
        <f t="shared" si="29"/>
        <v>СЫРЕНОВ</v>
      </c>
      <c r="AG107" s="147" t="str">
        <f t="shared" si="30"/>
        <v xml:space="preserve"> Евгений Андреевич</v>
      </c>
      <c r="AH107" s="137" t="str">
        <f t="shared" si="31"/>
        <v>18</v>
      </c>
      <c r="AI107" s="137" t="str">
        <f t="shared" si="32"/>
        <v>03</v>
      </c>
      <c r="AJ107" s="137" t="str">
        <f t="shared" si="33"/>
        <v>95</v>
      </c>
      <c r="AK107" s="197" t="str">
        <f t="shared" si="34"/>
        <v>1р</v>
      </c>
      <c r="AL107" s="137" t="str">
        <f t="shared" si="35"/>
        <v>1р</v>
      </c>
      <c r="AM107" s="542"/>
      <c r="AN107" s="525"/>
      <c r="AO107" s="525"/>
      <c r="AP107" s="525"/>
      <c r="AQ107" s="525"/>
      <c r="AR107" s="525"/>
    </row>
    <row r="108" spans="1:44" ht="12" customHeight="1" x14ac:dyDescent="0.2">
      <c r="A108" s="177"/>
      <c r="B108" s="461"/>
      <c r="C108" s="200"/>
      <c r="D108" s="188">
        <v>74</v>
      </c>
      <c r="E108" s="321" t="s">
        <v>874</v>
      </c>
      <c r="F108" s="189" t="s">
        <v>880</v>
      </c>
      <c r="G108" s="189" t="s">
        <v>61</v>
      </c>
      <c r="H108" s="189" t="s">
        <v>62</v>
      </c>
      <c r="I108" s="189" t="s">
        <v>682</v>
      </c>
      <c r="J108" s="189" t="s">
        <v>683</v>
      </c>
      <c r="K108" s="189" t="s">
        <v>65</v>
      </c>
      <c r="L108" s="181" t="s">
        <v>731</v>
      </c>
      <c r="M108" s="183">
        <f t="shared" si="36"/>
        <v>74</v>
      </c>
      <c r="N108" s="182"/>
      <c r="O108" s="182"/>
      <c r="P108" s="182"/>
      <c r="Q108" s="184" t="str">
        <f t="shared" si="37"/>
        <v>СЕДУНОВ Сергей Константинович</v>
      </c>
      <c r="R108" s="185" t="str">
        <f t="shared" si="38"/>
        <v>06.08.89, КМС</v>
      </c>
      <c r="S108" s="186" t="str">
        <f t="shared" si="39"/>
        <v>СФО</v>
      </c>
      <c r="T108" s="185" t="str">
        <f t="shared" si="40"/>
        <v>Новосибирская, Новосибирск, МО</v>
      </c>
      <c r="U108" s="187"/>
      <c r="V108" s="185" t="str">
        <f t="shared" si="41"/>
        <v>Кулеш М.В. Кулеш П.В.</v>
      </c>
      <c r="W108" s="137"/>
      <c r="X108" s="147"/>
      <c r="Y108" s="551"/>
      <c r="Z108" s="542"/>
      <c r="AA108" s="525"/>
      <c r="AB108" s="541"/>
      <c r="AC108" s="541"/>
      <c r="AD108" s="147" t="str">
        <f t="shared" si="27"/>
        <v>седунов</v>
      </c>
      <c r="AE108" s="147" t="str">
        <f t="shared" si="28"/>
        <v xml:space="preserve"> сергей константинович</v>
      </c>
      <c r="AF108" s="147" t="str">
        <f t="shared" si="29"/>
        <v>СЕДУНОВ</v>
      </c>
      <c r="AG108" s="147" t="str">
        <f t="shared" si="30"/>
        <v xml:space="preserve"> Сергей Константинович</v>
      </c>
      <c r="AH108" s="137" t="str">
        <f t="shared" si="31"/>
        <v>06</v>
      </c>
      <c r="AI108" s="137" t="str">
        <f t="shared" si="32"/>
        <v>08</v>
      </c>
      <c r="AJ108" s="137" t="str">
        <f t="shared" si="33"/>
        <v>89</v>
      </c>
      <c r="AK108" s="197" t="str">
        <f t="shared" si="34"/>
        <v>кмс</v>
      </c>
      <c r="AL108" s="137" t="str">
        <f t="shared" si="35"/>
        <v>КМС</v>
      </c>
      <c r="AM108" s="542"/>
      <c r="AN108" s="525"/>
      <c r="AO108" s="525"/>
      <c r="AP108" s="525"/>
      <c r="AQ108" s="525"/>
      <c r="AR108" s="525"/>
    </row>
    <row r="109" spans="1:44" ht="12" customHeight="1" x14ac:dyDescent="0.2">
      <c r="A109" s="177"/>
      <c r="B109" s="461"/>
      <c r="C109" s="191"/>
      <c r="D109" s="180">
        <v>74</v>
      </c>
      <c r="E109" s="321" t="s">
        <v>875</v>
      </c>
      <c r="F109" s="181" t="s">
        <v>881</v>
      </c>
      <c r="G109" s="189" t="s">
        <v>61</v>
      </c>
      <c r="H109" s="189" t="s">
        <v>62</v>
      </c>
      <c r="I109" s="189" t="s">
        <v>682</v>
      </c>
      <c r="J109" s="189" t="s">
        <v>683</v>
      </c>
      <c r="K109" s="189" t="s">
        <v>65</v>
      </c>
      <c r="L109" s="182" t="s">
        <v>636</v>
      </c>
      <c r="M109" s="183">
        <f t="shared" si="36"/>
        <v>74</v>
      </c>
      <c r="N109" s="182"/>
      <c r="O109" s="182"/>
      <c r="P109" s="182"/>
      <c r="Q109" s="184" t="str">
        <f t="shared" si="37"/>
        <v>РОЖКОВ Владимир Андреевич</v>
      </c>
      <c r="R109" s="185" t="str">
        <f t="shared" si="38"/>
        <v>15.06.96, КМС</v>
      </c>
      <c r="S109" s="186" t="str">
        <f t="shared" si="39"/>
        <v>СФО</v>
      </c>
      <c r="T109" s="185" t="str">
        <f t="shared" si="40"/>
        <v>Новосибирская, Новосибирск, МО</v>
      </c>
      <c r="U109" s="187"/>
      <c r="V109" s="185" t="str">
        <f t="shared" si="41"/>
        <v>Постников Д.М.</v>
      </c>
      <c r="W109" s="137"/>
      <c r="X109" s="147"/>
      <c r="Y109" s="551"/>
      <c r="Z109" s="542"/>
      <c r="AA109" s="525"/>
      <c r="AB109" s="541"/>
      <c r="AC109" s="541"/>
      <c r="AD109" s="147" t="str">
        <f t="shared" si="27"/>
        <v>рожков</v>
      </c>
      <c r="AE109" s="147" t="str">
        <f t="shared" si="28"/>
        <v xml:space="preserve"> владимир андреевич</v>
      </c>
      <c r="AF109" s="147" t="str">
        <f t="shared" si="29"/>
        <v>РОЖКОВ</v>
      </c>
      <c r="AG109" s="147" t="str">
        <f t="shared" si="30"/>
        <v xml:space="preserve"> Владимир Андреевич</v>
      </c>
      <c r="AH109" s="137" t="str">
        <f t="shared" si="31"/>
        <v>15</v>
      </c>
      <c r="AI109" s="137" t="str">
        <f t="shared" si="32"/>
        <v>06</v>
      </c>
      <c r="AJ109" s="137" t="str">
        <f t="shared" si="33"/>
        <v>96</v>
      </c>
      <c r="AK109" s="197" t="str">
        <f t="shared" si="34"/>
        <v>кмс</v>
      </c>
      <c r="AL109" s="137" t="str">
        <f t="shared" si="35"/>
        <v>КМС</v>
      </c>
      <c r="AM109" s="542"/>
      <c r="AN109" s="525"/>
      <c r="AO109" s="525"/>
      <c r="AP109" s="525"/>
      <c r="AQ109" s="525"/>
      <c r="AR109" s="525"/>
    </row>
    <row r="110" spans="1:44" ht="12" customHeight="1" x14ac:dyDescent="0.2">
      <c r="A110" s="177"/>
      <c r="B110" s="461"/>
      <c r="C110" s="191"/>
      <c r="D110" s="188">
        <v>82</v>
      </c>
      <c r="E110" s="321" t="s">
        <v>876</v>
      </c>
      <c r="F110" s="189" t="s">
        <v>882</v>
      </c>
      <c r="G110" s="189" t="s">
        <v>61</v>
      </c>
      <c r="H110" s="189" t="s">
        <v>62</v>
      </c>
      <c r="I110" s="189" t="s">
        <v>682</v>
      </c>
      <c r="J110" s="189" t="s">
        <v>683</v>
      </c>
      <c r="K110" s="189" t="s">
        <v>65</v>
      </c>
      <c r="L110" s="181" t="s">
        <v>731</v>
      </c>
      <c r="M110" s="183">
        <f t="shared" si="36"/>
        <v>82</v>
      </c>
      <c r="N110" s="182"/>
      <c r="O110" s="182"/>
      <c r="P110" s="182"/>
      <c r="Q110" s="184" t="str">
        <f t="shared" si="37"/>
        <v>ЖАРКОВ Александр Александрович</v>
      </c>
      <c r="R110" s="185" t="str">
        <f t="shared" si="38"/>
        <v>09.06.90, КМС</v>
      </c>
      <c r="S110" s="186" t="str">
        <f t="shared" si="39"/>
        <v>СФО</v>
      </c>
      <c r="T110" s="185" t="str">
        <f t="shared" si="40"/>
        <v>Новосибирская, Новосибирск, МО</v>
      </c>
      <c r="U110" s="187"/>
      <c r="V110" s="185" t="str">
        <f t="shared" si="41"/>
        <v>Кулеш М.В. Кулеш П.В.</v>
      </c>
      <c r="W110" s="137"/>
      <c r="X110" s="147"/>
      <c r="Y110" s="551"/>
      <c r="Z110" s="542"/>
      <c r="AA110" s="525"/>
      <c r="AB110" s="541"/>
      <c r="AC110" s="541"/>
      <c r="AD110" s="147" t="str">
        <f t="shared" si="27"/>
        <v>жарков</v>
      </c>
      <c r="AE110" s="147" t="str">
        <f t="shared" si="28"/>
        <v xml:space="preserve"> александр александрович</v>
      </c>
      <c r="AF110" s="147" t="str">
        <f t="shared" si="29"/>
        <v>ЖАРКОВ</v>
      </c>
      <c r="AG110" s="147" t="str">
        <f t="shared" si="30"/>
        <v xml:space="preserve"> Александр Александрович</v>
      </c>
      <c r="AH110" s="137" t="str">
        <f t="shared" si="31"/>
        <v>09</v>
      </c>
      <c r="AI110" s="137" t="str">
        <f t="shared" si="32"/>
        <v>06</v>
      </c>
      <c r="AJ110" s="137" t="str">
        <f t="shared" si="33"/>
        <v>90</v>
      </c>
      <c r="AK110" s="197" t="str">
        <f t="shared" si="34"/>
        <v>кмс</v>
      </c>
      <c r="AL110" s="137" t="str">
        <f t="shared" si="35"/>
        <v>КМС</v>
      </c>
      <c r="AM110" s="542"/>
      <c r="AN110" s="525"/>
      <c r="AO110" s="525"/>
      <c r="AP110" s="525"/>
      <c r="AQ110" s="525"/>
      <c r="AR110" s="525"/>
    </row>
    <row r="111" spans="1:44" ht="12" customHeight="1" x14ac:dyDescent="0.2">
      <c r="A111" s="177"/>
      <c r="B111" s="461"/>
      <c r="C111" s="191"/>
      <c r="D111" s="180">
        <v>82</v>
      </c>
      <c r="E111" s="321" t="s">
        <v>877</v>
      </c>
      <c r="F111" s="181" t="s">
        <v>883</v>
      </c>
      <c r="G111" s="189" t="s">
        <v>61</v>
      </c>
      <c r="H111" s="189" t="s">
        <v>62</v>
      </c>
      <c r="I111" s="189" t="s">
        <v>682</v>
      </c>
      <c r="J111" s="189" t="s">
        <v>683</v>
      </c>
      <c r="K111" s="189" t="s">
        <v>65</v>
      </c>
      <c r="L111" s="182" t="s">
        <v>636</v>
      </c>
      <c r="M111" s="183">
        <f t="shared" si="36"/>
        <v>82</v>
      </c>
      <c r="N111" s="182"/>
      <c r="O111" s="182"/>
      <c r="P111" s="182"/>
      <c r="Q111" s="184" t="str">
        <f t="shared" si="37"/>
        <v>АНСИМОВ Андрей Михайлович</v>
      </c>
      <c r="R111" s="185" t="str">
        <f t="shared" si="38"/>
        <v>31.10.97, КМС</v>
      </c>
      <c r="S111" s="186" t="str">
        <f t="shared" si="39"/>
        <v>СФО</v>
      </c>
      <c r="T111" s="185" t="str">
        <f t="shared" si="40"/>
        <v>Новосибирская, Новосибирск, МО</v>
      </c>
      <c r="U111" s="187"/>
      <c r="V111" s="185" t="str">
        <f t="shared" si="41"/>
        <v>Постников Д.М.</v>
      </c>
      <c r="W111" s="137"/>
      <c r="X111" s="147"/>
      <c r="Y111" s="551"/>
      <c r="Z111" s="542"/>
      <c r="AA111" s="525"/>
      <c r="AB111" s="541"/>
      <c r="AC111" s="541"/>
      <c r="AD111" s="147" t="str">
        <f t="shared" si="27"/>
        <v>ансимов</v>
      </c>
      <c r="AE111" s="147" t="str">
        <f t="shared" si="28"/>
        <v xml:space="preserve"> андрей михайлович</v>
      </c>
      <c r="AF111" s="147" t="str">
        <f t="shared" si="29"/>
        <v>АНСИМОВ</v>
      </c>
      <c r="AG111" s="147" t="str">
        <f t="shared" si="30"/>
        <v xml:space="preserve"> Андрей Михайлович</v>
      </c>
      <c r="AH111" s="137" t="str">
        <f t="shared" si="31"/>
        <v>31</v>
      </c>
      <c r="AI111" s="137" t="str">
        <f t="shared" si="32"/>
        <v>10</v>
      </c>
      <c r="AJ111" s="137" t="str">
        <f t="shared" si="33"/>
        <v>97</v>
      </c>
      <c r="AK111" s="197" t="str">
        <f t="shared" si="34"/>
        <v>кмс</v>
      </c>
      <c r="AL111" s="137" t="str">
        <f t="shared" si="35"/>
        <v>КМС</v>
      </c>
      <c r="AM111" s="542"/>
      <c r="AN111" s="525"/>
      <c r="AO111" s="525"/>
      <c r="AP111" s="525"/>
      <c r="AQ111" s="525"/>
      <c r="AR111" s="525"/>
    </row>
    <row r="112" spans="1:44" ht="12" customHeight="1" x14ac:dyDescent="0.2">
      <c r="A112" s="177"/>
      <c r="B112" s="461"/>
      <c r="C112" s="191"/>
      <c r="D112" s="188">
        <v>82</v>
      </c>
      <c r="E112" s="321" t="s">
        <v>878</v>
      </c>
      <c r="F112" s="189" t="s">
        <v>884</v>
      </c>
      <c r="G112" s="189" t="s">
        <v>61</v>
      </c>
      <c r="H112" s="189" t="s">
        <v>62</v>
      </c>
      <c r="I112" s="189" t="s">
        <v>682</v>
      </c>
      <c r="J112" s="189" t="s">
        <v>683</v>
      </c>
      <c r="K112" s="189" t="s">
        <v>65</v>
      </c>
      <c r="L112" s="181" t="s">
        <v>731</v>
      </c>
      <c r="M112" s="183">
        <f t="shared" si="36"/>
        <v>82</v>
      </c>
      <c r="N112" s="182"/>
      <c r="O112" s="182"/>
      <c r="P112" s="182"/>
      <c r="Q112" s="184" t="str">
        <f t="shared" si="37"/>
        <v>ЧОЛОЯН Амиран Князович</v>
      </c>
      <c r="R112" s="185" t="str">
        <f t="shared" si="38"/>
        <v>01.05.91, КМС</v>
      </c>
      <c r="S112" s="186" t="str">
        <f t="shared" si="39"/>
        <v>СФО</v>
      </c>
      <c r="T112" s="185" t="str">
        <f t="shared" si="40"/>
        <v>Новосибирская, Новосибирск, МО</v>
      </c>
      <c r="U112" s="187"/>
      <c r="V112" s="185" t="str">
        <f t="shared" si="41"/>
        <v>Кулеш М.В. Кулеш П.В.</v>
      </c>
      <c r="W112" s="137"/>
      <c r="X112" s="147"/>
      <c r="Y112" s="551"/>
      <c r="Z112" s="542"/>
      <c r="AA112" s="525"/>
      <c r="AB112" s="541"/>
      <c r="AC112" s="541"/>
      <c r="AD112" s="147" t="str">
        <f t="shared" si="27"/>
        <v>чолоян</v>
      </c>
      <c r="AE112" s="147" t="str">
        <f t="shared" si="28"/>
        <v xml:space="preserve"> амиран князович</v>
      </c>
      <c r="AF112" s="147" t="str">
        <f t="shared" si="29"/>
        <v>ЧОЛОЯН</v>
      </c>
      <c r="AG112" s="147" t="str">
        <f t="shared" si="30"/>
        <v xml:space="preserve"> Амиран Князович</v>
      </c>
      <c r="AH112" s="137" t="str">
        <f t="shared" si="31"/>
        <v>01</v>
      </c>
      <c r="AI112" s="137" t="str">
        <f t="shared" si="32"/>
        <v>05</v>
      </c>
      <c r="AJ112" s="137" t="str">
        <f t="shared" si="33"/>
        <v>91</v>
      </c>
      <c r="AK112" s="197" t="str">
        <f t="shared" si="34"/>
        <v>кмс</v>
      </c>
      <c r="AL112" s="137" t="str">
        <f t="shared" si="35"/>
        <v>КМС</v>
      </c>
      <c r="AM112" s="542"/>
      <c r="AN112" s="525"/>
      <c r="AO112" s="525"/>
      <c r="AP112" s="525"/>
      <c r="AQ112" s="525"/>
      <c r="AR112" s="525"/>
    </row>
    <row r="113" spans="1:44" ht="12" customHeight="1" x14ac:dyDescent="0.2">
      <c r="A113" s="177"/>
      <c r="B113" s="461"/>
      <c r="C113" s="179"/>
      <c r="D113" s="180">
        <v>100</v>
      </c>
      <c r="E113" s="321" t="s">
        <v>879</v>
      </c>
      <c r="F113" s="181" t="s">
        <v>885</v>
      </c>
      <c r="G113" s="189" t="s">
        <v>61</v>
      </c>
      <c r="H113" s="189" t="s">
        <v>62</v>
      </c>
      <c r="I113" s="189" t="s">
        <v>682</v>
      </c>
      <c r="J113" s="189" t="s">
        <v>683</v>
      </c>
      <c r="K113" s="189" t="s">
        <v>65</v>
      </c>
      <c r="L113" s="181" t="s">
        <v>731</v>
      </c>
      <c r="M113" s="183">
        <f t="shared" si="36"/>
        <v>100</v>
      </c>
      <c r="N113" s="182"/>
      <c r="O113" s="182"/>
      <c r="P113" s="182"/>
      <c r="Q113" s="184" t="str">
        <f t="shared" si="37"/>
        <v>ЗМОЖНЫЙ Никита Алексеевич</v>
      </c>
      <c r="R113" s="185" t="str">
        <f t="shared" si="38"/>
        <v>19.10.93, КМС</v>
      </c>
      <c r="S113" s="186" t="str">
        <f t="shared" si="39"/>
        <v>СФО</v>
      </c>
      <c r="T113" s="185" t="str">
        <f t="shared" si="40"/>
        <v>Новосибирская, Новосибирск, МО</v>
      </c>
      <c r="U113" s="187"/>
      <c r="V113" s="185" t="str">
        <f t="shared" si="41"/>
        <v>Кулеш М.В. Кулеш П.В.</v>
      </c>
      <c r="W113" s="137"/>
      <c r="X113" s="147"/>
      <c r="Y113" s="551"/>
      <c r="Z113" s="542"/>
      <c r="AA113" s="525"/>
      <c r="AB113" s="541"/>
      <c r="AC113" s="541"/>
      <c r="AD113" s="147" t="str">
        <f t="shared" si="27"/>
        <v>зможный</v>
      </c>
      <c r="AE113" s="147" t="str">
        <f t="shared" si="28"/>
        <v xml:space="preserve"> никита алексеевич</v>
      </c>
      <c r="AF113" s="147" t="str">
        <f t="shared" si="29"/>
        <v>ЗМОЖНЫЙ</v>
      </c>
      <c r="AG113" s="147" t="str">
        <f t="shared" si="30"/>
        <v xml:space="preserve"> Никита Алексеевич</v>
      </c>
      <c r="AH113" s="137" t="str">
        <f t="shared" si="31"/>
        <v>19</v>
      </c>
      <c r="AI113" s="137" t="str">
        <f t="shared" si="32"/>
        <v>10</v>
      </c>
      <c r="AJ113" s="137" t="str">
        <f t="shared" si="33"/>
        <v>93</v>
      </c>
      <c r="AK113" s="197" t="str">
        <f t="shared" si="34"/>
        <v>кмс</v>
      </c>
      <c r="AL113" s="137" t="str">
        <f t="shared" si="35"/>
        <v>КМС</v>
      </c>
      <c r="AM113" s="542"/>
      <c r="AN113" s="525"/>
      <c r="AO113" s="525"/>
      <c r="AP113" s="525"/>
      <c r="AQ113" s="525"/>
      <c r="AR113" s="525"/>
    </row>
    <row r="114" spans="1:44" ht="12" customHeight="1" x14ac:dyDescent="0.2">
      <c r="A114" s="177"/>
      <c r="B114" s="461"/>
      <c r="C114" s="179"/>
      <c r="D114" s="188">
        <v>68</v>
      </c>
      <c r="E114" s="321" t="s">
        <v>886</v>
      </c>
      <c r="F114" s="189" t="s">
        <v>887</v>
      </c>
      <c r="G114" s="189" t="s">
        <v>61</v>
      </c>
      <c r="H114" s="189" t="s">
        <v>62</v>
      </c>
      <c r="I114" s="189" t="s">
        <v>682</v>
      </c>
      <c r="J114" s="189" t="s">
        <v>683</v>
      </c>
      <c r="K114" s="189" t="s">
        <v>65</v>
      </c>
      <c r="L114" s="181" t="s">
        <v>888</v>
      </c>
      <c r="M114" s="183">
        <f t="shared" si="36"/>
        <v>68</v>
      </c>
      <c r="N114" s="182"/>
      <c r="O114" s="182"/>
      <c r="P114" s="182"/>
      <c r="Q114" s="184" t="str">
        <f t="shared" si="37"/>
        <v>КОЛЕСНИК Валерий Владимирович</v>
      </c>
      <c r="R114" s="185" t="str">
        <f t="shared" si="38"/>
        <v>31.05.83, КМС</v>
      </c>
      <c r="S114" s="186" t="str">
        <f t="shared" si="39"/>
        <v>СФО</v>
      </c>
      <c r="T114" s="185" t="str">
        <f t="shared" si="40"/>
        <v>Новосибирская, Новосибирск, МО</v>
      </c>
      <c r="U114" s="187"/>
      <c r="V114" s="185" t="str">
        <f t="shared" si="41"/>
        <v>Постников Д.М. Кулеш П.В.</v>
      </c>
      <c r="W114" s="137"/>
      <c r="X114" s="147"/>
      <c r="Y114" s="551"/>
      <c r="Z114" s="542"/>
      <c r="AA114" s="525"/>
      <c r="AB114" s="541"/>
      <c r="AC114" s="541"/>
      <c r="AD114" s="147" t="str">
        <f t="shared" si="27"/>
        <v>колесник</v>
      </c>
      <c r="AE114" s="147" t="str">
        <f t="shared" si="28"/>
        <v xml:space="preserve"> валерий владимирович</v>
      </c>
      <c r="AF114" s="147" t="str">
        <f t="shared" si="29"/>
        <v>КОЛЕСНИК</v>
      </c>
      <c r="AG114" s="147" t="str">
        <f t="shared" si="30"/>
        <v xml:space="preserve"> Валерий Владимирович</v>
      </c>
      <c r="AH114" s="137" t="str">
        <f t="shared" si="31"/>
        <v>31</v>
      </c>
      <c r="AI114" s="137" t="str">
        <f t="shared" si="32"/>
        <v>05</v>
      </c>
      <c r="AJ114" s="137" t="str">
        <f t="shared" si="33"/>
        <v>83</v>
      </c>
      <c r="AK114" s="197" t="str">
        <f t="shared" si="34"/>
        <v>кмс</v>
      </c>
      <c r="AL114" s="137" t="str">
        <f t="shared" si="35"/>
        <v>КМС</v>
      </c>
      <c r="AM114" s="542"/>
      <c r="AN114" s="525"/>
      <c r="AO114" s="525"/>
      <c r="AP114" s="525"/>
      <c r="AQ114" s="525"/>
      <c r="AR114" s="525"/>
    </row>
    <row r="115" spans="1:44" ht="12" customHeight="1" x14ac:dyDescent="0.2">
      <c r="A115" s="177"/>
      <c r="B115" s="461"/>
      <c r="C115" s="179"/>
      <c r="D115" s="180">
        <v>52</v>
      </c>
      <c r="E115" s="321" t="s">
        <v>811</v>
      </c>
      <c r="F115" s="181"/>
      <c r="G115" s="189"/>
      <c r="H115" s="189"/>
      <c r="I115" s="189"/>
      <c r="J115" s="181"/>
      <c r="K115" s="189"/>
      <c r="L115" s="182"/>
      <c r="M115" s="183">
        <f t="shared" si="36"/>
        <v>52</v>
      </c>
      <c r="N115" s="182"/>
      <c r="O115" s="182"/>
      <c r="P115" s="182"/>
      <c r="Q115" s="184" t="str">
        <f t="shared" si="37"/>
        <v>ОНДАР Долаан Доруг-Оолович</v>
      </c>
      <c r="R115" s="185" t="str">
        <f t="shared" si="38"/>
        <v>.., 0</v>
      </c>
      <c r="S115" s="186" t="str">
        <f t="shared" si="39"/>
        <v/>
      </c>
      <c r="T115" s="185" t="str">
        <f t="shared" si="40"/>
        <v xml:space="preserve">, , </v>
      </c>
      <c r="U115" s="187"/>
      <c r="V115" s="185" t="str">
        <f t="shared" si="41"/>
        <v/>
      </c>
      <c r="W115" s="137"/>
      <c r="X115" s="147"/>
      <c r="Y115" s="551"/>
      <c r="Z115" s="542"/>
      <c r="AA115" s="525"/>
      <c r="AB115" s="541"/>
      <c r="AC115" s="541"/>
      <c r="AD115" s="147" t="str">
        <f t="shared" si="27"/>
        <v>ондар</v>
      </c>
      <c r="AE115" s="147" t="str">
        <f t="shared" si="28"/>
        <v xml:space="preserve"> долаан доруг-оолович</v>
      </c>
      <c r="AF115" s="147" t="str">
        <f t="shared" si="29"/>
        <v>ОНДАР</v>
      </c>
      <c r="AG115" s="147" t="str">
        <f t="shared" si="30"/>
        <v xml:space="preserve"> Долаан Доруг-Оолович</v>
      </c>
      <c r="AH115" s="137" t="str">
        <f t="shared" si="31"/>
        <v/>
      </c>
      <c r="AI115" s="137" t="str">
        <f t="shared" si="32"/>
        <v/>
      </c>
      <c r="AJ115" s="137" t="str">
        <f t="shared" si="33"/>
        <v/>
      </c>
      <c r="AK115" s="197">
        <f t="shared" si="34"/>
        <v>0</v>
      </c>
      <c r="AL115" s="137">
        <f t="shared" si="35"/>
        <v>0</v>
      </c>
      <c r="AM115" s="542"/>
      <c r="AN115" s="525"/>
      <c r="AO115" s="525"/>
      <c r="AP115" s="525"/>
      <c r="AQ115" s="525"/>
      <c r="AR115" s="525"/>
    </row>
    <row r="116" spans="1:44" ht="12" customHeight="1" x14ac:dyDescent="0.2">
      <c r="A116" s="177"/>
      <c r="B116" s="461"/>
      <c r="C116" s="179"/>
      <c r="D116" s="188"/>
      <c r="E116" s="321"/>
      <c r="F116" s="189"/>
      <c r="G116" s="189"/>
      <c r="H116" s="189"/>
      <c r="I116" s="189"/>
      <c r="J116" s="189"/>
      <c r="K116" s="189"/>
      <c r="L116" s="181"/>
      <c r="M116" s="183">
        <f t="shared" si="36"/>
        <v>0</v>
      </c>
      <c r="N116" s="182"/>
      <c r="O116" s="182"/>
      <c r="P116" s="182"/>
      <c r="Q116" s="184" t="e">
        <f t="shared" si="37"/>
        <v>#VALUE!</v>
      </c>
      <c r="R116" s="185" t="str">
        <f t="shared" si="38"/>
        <v>.., 0</v>
      </c>
      <c r="S116" s="186" t="str">
        <f t="shared" si="39"/>
        <v/>
      </c>
      <c r="T116" s="185" t="str">
        <f t="shared" si="40"/>
        <v xml:space="preserve">, , </v>
      </c>
      <c r="U116" s="187"/>
      <c r="V116" s="185" t="str">
        <f t="shared" si="41"/>
        <v/>
      </c>
      <c r="W116" s="137"/>
      <c r="X116" s="147"/>
      <c r="Y116" s="551"/>
      <c r="Z116" s="542"/>
      <c r="AA116" s="525"/>
      <c r="AB116" s="541"/>
      <c r="AC116" s="541"/>
      <c r="AD116" s="147">
        <f t="shared" si="27"/>
        <v>0</v>
      </c>
      <c r="AE116" s="147" t="e">
        <f t="shared" si="28"/>
        <v>#VALUE!</v>
      </c>
      <c r="AF116" s="147" t="str">
        <f t="shared" si="29"/>
        <v>0</v>
      </c>
      <c r="AG116" s="147" t="e">
        <f t="shared" si="30"/>
        <v>#VALUE!</v>
      </c>
      <c r="AH116" s="137" t="str">
        <f t="shared" si="31"/>
        <v/>
      </c>
      <c r="AI116" s="137" t="str">
        <f t="shared" si="32"/>
        <v/>
      </c>
      <c r="AJ116" s="137" t="str">
        <f t="shared" si="33"/>
        <v/>
      </c>
      <c r="AK116" s="197">
        <f t="shared" si="34"/>
        <v>0</v>
      </c>
      <c r="AL116" s="137">
        <f t="shared" si="35"/>
        <v>0</v>
      </c>
      <c r="AM116" s="542"/>
      <c r="AN116" s="525"/>
      <c r="AO116" s="525"/>
      <c r="AP116" s="525"/>
      <c r="AQ116" s="525"/>
      <c r="AR116" s="525"/>
    </row>
    <row r="117" spans="1:44" ht="12" customHeight="1" x14ac:dyDescent="0.2">
      <c r="A117" s="177"/>
      <c r="B117" s="461"/>
      <c r="C117" s="179"/>
      <c r="D117" s="180"/>
      <c r="E117" s="321"/>
      <c r="F117" s="181"/>
      <c r="G117" s="189"/>
      <c r="H117" s="189"/>
      <c r="I117" s="189"/>
      <c r="J117" s="181"/>
      <c r="K117" s="189"/>
      <c r="L117" s="181"/>
      <c r="M117" s="183">
        <f t="shared" si="36"/>
        <v>0</v>
      </c>
      <c r="N117" s="182"/>
      <c r="O117" s="182"/>
      <c r="P117" s="182"/>
      <c r="Q117" s="184" t="e">
        <f t="shared" si="37"/>
        <v>#VALUE!</v>
      </c>
      <c r="R117" s="185" t="str">
        <f t="shared" si="38"/>
        <v>.., 0</v>
      </c>
      <c r="S117" s="186" t="str">
        <f t="shared" si="39"/>
        <v/>
      </c>
      <c r="T117" s="185" t="str">
        <f t="shared" si="40"/>
        <v xml:space="preserve">, , </v>
      </c>
      <c r="U117" s="187"/>
      <c r="V117" s="185" t="str">
        <f t="shared" si="41"/>
        <v/>
      </c>
      <c r="W117" s="137"/>
      <c r="X117" s="147"/>
      <c r="Y117" s="551"/>
      <c r="Z117" s="542"/>
      <c r="AA117" s="525"/>
      <c r="AB117" s="541"/>
      <c r="AC117" s="541"/>
      <c r="AD117" s="147">
        <f t="shared" si="27"/>
        <v>0</v>
      </c>
      <c r="AE117" s="147" t="e">
        <f t="shared" si="28"/>
        <v>#VALUE!</v>
      </c>
      <c r="AF117" s="147" t="str">
        <f t="shared" si="29"/>
        <v>0</v>
      </c>
      <c r="AG117" s="147" t="e">
        <f t="shared" si="30"/>
        <v>#VALUE!</v>
      </c>
      <c r="AH117" s="137" t="str">
        <f t="shared" si="31"/>
        <v/>
      </c>
      <c r="AI117" s="137" t="str">
        <f t="shared" si="32"/>
        <v/>
      </c>
      <c r="AJ117" s="137" t="str">
        <f t="shared" si="33"/>
        <v/>
      </c>
      <c r="AK117" s="197">
        <f t="shared" si="34"/>
        <v>0</v>
      </c>
      <c r="AL117" s="137">
        <f t="shared" si="35"/>
        <v>0</v>
      </c>
      <c r="AM117" s="542"/>
      <c r="AN117" s="525"/>
      <c r="AO117" s="525"/>
      <c r="AP117" s="525"/>
      <c r="AQ117" s="525"/>
      <c r="AR117" s="525"/>
    </row>
    <row r="118" spans="1:44" ht="12" customHeight="1" x14ac:dyDescent="0.2">
      <c r="A118" s="177"/>
      <c r="B118" s="461"/>
      <c r="C118" s="179"/>
      <c r="D118" s="188"/>
      <c r="E118" s="321"/>
      <c r="F118" s="189"/>
      <c r="G118" s="189"/>
      <c r="H118" s="189"/>
      <c r="I118" s="189"/>
      <c r="J118" s="189"/>
      <c r="K118" s="189"/>
      <c r="L118" s="181"/>
      <c r="M118" s="183">
        <f t="shared" si="36"/>
        <v>0</v>
      </c>
      <c r="N118" s="182"/>
      <c r="O118" s="182"/>
      <c r="P118" s="182"/>
      <c r="Q118" s="184" t="e">
        <f t="shared" si="37"/>
        <v>#VALUE!</v>
      </c>
      <c r="R118" s="185" t="str">
        <f t="shared" si="38"/>
        <v>.., 0</v>
      </c>
      <c r="S118" s="186" t="str">
        <f t="shared" si="39"/>
        <v/>
      </c>
      <c r="T118" s="185" t="str">
        <f t="shared" si="40"/>
        <v xml:space="preserve">, , </v>
      </c>
      <c r="U118" s="187"/>
      <c r="V118" s="185" t="str">
        <f t="shared" si="41"/>
        <v/>
      </c>
      <c r="W118" s="137"/>
      <c r="X118" s="147"/>
      <c r="Y118" s="551"/>
      <c r="Z118" s="542"/>
      <c r="AA118" s="525"/>
      <c r="AB118" s="541"/>
      <c r="AC118" s="541"/>
      <c r="AD118" s="147">
        <f t="shared" si="27"/>
        <v>0</v>
      </c>
      <c r="AE118" s="147" t="e">
        <f t="shared" si="28"/>
        <v>#VALUE!</v>
      </c>
      <c r="AF118" s="147" t="str">
        <f t="shared" si="29"/>
        <v>0</v>
      </c>
      <c r="AG118" s="147" t="e">
        <f t="shared" si="30"/>
        <v>#VALUE!</v>
      </c>
      <c r="AH118" s="137" t="str">
        <f t="shared" si="31"/>
        <v/>
      </c>
      <c r="AI118" s="137" t="str">
        <f t="shared" si="32"/>
        <v/>
      </c>
      <c r="AJ118" s="137" t="str">
        <f t="shared" si="33"/>
        <v/>
      </c>
      <c r="AK118" s="197">
        <f t="shared" si="34"/>
        <v>0</v>
      </c>
      <c r="AL118" s="137">
        <f t="shared" si="35"/>
        <v>0</v>
      </c>
      <c r="AM118" s="542"/>
      <c r="AN118" s="525"/>
      <c r="AO118" s="525"/>
      <c r="AP118" s="525"/>
      <c r="AQ118" s="525"/>
      <c r="AR118" s="525"/>
    </row>
    <row r="119" spans="1:44" ht="12" customHeight="1" x14ac:dyDescent="0.2">
      <c r="A119" s="177"/>
      <c r="B119" s="461"/>
      <c r="C119" s="191"/>
      <c r="D119" s="180"/>
      <c r="E119" s="321"/>
      <c r="F119" s="181"/>
      <c r="G119" s="189"/>
      <c r="H119" s="189"/>
      <c r="I119" s="189"/>
      <c r="J119" s="181"/>
      <c r="K119" s="189"/>
      <c r="L119" s="182"/>
      <c r="M119" s="183">
        <f t="shared" si="36"/>
        <v>0</v>
      </c>
      <c r="N119" s="182"/>
      <c r="O119" s="182"/>
      <c r="P119" s="182"/>
      <c r="Q119" s="184" t="e">
        <f t="shared" si="37"/>
        <v>#VALUE!</v>
      </c>
      <c r="R119" s="185" t="str">
        <f t="shared" si="38"/>
        <v>.., 0</v>
      </c>
      <c r="S119" s="186" t="str">
        <f t="shared" si="39"/>
        <v/>
      </c>
      <c r="T119" s="185" t="str">
        <f t="shared" si="40"/>
        <v xml:space="preserve">, , </v>
      </c>
      <c r="U119" s="187"/>
      <c r="V119" s="185" t="str">
        <f t="shared" si="41"/>
        <v/>
      </c>
      <c r="W119" s="137"/>
      <c r="X119" s="147"/>
      <c r="Y119" s="551"/>
      <c r="Z119" s="542"/>
      <c r="AA119" s="525"/>
      <c r="AB119" s="541"/>
      <c r="AC119" s="541"/>
      <c r="AD119" s="147">
        <f t="shared" si="27"/>
        <v>0</v>
      </c>
      <c r="AE119" s="147" t="e">
        <f t="shared" si="28"/>
        <v>#VALUE!</v>
      </c>
      <c r="AF119" s="147" t="str">
        <f t="shared" si="29"/>
        <v>0</v>
      </c>
      <c r="AG119" s="147" t="e">
        <f t="shared" si="30"/>
        <v>#VALUE!</v>
      </c>
      <c r="AH119" s="137" t="str">
        <f t="shared" si="31"/>
        <v/>
      </c>
      <c r="AI119" s="137" t="str">
        <f t="shared" si="32"/>
        <v/>
      </c>
      <c r="AJ119" s="137" t="str">
        <f t="shared" si="33"/>
        <v/>
      </c>
      <c r="AK119" s="197">
        <f t="shared" si="34"/>
        <v>0</v>
      </c>
      <c r="AL119" s="137">
        <f t="shared" si="35"/>
        <v>0</v>
      </c>
      <c r="AM119" s="542"/>
      <c r="AN119" s="525"/>
      <c r="AO119" s="525"/>
      <c r="AP119" s="525"/>
      <c r="AQ119" s="525"/>
      <c r="AR119" s="525"/>
    </row>
    <row r="120" spans="1:44" ht="12" customHeight="1" x14ac:dyDescent="0.2">
      <c r="A120" s="177"/>
      <c r="B120" s="461"/>
      <c r="C120" s="191"/>
      <c r="D120" s="188"/>
      <c r="E120" s="321"/>
      <c r="F120" s="189"/>
      <c r="G120" s="189"/>
      <c r="H120" s="189"/>
      <c r="I120" s="189"/>
      <c r="J120" s="189"/>
      <c r="K120" s="189"/>
      <c r="L120" s="181"/>
      <c r="M120" s="183">
        <f t="shared" si="36"/>
        <v>0</v>
      </c>
      <c r="N120" s="182"/>
      <c r="O120" s="182"/>
      <c r="P120" s="182"/>
      <c r="Q120" s="184" t="e">
        <f t="shared" si="37"/>
        <v>#VALUE!</v>
      </c>
      <c r="R120" s="185" t="str">
        <f t="shared" si="38"/>
        <v>.., 0</v>
      </c>
      <c r="S120" s="186" t="str">
        <f t="shared" si="39"/>
        <v/>
      </c>
      <c r="T120" s="185" t="str">
        <f t="shared" si="40"/>
        <v xml:space="preserve">, , </v>
      </c>
      <c r="U120" s="187"/>
      <c r="V120" s="185" t="str">
        <f t="shared" si="41"/>
        <v/>
      </c>
      <c r="W120" s="137"/>
      <c r="X120" s="147"/>
      <c r="Y120" s="551"/>
      <c r="Z120" s="542"/>
      <c r="AA120" s="525"/>
      <c r="AB120" s="541"/>
      <c r="AC120" s="541"/>
      <c r="AD120" s="147">
        <f t="shared" si="27"/>
        <v>0</v>
      </c>
      <c r="AE120" s="147" t="e">
        <f t="shared" si="28"/>
        <v>#VALUE!</v>
      </c>
      <c r="AF120" s="147" t="str">
        <f t="shared" si="29"/>
        <v>0</v>
      </c>
      <c r="AG120" s="147" t="e">
        <f t="shared" si="30"/>
        <v>#VALUE!</v>
      </c>
      <c r="AH120" s="137" t="str">
        <f t="shared" si="31"/>
        <v/>
      </c>
      <c r="AI120" s="137" t="str">
        <f t="shared" si="32"/>
        <v/>
      </c>
      <c r="AJ120" s="137" t="str">
        <f t="shared" si="33"/>
        <v/>
      </c>
      <c r="AK120" s="197">
        <f t="shared" si="34"/>
        <v>0</v>
      </c>
      <c r="AL120" s="137">
        <f t="shared" si="35"/>
        <v>0</v>
      </c>
      <c r="AM120" s="542"/>
      <c r="AN120" s="525"/>
      <c r="AO120" s="525"/>
      <c r="AP120" s="525"/>
      <c r="AQ120" s="525"/>
      <c r="AR120" s="525"/>
    </row>
    <row r="121" spans="1:44" ht="12" customHeight="1" x14ac:dyDescent="0.2">
      <c r="A121" s="177"/>
      <c r="B121" s="461"/>
      <c r="C121" s="191"/>
      <c r="D121" s="180"/>
      <c r="E121" s="321"/>
      <c r="F121" s="181"/>
      <c r="G121" s="189"/>
      <c r="H121" s="189"/>
      <c r="I121" s="189"/>
      <c r="J121" s="181"/>
      <c r="K121" s="189"/>
      <c r="L121" s="182"/>
      <c r="M121" s="183">
        <f t="shared" si="36"/>
        <v>0</v>
      </c>
      <c r="N121" s="182"/>
      <c r="O121" s="182"/>
      <c r="P121" s="182"/>
      <c r="Q121" s="184" t="e">
        <f t="shared" si="37"/>
        <v>#VALUE!</v>
      </c>
      <c r="R121" s="185" t="str">
        <f t="shared" si="38"/>
        <v>.., 0</v>
      </c>
      <c r="S121" s="186" t="str">
        <f t="shared" si="39"/>
        <v/>
      </c>
      <c r="T121" s="185" t="str">
        <f t="shared" si="40"/>
        <v xml:space="preserve">, , </v>
      </c>
      <c r="U121" s="187"/>
      <c r="V121" s="185" t="str">
        <f t="shared" si="41"/>
        <v/>
      </c>
      <c r="W121" s="137"/>
      <c r="X121" s="147"/>
      <c r="Y121" s="551"/>
      <c r="Z121" s="542"/>
      <c r="AA121" s="525"/>
      <c r="AB121" s="541"/>
      <c r="AC121" s="541"/>
      <c r="AD121" s="147">
        <f t="shared" si="27"/>
        <v>0</v>
      </c>
      <c r="AE121" s="147" t="e">
        <f t="shared" si="28"/>
        <v>#VALUE!</v>
      </c>
      <c r="AF121" s="147" t="str">
        <f t="shared" si="29"/>
        <v>0</v>
      </c>
      <c r="AG121" s="147" t="e">
        <f t="shared" si="30"/>
        <v>#VALUE!</v>
      </c>
      <c r="AH121" s="137" t="str">
        <f t="shared" si="31"/>
        <v/>
      </c>
      <c r="AI121" s="137" t="str">
        <f t="shared" si="32"/>
        <v/>
      </c>
      <c r="AJ121" s="137" t="str">
        <f t="shared" si="33"/>
        <v/>
      </c>
      <c r="AK121" s="197">
        <f t="shared" si="34"/>
        <v>0</v>
      </c>
      <c r="AL121" s="137">
        <f t="shared" si="35"/>
        <v>0</v>
      </c>
      <c r="AM121" s="542"/>
      <c r="AN121" s="525"/>
      <c r="AO121" s="525"/>
      <c r="AP121" s="525"/>
      <c r="AQ121" s="525"/>
      <c r="AR121" s="525"/>
    </row>
    <row r="122" spans="1:44" ht="12" customHeight="1" x14ac:dyDescent="0.2">
      <c r="A122" s="177"/>
      <c r="B122" s="461"/>
      <c r="C122" s="191"/>
      <c r="D122" s="436"/>
      <c r="E122" s="321"/>
      <c r="F122" s="189"/>
      <c r="G122" s="189"/>
      <c r="H122" s="189"/>
      <c r="I122" s="189"/>
      <c r="J122" s="189"/>
      <c r="K122" s="189"/>
      <c r="L122" s="181"/>
      <c r="M122" s="183">
        <f t="shared" si="36"/>
        <v>0</v>
      </c>
      <c r="N122" s="182"/>
      <c r="O122" s="182"/>
      <c r="P122" s="182"/>
      <c r="Q122" s="184" t="e">
        <f t="shared" si="37"/>
        <v>#VALUE!</v>
      </c>
      <c r="R122" s="185" t="str">
        <f t="shared" si="38"/>
        <v>.., 0</v>
      </c>
      <c r="S122" s="186" t="str">
        <f t="shared" si="39"/>
        <v/>
      </c>
      <c r="T122" s="185" t="str">
        <f t="shared" si="40"/>
        <v xml:space="preserve">, , </v>
      </c>
      <c r="U122" s="187"/>
      <c r="V122" s="185" t="str">
        <f t="shared" si="41"/>
        <v/>
      </c>
      <c r="W122" s="137"/>
      <c r="X122" s="147"/>
      <c r="Y122" s="551"/>
      <c r="Z122" s="542"/>
      <c r="AA122" s="525"/>
      <c r="AB122" s="541"/>
      <c r="AC122" s="541"/>
      <c r="AD122" s="147">
        <f t="shared" si="27"/>
        <v>0</v>
      </c>
      <c r="AE122" s="147" t="e">
        <f t="shared" si="28"/>
        <v>#VALUE!</v>
      </c>
      <c r="AF122" s="147" t="str">
        <f t="shared" si="29"/>
        <v>0</v>
      </c>
      <c r="AG122" s="147" t="e">
        <f t="shared" si="30"/>
        <v>#VALUE!</v>
      </c>
      <c r="AH122" s="137" t="str">
        <f t="shared" si="31"/>
        <v/>
      </c>
      <c r="AI122" s="137" t="str">
        <f t="shared" si="32"/>
        <v/>
      </c>
      <c r="AJ122" s="137" t="str">
        <f t="shared" si="33"/>
        <v/>
      </c>
      <c r="AK122" s="197">
        <f t="shared" si="34"/>
        <v>0</v>
      </c>
      <c r="AL122" s="137">
        <f t="shared" si="35"/>
        <v>0</v>
      </c>
      <c r="AM122" s="542"/>
      <c r="AN122" s="525"/>
      <c r="AO122" s="525"/>
      <c r="AP122" s="525"/>
      <c r="AQ122" s="525"/>
      <c r="AR122" s="525"/>
    </row>
    <row r="123" spans="1:44" ht="12" customHeight="1" x14ac:dyDescent="0.2">
      <c r="A123" s="177"/>
      <c r="B123" s="461"/>
      <c r="C123" s="179"/>
      <c r="D123" s="180"/>
      <c r="E123" s="321"/>
      <c r="F123" s="181"/>
      <c r="G123" s="189"/>
      <c r="H123" s="189"/>
      <c r="I123" s="189"/>
      <c r="J123" s="181"/>
      <c r="K123" s="189"/>
      <c r="L123" s="182"/>
      <c r="M123" s="183">
        <f t="shared" si="36"/>
        <v>0</v>
      </c>
      <c r="N123" s="182"/>
      <c r="O123" s="182"/>
      <c r="P123" s="182"/>
      <c r="Q123" s="184" t="e">
        <f t="shared" si="37"/>
        <v>#VALUE!</v>
      </c>
      <c r="R123" s="185" t="str">
        <f t="shared" si="38"/>
        <v>.., 0</v>
      </c>
      <c r="S123" s="186" t="str">
        <f t="shared" si="39"/>
        <v/>
      </c>
      <c r="T123" s="185" t="str">
        <f t="shared" si="40"/>
        <v xml:space="preserve">, , </v>
      </c>
      <c r="U123" s="187"/>
      <c r="V123" s="185" t="str">
        <f t="shared" si="41"/>
        <v/>
      </c>
      <c r="W123" s="137"/>
      <c r="X123" s="147"/>
      <c r="Y123" s="551"/>
      <c r="Z123" s="542"/>
      <c r="AA123" s="525"/>
      <c r="AB123" s="541"/>
      <c r="AC123" s="541"/>
      <c r="AD123" s="147">
        <f t="shared" si="27"/>
        <v>0</v>
      </c>
      <c r="AE123" s="147" t="e">
        <f t="shared" si="28"/>
        <v>#VALUE!</v>
      </c>
      <c r="AF123" s="147" t="str">
        <f t="shared" si="29"/>
        <v>0</v>
      </c>
      <c r="AG123" s="147" t="e">
        <f t="shared" si="30"/>
        <v>#VALUE!</v>
      </c>
      <c r="AH123" s="137" t="str">
        <f t="shared" si="31"/>
        <v/>
      </c>
      <c r="AI123" s="137" t="str">
        <f t="shared" si="32"/>
        <v/>
      </c>
      <c r="AJ123" s="137" t="str">
        <f t="shared" si="33"/>
        <v/>
      </c>
      <c r="AK123" s="197">
        <f t="shared" si="34"/>
        <v>0</v>
      </c>
      <c r="AL123" s="137">
        <f t="shared" si="35"/>
        <v>0</v>
      </c>
      <c r="AM123" s="542"/>
      <c r="AN123" s="525"/>
      <c r="AO123" s="525"/>
      <c r="AP123" s="525"/>
      <c r="AQ123" s="525"/>
      <c r="AR123" s="525"/>
    </row>
    <row r="124" spans="1:44" ht="12" customHeight="1" x14ac:dyDescent="0.2">
      <c r="A124" s="177"/>
      <c r="B124" s="461"/>
      <c r="C124" s="179"/>
      <c r="D124" s="188"/>
      <c r="E124" s="321"/>
      <c r="F124" s="189"/>
      <c r="G124" s="189"/>
      <c r="H124" s="189"/>
      <c r="I124" s="189"/>
      <c r="J124" s="189"/>
      <c r="K124" s="189"/>
      <c r="L124" s="181"/>
      <c r="M124" s="183">
        <f t="shared" si="36"/>
        <v>0</v>
      </c>
      <c r="N124" s="182"/>
      <c r="O124" s="182"/>
      <c r="P124" s="182"/>
      <c r="Q124" s="184" t="e">
        <f t="shared" si="37"/>
        <v>#VALUE!</v>
      </c>
      <c r="R124" s="185" t="str">
        <f t="shared" si="38"/>
        <v>.., 0</v>
      </c>
      <c r="S124" s="186" t="str">
        <f t="shared" si="39"/>
        <v/>
      </c>
      <c r="T124" s="185" t="str">
        <f t="shared" si="40"/>
        <v xml:space="preserve">, , </v>
      </c>
      <c r="U124" s="187"/>
      <c r="V124" s="185" t="str">
        <f t="shared" si="41"/>
        <v/>
      </c>
      <c r="W124" s="137"/>
      <c r="X124" s="147"/>
      <c r="Y124" s="551"/>
      <c r="Z124" s="542"/>
      <c r="AA124" s="525"/>
      <c r="AB124" s="541"/>
      <c r="AC124" s="541"/>
      <c r="AD124" s="147">
        <f t="shared" si="27"/>
        <v>0</v>
      </c>
      <c r="AE124" s="147" t="e">
        <f t="shared" si="28"/>
        <v>#VALUE!</v>
      </c>
      <c r="AF124" s="147" t="str">
        <f t="shared" si="29"/>
        <v>0</v>
      </c>
      <c r="AG124" s="147" t="e">
        <f t="shared" si="30"/>
        <v>#VALUE!</v>
      </c>
      <c r="AH124" s="137" t="str">
        <f t="shared" si="31"/>
        <v/>
      </c>
      <c r="AI124" s="137" t="str">
        <f t="shared" si="32"/>
        <v/>
      </c>
      <c r="AJ124" s="137" t="str">
        <f t="shared" si="33"/>
        <v/>
      </c>
      <c r="AK124" s="197">
        <f t="shared" si="34"/>
        <v>0</v>
      </c>
      <c r="AL124" s="137">
        <f t="shared" si="35"/>
        <v>0</v>
      </c>
      <c r="AM124" s="542"/>
      <c r="AN124" s="525"/>
      <c r="AO124" s="525"/>
      <c r="AP124" s="525"/>
      <c r="AQ124" s="525"/>
      <c r="AR124" s="525"/>
    </row>
    <row r="125" spans="1:44" ht="12" customHeight="1" x14ac:dyDescent="0.2">
      <c r="A125" s="177"/>
      <c r="B125" s="461"/>
      <c r="C125" s="179"/>
      <c r="D125" s="180"/>
      <c r="E125" s="321"/>
      <c r="F125" s="181"/>
      <c r="G125" s="189"/>
      <c r="H125" s="189"/>
      <c r="I125" s="189"/>
      <c r="J125" s="181"/>
      <c r="K125" s="189"/>
      <c r="L125" s="182"/>
      <c r="M125" s="183">
        <f t="shared" si="36"/>
        <v>0</v>
      </c>
      <c r="N125" s="182"/>
      <c r="O125" s="182"/>
      <c r="P125" s="182"/>
      <c r="Q125" s="184" t="e">
        <f t="shared" si="37"/>
        <v>#VALUE!</v>
      </c>
      <c r="R125" s="185" t="str">
        <f t="shared" si="38"/>
        <v>.., 0</v>
      </c>
      <c r="S125" s="186" t="str">
        <f t="shared" si="39"/>
        <v/>
      </c>
      <c r="T125" s="185" t="str">
        <f t="shared" si="40"/>
        <v xml:space="preserve">, , </v>
      </c>
      <c r="U125" s="187"/>
      <c r="V125" s="185" t="str">
        <f t="shared" si="41"/>
        <v/>
      </c>
      <c r="W125" s="137"/>
      <c r="X125" s="147"/>
      <c r="Y125" s="551"/>
      <c r="Z125" s="542"/>
      <c r="AA125" s="525"/>
      <c r="AB125" s="541"/>
      <c r="AC125" s="541"/>
      <c r="AD125" s="147">
        <f t="shared" si="27"/>
        <v>0</v>
      </c>
      <c r="AE125" s="147" t="e">
        <f t="shared" si="28"/>
        <v>#VALUE!</v>
      </c>
      <c r="AF125" s="147" t="str">
        <f t="shared" si="29"/>
        <v>0</v>
      </c>
      <c r="AG125" s="147" t="e">
        <f t="shared" si="30"/>
        <v>#VALUE!</v>
      </c>
      <c r="AH125" s="137" t="str">
        <f t="shared" si="31"/>
        <v/>
      </c>
      <c r="AI125" s="137" t="str">
        <f t="shared" si="32"/>
        <v/>
      </c>
      <c r="AJ125" s="137" t="str">
        <f t="shared" si="33"/>
        <v/>
      </c>
      <c r="AK125" s="197">
        <f t="shared" si="34"/>
        <v>0</v>
      </c>
      <c r="AL125" s="137">
        <f t="shared" si="35"/>
        <v>0</v>
      </c>
      <c r="AM125" s="542"/>
      <c r="AN125" s="525"/>
      <c r="AO125" s="525"/>
      <c r="AP125" s="525"/>
      <c r="AQ125" s="525"/>
      <c r="AR125" s="525"/>
    </row>
    <row r="126" spans="1:44" ht="12" customHeight="1" x14ac:dyDescent="0.2">
      <c r="A126" s="177"/>
      <c r="B126" s="461"/>
      <c r="C126" s="179"/>
      <c r="D126" s="188"/>
      <c r="E126" s="321"/>
      <c r="F126" s="189"/>
      <c r="G126" s="189"/>
      <c r="H126" s="189"/>
      <c r="I126" s="189"/>
      <c r="J126" s="189"/>
      <c r="K126" s="189"/>
      <c r="L126" s="181"/>
      <c r="M126" s="183">
        <f t="shared" si="36"/>
        <v>0</v>
      </c>
      <c r="N126" s="182"/>
      <c r="O126" s="182"/>
      <c r="P126" s="182"/>
      <c r="Q126" s="184" t="e">
        <f t="shared" si="37"/>
        <v>#VALUE!</v>
      </c>
      <c r="R126" s="185" t="str">
        <f t="shared" si="38"/>
        <v>.., 0</v>
      </c>
      <c r="S126" s="186" t="str">
        <f t="shared" si="39"/>
        <v/>
      </c>
      <c r="T126" s="185" t="str">
        <f t="shared" si="40"/>
        <v xml:space="preserve">, , </v>
      </c>
      <c r="U126" s="187"/>
      <c r="V126" s="185" t="str">
        <f t="shared" si="41"/>
        <v/>
      </c>
      <c r="W126" s="137"/>
      <c r="X126" s="147"/>
      <c r="Y126" s="551"/>
      <c r="Z126" s="542"/>
      <c r="AA126" s="525"/>
      <c r="AB126" s="541"/>
      <c r="AC126" s="541"/>
      <c r="AD126" s="147">
        <f t="shared" si="27"/>
        <v>0</v>
      </c>
      <c r="AE126" s="147" t="e">
        <f t="shared" si="28"/>
        <v>#VALUE!</v>
      </c>
      <c r="AF126" s="147" t="str">
        <f t="shared" si="29"/>
        <v>0</v>
      </c>
      <c r="AG126" s="147" t="e">
        <f t="shared" si="30"/>
        <v>#VALUE!</v>
      </c>
      <c r="AH126" s="137" t="str">
        <f t="shared" si="31"/>
        <v/>
      </c>
      <c r="AI126" s="137" t="str">
        <f t="shared" si="32"/>
        <v/>
      </c>
      <c r="AJ126" s="137" t="str">
        <f t="shared" si="33"/>
        <v/>
      </c>
      <c r="AK126" s="197">
        <f t="shared" si="34"/>
        <v>0</v>
      </c>
      <c r="AL126" s="137">
        <f t="shared" si="35"/>
        <v>0</v>
      </c>
      <c r="AM126" s="542"/>
      <c r="AN126" s="525"/>
      <c r="AO126" s="525"/>
      <c r="AP126" s="525"/>
      <c r="AQ126" s="525"/>
      <c r="AR126" s="525"/>
    </row>
    <row r="127" spans="1:44" ht="12" customHeight="1" x14ac:dyDescent="0.2">
      <c r="A127" s="198"/>
      <c r="B127" s="461"/>
      <c r="C127" s="179"/>
      <c r="D127" s="180"/>
      <c r="E127" s="321"/>
      <c r="F127" s="181"/>
      <c r="G127" s="189"/>
      <c r="H127" s="189"/>
      <c r="I127" s="189"/>
      <c r="J127" s="181"/>
      <c r="K127" s="189"/>
      <c r="L127" s="182"/>
      <c r="M127" s="183">
        <f t="shared" si="36"/>
        <v>0</v>
      </c>
      <c r="N127" s="182"/>
      <c r="O127" s="182"/>
      <c r="P127" s="182"/>
      <c r="Q127" s="184" t="e">
        <f t="shared" si="37"/>
        <v>#VALUE!</v>
      </c>
      <c r="R127" s="185" t="str">
        <f t="shared" si="38"/>
        <v>.., 0</v>
      </c>
      <c r="S127" s="186" t="str">
        <f t="shared" si="39"/>
        <v/>
      </c>
      <c r="T127" s="185" t="str">
        <f t="shared" si="40"/>
        <v xml:space="preserve">, , </v>
      </c>
      <c r="U127" s="187"/>
      <c r="V127" s="185" t="str">
        <f t="shared" si="41"/>
        <v/>
      </c>
      <c r="W127" s="137"/>
      <c r="X127" s="147"/>
      <c r="Y127" s="551"/>
      <c r="Z127" s="542"/>
      <c r="AA127" s="525"/>
      <c r="AB127" s="541"/>
      <c r="AC127" s="541"/>
      <c r="AD127" s="147">
        <f t="shared" si="27"/>
        <v>0</v>
      </c>
      <c r="AE127" s="147" t="e">
        <f t="shared" si="28"/>
        <v>#VALUE!</v>
      </c>
      <c r="AF127" s="147" t="str">
        <f t="shared" si="29"/>
        <v>0</v>
      </c>
      <c r="AG127" s="147" t="e">
        <f t="shared" si="30"/>
        <v>#VALUE!</v>
      </c>
      <c r="AH127" s="137" t="str">
        <f t="shared" si="31"/>
        <v/>
      </c>
      <c r="AI127" s="137" t="str">
        <f t="shared" si="32"/>
        <v/>
      </c>
      <c r="AJ127" s="137" t="str">
        <f t="shared" si="33"/>
        <v/>
      </c>
      <c r="AK127" s="197">
        <f t="shared" si="34"/>
        <v>0</v>
      </c>
      <c r="AL127" s="137">
        <f t="shared" si="35"/>
        <v>0</v>
      </c>
      <c r="AM127" s="542"/>
      <c r="AN127" s="525"/>
      <c r="AO127" s="525"/>
      <c r="AP127" s="525"/>
      <c r="AQ127" s="525"/>
      <c r="AR127" s="525"/>
    </row>
    <row r="128" spans="1:44" ht="12" customHeight="1" x14ac:dyDescent="0.2">
      <c r="A128" s="198"/>
      <c r="B128" s="461"/>
      <c r="C128" s="179"/>
      <c r="D128" s="188"/>
      <c r="E128" s="321"/>
      <c r="F128" s="189"/>
      <c r="G128" s="189"/>
      <c r="H128" s="189"/>
      <c r="I128" s="189"/>
      <c r="J128" s="189"/>
      <c r="K128" s="189"/>
      <c r="L128" s="181"/>
      <c r="M128" s="183">
        <f t="shared" si="36"/>
        <v>0</v>
      </c>
      <c r="N128" s="182"/>
      <c r="O128" s="182"/>
      <c r="P128" s="182"/>
      <c r="Q128" s="184" t="e">
        <f t="shared" si="37"/>
        <v>#VALUE!</v>
      </c>
      <c r="R128" s="185" t="str">
        <f t="shared" si="38"/>
        <v>.., 0</v>
      </c>
      <c r="S128" s="186" t="str">
        <f t="shared" si="39"/>
        <v/>
      </c>
      <c r="T128" s="185" t="str">
        <f t="shared" si="40"/>
        <v xml:space="preserve">, , </v>
      </c>
      <c r="U128" s="187"/>
      <c r="V128" s="185" t="str">
        <f t="shared" si="41"/>
        <v/>
      </c>
      <c r="W128" s="137"/>
      <c r="X128" s="147"/>
      <c r="Y128" s="551"/>
      <c r="Z128" s="542"/>
      <c r="AA128" s="525"/>
      <c r="AB128" s="541"/>
      <c r="AC128" s="541"/>
      <c r="AD128" s="147">
        <f t="shared" si="27"/>
        <v>0</v>
      </c>
      <c r="AE128" s="147" t="e">
        <f t="shared" si="28"/>
        <v>#VALUE!</v>
      </c>
      <c r="AF128" s="147" t="str">
        <f t="shared" si="29"/>
        <v>0</v>
      </c>
      <c r="AG128" s="147" t="e">
        <f t="shared" si="30"/>
        <v>#VALUE!</v>
      </c>
      <c r="AH128" s="137" t="str">
        <f t="shared" si="31"/>
        <v/>
      </c>
      <c r="AI128" s="137" t="str">
        <f t="shared" si="32"/>
        <v/>
      </c>
      <c r="AJ128" s="137" t="str">
        <f t="shared" si="33"/>
        <v/>
      </c>
      <c r="AK128" s="197">
        <f t="shared" si="34"/>
        <v>0</v>
      </c>
      <c r="AL128" s="137">
        <f t="shared" si="35"/>
        <v>0</v>
      </c>
      <c r="AM128" s="542"/>
      <c r="AN128" s="525"/>
      <c r="AO128" s="525"/>
      <c r="AP128" s="525"/>
      <c r="AQ128" s="525"/>
      <c r="AR128" s="525"/>
    </row>
    <row r="129" spans="1:44" ht="12" customHeight="1" x14ac:dyDescent="0.2">
      <c r="A129" s="177"/>
      <c r="B129" s="461"/>
      <c r="C129" s="179"/>
      <c r="D129" s="180"/>
      <c r="E129" s="321"/>
      <c r="F129" s="181"/>
      <c r="G129" s="189"/>
      <c r="H129" s="189"/>
      <c r="I129" s="189"/>
      <c r="J129" s="181"/>
      <c r="K129" s="189"/>
      <c r="L129" s="182"/>
      <c r="M129" s="183">
        <f t="shared" si="36"/>
        <v>0</v>
      </c>
      <c r="N129" s="182"/>
      <c r="O129" s="182"/>
      <c r="P129" s="182"/>
      <c r="Q129" s="184" t="e">
        <f t="shared" si="37"/>
        <v>#VALUE!</v>
      </c>
      <c r="R129" s="185" t="str">
        <f t="shared" si="38"/>
        <v>.., 0</v>
      </c>
      <c r="S129" s="186" t="str">
        <f t="shared" si="39"/>
        <v/>
      </c>
      <c r="T129" s="185" t="str">
        <f t="shared" si="40"/>
        <v xml:space="preserve">, , </v>
      </c>
      <c r="U129" s="187"/>
      <c r="V129" s="185" t="str">
        <f t="shared" si="41"/>
        <v/>
      </c>
      <c r="W129" s="137"/>
      <c r="X129" s="147"/>
      <c r="Y129" s="551"/>
      <c r="Z129" s="542"/>
      <c r="AA129" s="525"/>
      <c r="AB129" s="541"/>
      <c r="AC129" s="541"/>
      <c r="AD129" s="147">
        <f t="shared" si="27"/>
        <v>0</v>
      </c>
      <c r="AE129" s="147" t="e">
        <f t="shared" si="28"/>
        <v>#VALUE!</v>
      </c>
      <c r="AF129" s="147" t="str">
        <f t="shared" si="29"/>
        <v>0</v>
      </c>
      <c r="AG129" s="147" t="e">
        <f t="shared" si="30"/>
        <v>#VALUE!</v>
      </c>
      <c r="AH129" s="137" t="str">
        <f t="shared" si="31"/>
        <v/>
      </c>
      <c r="AI129" s="137" t="str">
        <f t="shared" si="32"/>
        <v/>
      </c>
      <c r="AJ129" s="137" t="str">
        <f t="shared" si="33"/>
        <v/>
      </c>
      <c r="AK129" s="197">
        <f t="shared" si="34"/>
        <v>0</v>
      </c>
      <c r="AL129" s="137">
        <f t="shared" si="35"/>
        <v>0</v>
      </c>
      <c r="AM129" s="542"/>
      <c r="AN129" s="525"/>
      <c r="AO129" s="525"/>
      <c r="AP129" s="525"/>
      <c r="AQ129" s="525"/>
      <c r="AR129" s="525"/>
    </row>
    <row r="130" spans="1:44" ht="12" customHeight="1" x14ac:dyDescent="0.2">
      <c r="A130" s="177"/>
      <c r="B130" s="461"/>
      <c r="C130" s="179"/>
      <c r="D130" s="188"/>
      <c r="E130" s="321"/>
      <c r="F130" s="189"/>
      <c r="G130" s="189"/>
      <c r="H130" s="189"/>
      <c r="I130" s="189"/>
      <c r="J130" s="189"/>
      <c r="K130" s="189"/>
      <c r="L130" s="181"/>
      <c r="M130" s="183">
        <f t="shared" si="36"/>
        <v>0</v>
      </c>
      <c r="N130" s="182"/>
      <c r="O130" s="182"/>
      <c r="P130" s="182"/>
      <c r="Q130" s="184" t="e">
        <f t="shared" si="37"/>
        <v>#VALUE!</v>
      </c>
      <c r="R130" s="185" t="str">
        <f t="shared" si="38"/>
        <v>.., 0</v>
      </c>
      <c r="S130" s="186" t="str">
        <f t="shared" si="39"/>
        <v/>
      </c>
      <c r="T130" s="185" t="str">
        <f t="shared" si="40"/>
        <v xml:space="preserve">, , </v>
      </c>
      <c r="U130" s="187"/>
      <c r="V130" s="185" t="str">
        <f t="shared" si="41"/>
        <v/>
      </c>
      <c r="W130" s="137"/>
      <c r="X130" s="147"/>
      <c r="Y130" s="551"/>
      <c r="Z130" s="542"/>
      <c r="AA130" s="525"/>
      <c r="AB130" s="541"/>
      <c r="AC130" s="541"/>
      <c r="AD130" s="147">
        <f t="shared" si="27"/>
        <v>0</v>
      </c>
      <c r="AE130" s="147" t="e">
        <f t="shared" si="28"/>
        <v>#VALUE!</v>
      </c>
      <c r="AF130" s="147" t="str">
        <f t="shared" si="29"/>
        <v>0</v>
      </c>
      <c r="AG130" s="147" t="e">
        <f t="shared" si="30"/>
        <v>#VALUE!</v>
      </c>
      <c r="AH130" s="137" t="str">
        <f t="shared" si="31"/>
        <v/>
      </c>
      <c r="AI130" s="137" t="str">
        <f t="shared" si="32"/>
        <v/>
      </c>
      <c r="AJ130" s="137" t="str">
        <f t="shared" si="33"/>
        <v/>
      </c>
      <c r="AK130" s="197">
        <f t="shared" si="34"/>
        <v>0</v>
      </c>
      <c r="AL130" s="137">
        <f t="shared" si="35"/>
        <v>0</v>
      </c>
      <c r="AM130" s="542"/>
      <c r="AN130" s="525"/>
      <c r="AO130" s="525"/>
      <c r="AP130" s="525"/>
      <c r="AQ130" s="525"/>
      <c r="AR130" s="525"/>
    </row>
    <row r="131" spans="1:44" ht="12" customHeight="1" x14ac:dyDescent="0.2">
      <c r="A131" s="177"/>
      <c r="B131" s="461"/>
      <c r="C131" s="191"/>
      <c r="D131" s="180">
        <v>59</v>
      </c>
      <c r="E131" s="321" t="s">
        <v>146</v>
      </c>
      <c r="F131" s="181" t="s">
        <v>101</v>
      </c>
      <c r="G131" s="189" t="s">
        <v>81</v>
      </c>
      <c r="H131" s="189" t="s">
        <v>62</v>
      </c>
      <c r="I131" s="189" t="s">
        <v>66</v>
      </c>
      <c r="J131" s="181" t="s">
        <v>123</v>
      </c>
      <c r="K131" s="189" t="s">
        <v>65</v>
      </c>
      <c r="L131" s="182" t="s">
        <v>129</v>
      </c>
      <c r="M131" s="183">
        <f t="shared" si="36"/>
        <v>59</v>
      </c>
      <c r="N131" s="182"/>
      <c r="O131" s="182"/>
      <c r="P131" s="182"/>
      <c r="Q131" s="184" t="str">
        <f t="shared" si="37"/>
        <v>КОНУШЕВ Ирбис Евгеньевич</v>
      </c>
      <c r="R131" s="185" t="str">
        <f t="shared" si="38"/>
        <v>20.06.03, 1ю</v>
      </c>
      <c r="S131" s="186" t="str">
        <f t="shared" si="39"/>
        <v>СФО</v>
      </c>
      <c r="T131" s="185" t="str">
        <f t="shared" si="40"/>
        <v>Р.Алтай, Улаган, МО</v>
      </c>
      <c r="U131" s="187"/>
      <c r="V131" s="185" t="str">
        <f t="shared" si="41"/>
        <v>Сартаков А.С.</v>
      </c>
      <c r="W131" s="137"/>
      <c r="X131" s="147"/>
      <c r="Y131" s="551"/>
      <c r="Z131" s="542"/>
      <c r="AA131" s="525"/>
      <c r="AB131" s="541"/>
      <c r="AC131" s="541"/>
      <c r="AD131" s="147" t="str">
        <f t="shared" si="27"/>
        <v>Конушев</v>
      </c>
      <c r="AE131" s="147" t="str">
        <f t="shared" si="28"/>
        <v xml:space="preserve"> Ирбис Евгеньевич</v>
      </c>
      <c r="AF131" s="147" t="str">
        <f t="shared" si="29"/>
        <v>КОНУШЕВ</v>
      </c>
      <c r="AG131" s="147" t="str">
        <f t="shared" si="30"/>
        <v xml:space="preserve"> Ирбис Евгеньевич</v>
      </c>
      <c r="AH131" s="137" t="str">
        <f t="shared" si="31"/>
        <v>20</v>
      </c>
      <c r="AI131" s="137" t="str">
        <f t="shared" si="32"/>
        <v>06</v>
      </c>
      <c r="AJ131" s="137" t="str">
        <f t="shared" si="33"/>
        <v>03</v>
      </c>
      <c r="AK131" s="197" t="str">
        <f t="shared" si="34"/>
        <v>1ю</v>
      </c>
      <c r="AL131" s="137" t="str">
        <f t="shared" si="35"/>
        <v>1ю</v>
      </c>
      <c r="AM131" s="542"/>
      <c r="AN131" s="525"/>
      <c r="AO131" s="525"/>
      <c r="AP131" s="525"/>
      <c r="AQ131" s="525"/>
      <c r="AR131" s="525"/>
    </row>
    <row r="132" spans="1:44" ht="12" customHeight="1" x14ac:dyDescent="0.2">
      <c r="A132" s="177"/>
      <c r="B132" s="461"/>
      <c r="C132" s="191"/>
      <c r="D132" s="188">
        <v>65</v>
      </c>
      <c r="E132" s="321" t="s">
        <v>147</v>
      </c>
      <c r="F132" s="189" t="s">
        <v>102</v>
      </c>
      <c r="G132" s="189" t="s">
        <v>86</v>
      </c>
      <c r="H132" s="189" t="s">
        <v>62</v>
      </c>
      <c r="I132" s="189" t="s">
        <v>66</v>
      </c>
      <c r="J132" s="189" t="s">
        <v>132</v>
      </c>
      <c r="K132" s="189" t="s">
        <v>65</v>
      </c>
      <c r="L132" s="181" t="s">
        <v>135</v>
      </c>
      <c r="M132" s="183">
        <f t="shared" si="36"/>
        <v>65</v>
      </c>
      <c r="N132" s="182"/>
      <c r="O132" s="182"/>
      <c r="P132" s="182"/>
      <c r="Q132" s="184" t="str">
        <f t="shared" si="37"/>
        <v>ЩЕРБАКОВ Кирилл Николаевич</v>
      </c>
      <c r="R132" s="185" t="str">
        <f t="shared" si="38"/>
        <v>11.09.03, 2ю</v>
      </c>
      <c r="S132" s="186" t="str">
        <f t="shared" si="39"/>
        <v>СФО</v>
      </c>
      <c r="T132" s="185" t="str">
        <f t="shared" si="40"/>
        <v>Р.Алтай, Шебалино, МО</v>
      </c>
      <c r="U132" s="187"/>
      <c r="V132" s="185" t="str">
        <f t="shared" si="41"/>
        <v xml:space="preserve">Майхиев Е.В. </v>
      </c>
      <c r="W132" s="137"/>
      <c r="X132" s="147"/>
      <c r="Y132" s="551"/>
      <c r="Z132" s="542"/>
      <c r="AA132" s="525"/>
      <c r="AB132" s="541"/>
      <c r="AC132" s="541"/>
      <c r="AD132" s="147" t="str">
        <f t="shared" si="27"/>
        <v>Щербаков</v>
      </c>
      <c r="AE132" s="147" t="str">
        <f t="shared" si="28"/>
        <v xml:space="preserve"> Кирилл Николаевич</v>
      </c>
      <c r="AF132" s="147" t="str">
        <f t="shared" si="29"/>
        <v>ЩЕРБАКОВ</v>
      </c>
      <c r="AG132" s="147" t="str">
        <f t="shared" si="30"/>
        <v xml:space="preserve"> Кирилл Николаевич</v>
      </c>
      <c r="AH132" s="137" t="str">
        <f t="shared" si="31"/>
        <v>11</v>
      </c>
      <c r="AI132" s="137" t="str">
        <f t="shared" si="32"/>
        <v>09</v>
      </c>
      <c r="AJ132" s="137" t="str">
        <f t="shared" si="33"/>
        <v>03</v>
      </c>
      <c r="AK132" s="197" t="str">
        <f t="shared" si="34"/>
        <v>2ю</v>
      </c>
      <c r="AL132" s="137" t="str">
        <f t="shared" si="35"/>
        <v>2ю</v>
      </c>
      <c r="AM132" s="542"/>
      <c r="AN132" s="525"/>
      <c r="AO132" s="525"/>
      <c r="AP132" s="525"/>
      <c r="AQ132" s="525"/>
      <c r="AR132" s="525"/>
    </row>
    <row r="133" spans="1:44" ht="12" customHeight="1" x14ac:dyDescent="0.2">
      <c r="A133" s="194"/>
      <c r="B133" s="461"/>
      <c r="C133" s="179"/>
      <c r="D133" s="180">
        <v>65</v>
      </c>
      <c r="E133" s="321" t="s">
        <v>148</v>
      </c>
      <c r="F133" s="181" t="s">
        <v>107</v>
      </c>
      <c r="G133" s="189" t="s">
        <v>81</v>
      </c>
      <c r="H133" s="189" t="s">
        <v>62</v>
      </c>
      <c r="I133" s="189" t="s">
        <v>66</v>
      </c>
      <c r="J133" s="181" t="s">
        <v>125</v>
      </c>
      <c r="K133" s="189" t="s">
        <v>65</v>
      </c>
      <c r="L133" s="182" t="s">
        <v>142</v>
      </c>
      <c r="M133" s="183">
        <f t="shared" si="36"/>
        <v>65</v>
      </c>
      <c r="N133" s="182"/>
      <c r="O133" s="182"/>
      <c r="P133" s="182"/>
      <c r="Q133" s="184" t="str">
        <f t="shared" si="37"/>
        <v>НУГУМАНОВ Алимурат Беймбетович</v>
      </c>
      <c r="R133" s="185" t="str">
        <f t="shared" si="38"/>
        <v>31.01.03, 1ю</v>
      </c>
      <c r="S133" s="186" t="str">
        <f t="shared" si="39"/>
        <v>СФО</v>
      </c>
      <c r="T133" s="185" t="str">
        <f t="shared" si="40"/>
        <v>Р.Алтай, Кош-Агач, МО</v>
      </c>
      <c r="U133" s="187"/>
      <c r="V133" s="185" t="str">
        <f t="shared" si="41"/>
        <v>Картабаев Р.С.</v>
      </c>
      <c r="W133" s="137"/>
      <c r="X133" s="147"/>
      <c r="Y133" s="551"/>
      <c r="Z133" s="542"/>
      <c r="AA133" s="525"/>
      <c r="AB133" s="541"/>
      <c r="AC133" s="541"/>
      <c r="AD133" s="147" t="str">
        <f t="shared" si="27"/>
        <v>Нугуманов</v>
      </c>
      <c r="AE133" s="147" t="str">
        <f t="shared" si="28"/>
        <v xml:space="preserve"> Алимурат Беймбетович</v>
      </c>
      <c r="AF133" s="147" t="str">
        <f t="shared" si="29"/>
        <v>НУГУМАНОВ</v>
      </c>
      <c r="AG133" s="147" t="str">
        <f t="shared" si="30"/>
        <v xml:space="preserve"> Алимурат Беймбетович</v>
      </c>
      <c r="AH133" s="137" t="str">
        <f t="shared" si="31"/>
        <v>31</v>
      </c>
      <c r="AI133" s="137" t="str">
        <f t="shared" si="32"/>
        <v>01</v>
      </c>
      <c r="AJ133" s="137" t="str">
        <f t="shared" si="33"/>
        <v>03</v>
      </c>
      <c r="AK133" s="197" t="str">
        <f t="shared" si="34"/>
        <v>1ю</v>
      </c>
      <c r="AL133" s="137" t="str">
        <f t="shared" si="35"/>
        <v>1ю</v>
      </c>
      <c r="AM133" s="542"/>
      <c r="AN133" s="525"/>
      <c r="AO133" s="525"/>
      <c r="AP133" s="525"/>
      <c r="AQ133" s="525"/>
      <c r="AR133" s="525"/>
    </row>
    <row r="134" spans="1:44" ht="12" customHeight="1" x14ac:dyDescent="0.2">
      <c r="A134" s="194"/>
      <c r="B134" s="461"/>
      <c r="C134" s="179"/>
      <c r="D134" s="188">
        <v>65</v>
      </c>
      <c r="E134" s="321" t="s">
        <v>149</v>
      </c>
      <c r="F134" s="189" t="s">
        <v>151</v>
      </c>
      <c r="G134" s="189" t="s">
        <v>81</v>
      </c>
      <c r="H134" s="189" t="s">
        <v>62</v>
      </c>
      <c r="I134" s="189" t="s">
        <v>66</v>
      </c>
      <c r="J134" s="189" t="s">
        <v>123</v>
      </c>
      <c r="K134" s="189" t="s">
        <v>65</v>
      </c>
      <c r="L134" s="181" t="s">
        <v>152</v>
      </c>
      <c r="M134" s="183">
        <f t="shared" si="36"/>
        <v>65</v>
      </c>
      <c r="N134" s="182"/>
      <c r="O134" s="182"/>
      <c r="P134" s="182"/>
      <c r="Q134" s="184" t="str">
        <f t="shared" si="37"/>
        <v>АСКАНАКОВ Григорий Константинович</v>
      </c>
      <c r="R134" s="185" t="str">
        <f t="shared" si="38"/>
        <v>15.08.03, 1ю</v>
      </c>
      <c r="S134" s="186" t="str">
        <f t="shared" si="39"/>
        <v>СФО</v>
      </c>
      <c r="T134" s="185" t="str">
        <f t="shared" si="40"/>
        <v>Р.Алтай, Улаган, МО</v>
      </c>
      <c r="U134" s="187"/>
      <c r="V134" s="185" t="str">
        <f t="shared" si="41"/>
        <v>Бабаков Д.Н.</v>
      </c>
      <c r="W134" s="137"/>
      <c r="X134" s="147"/>
      <c r="Y134" s="551"/>
      <c r="Z134" s="542"/>
      <c r="AA134" s="525"/>
      <c r="AB134" s="541"/>
      <c r="AC134" s="541"/>
      <c r="AD134" s="147" t="str">
        <f t="shared" si="27"/>
        <v>Асканаков</v>
      </c>
      <c r="AE134" s="147" t="str">
        <f t="shared" si="28"/>
        <v xml:space="preserve"> Григорий Константинович</v>
      </c>
      <c r="AF134" s="147" t="str">
        <f t="shared" si="29"/>
        <v>АСКАНАКОВ</v>
      </c>
      <c r="AG134" s="147" t="str">
        <f t="shared" si="30"/>
        <v xml:space="preserve"> Григорий Константинович</v>
      </c>
      <c r="AH134" s="137" t="str">
        <f t="shared" si="31"/>
        <v>15</v>
      </c>
      <c r="AI134" s="137" t="str">
        <f t="shared" si="32"/>
        <v>08</v>
      </c>
      <c r="AJ134" s="137" t="str">
        <f t="shared" si="33"/>
        <v>03</v>
      </c>
      <c r="AK134" s="197" t="str">
        <f t="shared" si="34"/>
        <v>1ю</v>
      </c>
      <c r="AL134" s="137" t="str">
        <f t="shared" si="35"/>
        <v>1ю</v>
      </c>
      <c r="AM134" s="542"/>
      <c r="AN134" s="525"/>
      <c r="AO134" s="525"/>
      <c r="AP134" s="525"/>
      <c r="AQ134" s="525"/>
      <c r="AR134" s="525"/>
    </row>
    <row r="135" spans="1:44" ht="12" customHeight="1" x14ac:dyDescent="0.2">
      <c r="A135" s="194"/>
      <c r="B135" s="461"/>
      <c r="C135" s="191"/>
      <c r="D135" s="438" t="s">
        <v>79</v>
      </c>
      <c r="E135" s="321" t="s">
        <v>153</v>
      </c>
      <c r="F135" s="181" t="s">
        <v>130</v>
      </c>
      <c r="G135" s="189" t="s">
        <v>81</v>
      </c>
      <c r="H135" s="189" t="s">
        <v>62</v>
      </c>
      <c r="I135" s="189" t="s">
        <v>66</v>
      </c>
      <c r="J135" s="181" t="s">
        <v>59</v>
      </c>
      <c r="K135" s="189" t="s">
        <v>67</v>
      </c>
      <c r="L135" s="182" t="s">
        <v>143</v>
      </c>
      <c r="M135" s="183" t="str">
        <f t="shared" si="36"/>
        <v>св71</v>
      </c>
      <c r="N135" s="182"/>
      <c r="O135" s="182"/>
      <c r="P135" s="182"/>
      <c r="Q135" s="184" t="str">
        <f t="shared" si="37"/>
        <v>ЗАЙЦЕВ Дмитрий Александрович</v>
      </c>
      <c r="R135" s="185" t="str">
        <f t="shared" si="38"/>
        <v>18.03.03, 1ю</v>
      </c>
      <c r="S135" s="186" t="str">
        <f t="shared" si="39"/>
        <v>СФО</v>
      </c>
      <c r="T135" s="185" t="str">
        <f t="shared" si="40"/>
        <v>Р.Алтай, Горно-Алтайск, ПР</v>
      </c>
      <c r="U135" s="187"/>
      <c r="V135" s="185" t="str">
        <f t="shared" si="41"/>
        <v xml:space="preserve">Чичинов Р.Р.,
Аткунов С.Ю. 
</v>
      </c>
      <c r="W135" s="137"/>
      <c r="X135" s="147"/>
      <c r="Y135" s="551"/>
      <c r="Z135" s="542"/>
      <c r="AA135" s="525"/>
      <c r="AB135" s="541"/>
      <c r="AC135" s="541"/>
      <c r="AD135" s="147" t="str">
        <f t="shared" si="27"/>
        <v>Зайцев</v>
      </c>
      <c r="AE135" s="147" t="str">
        <f t="shared" si="28"/>
        <v xml:space="preserve"> Дмитрий Александрович</v>
      </c>
      <c r="AF135" s="147" t="str">
        <f t="shared" si="29"/>
        <v>ЗАЙЦЕВ</v>
      </c>
      <c r="AG135" s="147" t="str">
        <f t="shared" si="30"/>
        <v xml:space="preserve"> Дмитрий Александрович</v>
      </c>
      <c r="AH135" s="137" t="str">
        <f t="shared" si="31"/>
        <v>18</v>
      </c>
      <c r="AI135" s="137" t="str">
        <f t="shared" si="32"/>
        <v>03</v>
      </c>
      <c r="AJ135" s="137" t="str">
        <f t="shared" si="33"/>
        <v>03</v>
      </c>
      <c r="AK135" s="197" t="str">
        <f t="shared" si="34"/>
        <v>1ю</v>
      </c>
      <c r="AL135" s="137" t="str">
        <f t="shared" si="35"/>
        <v>1ю</v>
      </c>
      <c r="AM135" s="542"/>
      <c r="AN135" s="525"/>
      <c r="AO135" s="525"/>
      <c r="AP135" s="525"/>
      <c r="AQ135" s="525"/>
      <c r="AR135" s="525"/>
    </row>
    <row r="136" spans="1:44" ht="12" customHeight="1" x14ac:dyDescent="0.2">
      <c r="A136" s="194"/>
      <c r="B136" s="461"/>
      <c r="C136" s="191"/>
      <c r="D136" s="436" t="s">
        <v>79</v>
      </c>
      <c r="E136" s="321" t="s">
        <v>154</v>
      </c>
      <c r="F136" s="189" t="s">
        <v>157</v>
      </c>
      <c r="G136" s="189" t="s">
        <v>86</v>
      </c>
      <c r="H136" s="189" t="s">
        <v>62</v>
      </c>
      <c r="I136" s="189" t="s">
        <v>66</v>
      </c>
      <c r="J136" s="189" t="s">
        <v>113</v>
      </c>
      <c r="K136" s="189" t="s">
        <v>65</v>
      </c>
      <c r="L136" s="181" t="s">
        <v>114</v>
      </c>
      <c r="M136" s="183" t="str">
        <f t="shared" si="36"/>
        <v>св71</v>
      </c>
      <c r="N136" s="182"/>
      <c r="O136" s="182"/>
      <c r="P136" s="182"/>
      <c r="Q136" s="184" t="str">
        <f t="shared" si="37"/>
        <v>ПОСАЖЕНКО Захар Максимович</v>
      </c>
      <c r="R136" s="185" t="str">
        <f t="shared" si="38"/>
        <v>24.02.03, 2ю</v>
      </c>
      <c r="S136" s="186" t="str">
        <f t="shared" si="39"/>
        <v>СФО</v>
      </c>
      <c r="T136" s="185" t="str">
        <f t="shared" si="40"/>
        <v>Р.Алтай, Майма, МО</v>
      </c>
      <c r="U136" s="187"/>
      <c r="V136" s="185" t="str">
        <f t="shared" si="41"/>
        <v>Мордовин С.Н.</v>
      </c>
      <c r="W136" s="137"/>
      <c r="X136" s="147"/>
      <c r="Y136" s="551"/>
      <c r="Z136" s="542"/>
      <c r="AA136" s="525"/>
      <c r="AB136" s="541"/>
      <c r="AC136" s="541"/>
      <c r="AD136" s="147" t="str">
        <f t="shared" ref="AD136:AD196" si="42">IFERROR(LEFT(E136,FIND(" ",E136)-1),E136)</f>
        <v>Посаженко</v>
      </c>
      <c r="AE136" s="147" t="str">
        <f t="shared" ref="AE136:AE196" si="43">MID(E136,FIND(" ",E136)*1,27)</f>
        <v xml:space="preserve"> Захар Максимович</v>
      </c>
      <c r="AF136" s="147" t="str">
        <f t="shared" ref="AF136:AF196" si="44">UPPER(AD136)</f>
        <v>ПОСАЖЕНКО</v>
      </c>
      <c r="AG136" s="147" t="str">
        <f t="shared" ref="AG136:AG196" si="45">PROPER(AE136)</f>
        <v xml:space="preserve"> Захар Максимович</v>
      </c>
      <c r="AH136" s="137" t="str">
        <f t="shared" ref="AH136:AH196" si="46">MID($F136,FIND("",$F136)*1,2)</f>
        <v>24</v>
      </c>
      <c r="AI136" s="137" t="str">
        <f t="shared" ref="AI136:AI196" si="47">MID($F136,FIND("",$F136)*3,2)</f>
        <v>02</v>
      </c>
      <c r="AJ136" s="137" t="str">
        <f t="shared" ref="AJ136:AJ196" si="48">MID($F136,FIND("",$F136)*5,2)</f>
        <v>03</v>
      </c>
      <c r="AK136" s="197" t="str">
        <f t="shared" ref="AK136:AK196" si="49">G136</f>
        <v>2ю</v>
      </c>
      <c r="AL136" s="137" t="str">
        <f t="shared" ref="AL136:AL196" si="50">IF(AK136="кмс",AK$2,IF(AK136="мс",AL$2,IF(AK136="мсмк",AM$2,IF(AK136="змс",AN$2,AK136))))</f>
        <v>2ю</v>
      </c>
      <c r="AM136" s="542"/>
      <c r="AN136" s="525"/>
      <c r="AO136" s="525"/>
      <c r="AP136" s="525"/>
      <c r="AQ136" s="525"/>
      <c r="AR136" s="525"/>
    </row>
    <row r="137" spans="1:44" ht="12" customHeight="1" x14ac:dyDescent="0.2">
      <c r="A137" s="177"/>
      <c r="B137" s="461"/>
      <c r="C137" s="203">
        <v>530</v>
      </c>
      <c r="D137" s="180">
        <v>50</v>
      </c>
      <c r="E137" s="321" t="s">
        <v>155</v>
      </c>
      <c r="F137" s="181" t="s">
        <v>158</v>
      </c>
      <c r="G137" s="189" t="s">
        <v>86</v>
      </c>
      <c r="H137" s="189" t="s">
        <v>62</v>
      </c>
      <c r="I137" s="189" t="s">
        <v>66</v>
      </c>
      <c r="J137" s="181" t="s">
        <v>113</v>
      </c>
      <c r="K137" s="189" t="s">
        <v>65</v>
      </c>
      <c r="L137" s="182" t="s">
        <v>114</v>
      </c>
      <c r="M137" s="183">
        <f t="shared" si="36"/>
        <v>50</v>
      </c>
      <c r="N137" s="182"/>
      <c r="O137" s="182"/>
      <c r="P137" s="182"/>
      <c r="Q137" s="184" t="str">
        <f t="shared" si="37"/>
        <v>ДУЛИН Сергей Александрович</v>
      </c>
      <c r="R137" s="185" t="str">
        <f t="shared" si="38"/>
        <v>01.01.03, 2ю</v>
      </c>
      <c r="S137" s="186" t="str">
        <f t="shared" si="39"/>
        <v>СФО</v>
      </c>
      <c r="T137" s="185" t="str">
        <f t="shared" si="40"/>
        <v>Р.Алтай, Майма, МО</v>
      </c>
      <c r="U137" s="187"/>
      <c r="V137" s="185" t="str">
        <f t="shared" si="41"/>
        <v>Мордовин С.Н.</v>
      </c>
      <c r="W137" s="137"/>
      <c r="X137" s="147"/>
      <c r="Y137" s="551"/>
      <c r="Z137" s="542"/>
      <c r="AA137" s="525"/>
      <c r="AB137" s="541"/>
      <c r="AC137" s="541"/>
      <c r="AD137" s="147" t="str">
        <f t="shared" si="42"/>
        <v>Дулин</v>
      </c>
      <c r="AE137" s="147" t="str">
        <f t="shared" si="43"/>
        <v xml:space="preserve"> Сергей Александрович</v>
      </c>
      <c r="AF137" s="147" t="str">
        <f t="shared" si="44"/>
        <v>ДУЛИН</v>
      </c>
      <c r="AG137" s="147" t="str">
        <f t="shared" si="45"/>
        <v xml:space="preserve"> Сергей Александрович</v>
      </c>
      <c r="AH137" s="137" t="str">
        <f t="shared" si="46"/>
        <v>01</v>
      </c>
      <c r="AI137" s="137" t="str">
        <f t="shared" si="47"/>
        <v>01</v>
      </c>
      <c r="AJ137" s="137" t="str">
        <f t="shared" si="48"/>
        <v>03</v>
      </c>
      <c r="AK137" s="197" t="str">
        <f t="shared" si="49"/>
        <v>2ю</v>
      </c>
      <c r="AL137" s="137" t="str">
        <f t="shared" si="50"/>
        <v>2ю</v>
      </c>
      <c r="AM137" s="542"/>
      <c r="AN137" s="525"/>
      <c r="AO137" s="525"/>
      <c r="AP137" s="525"/>
      <c r="AQ137" s="525"/>
      <c r="AR137" s="525"/>
    </row>
    <row r="138" spans="1:44" ht="12" customHeight="1" x14ac:dyDescent="0.2">
      <c r="A138" s="206"/>
      <c r="B138" s="461"/>
      <c r="C138" s="458"/>
      <c r="D138" s="459" t="s">
        <v>79</v>
      </c>
      <c r="E138" s="190" t="s">
        <v>156</v>
      </c>
      <c r="F138" s="187" t="s">
        <v>99</v>
      </c>
      <c r="G138" s="187" t="s">
        <v>81</v>
      </c>
      <c r="H138" s="187" t="s">
        <v>62</v>
      </c>
      <c r="I138" s="187" t="s">
        <v>66</v>
      </c>
      <c r="J138" s="187" t="s">
        <v>159</v>
      </c>
      <c r="K138" s="187" t="s">
        <v>65</v>
      </c>
      <c r="L138" s="183" t="s">
        <v>134</v>
      </c>
      <c r="M138" s="183" t="str">
        <f t="shared" si="36"/>
        <v>св71</v>
      </c>
      <c r="N138" s="182"/>
      <c r="O138" s="182"/>
      <c r="P138" s="182"/>
      <c r="Q138" s="184" t="str">
        <f t="shared" si="37"/>
        <v>МАШЕВ Виктор Владимирович</v>
      </c>
      <c r="R138" s="185" t="str">
        <f t="shared" si="38"/>
        <v>04.., 1ю</v>
      </c>
      <c r="S138" s="186" t="str">
        <f t="shared" si="39"/>
        <v>СФО</v>
      </c>
      <c r="T138" s="185" t="str">
        <f t="shared" si="40"/>
        <v>Р.Алтай, У-Кокса, МО</v>
      </c>
      <c r="U138" s="187"/>
      <c r="V138" s="185" t="str">
        <f t="shared" si="41"/>
        <v xml:space="preserve">Сульянов Е.И. </v>
      </c>
      <c r="W138" s="137"/>
      <c r="X138" s="147"/>
      <c r="Y138" s="551"/>
      <c r="Z138" s="542"/>
      <c r="AA138" s="525"/>
      <c r="AB138" s="541"/>
      <c r="AC138" s="541"/>
      <c r="AD138" s="147" t="str">
        <f t="shared" si="42"/>
        <v>Машев</v>
      </c>
      <c r="AE138" s="147" t="str">
        <f t="shared" si="43"/>
        <v xml:space="preserve"> Виктор Владимирович</v>
      </c>
      <c r="AF138" s="147" t="str">
        <f t="shared" si="44"/>
        <v>МАШЕВ</v>
      </c>
      <c r="AG138" s="147" t="str">
        <f t="shared" si="45"/>
        <v xml:space="preserve"> Виктор Владимирович</v>
      </c>
      <c r="AH138" s="137" t="str">
        <f t="shared" si="46"/>
        <v>04</v>
      </c>
      <c r="AI138" s="137" t="str">
        <f t="shared" si="47"/>
        <v/>
      </c>
      <c r="AJ138" s="137" t="str">
        <f t="shared" si="48"/>
        <v/>
      </c>
      <c r="AK138" s="197" t="str">
        <f t="shared" si="49"/>
        <v>1ю</v>
      </c>
      <c r="AL138" s="137" t="str">
        <f t="shared" si="50"/>
        <v>1ю</v>
      </c>
      <c r="AM138" s="542"/>
      <c r="AN138" s="525"/>
      <c r="AO138" s="525"/>
      <c r="AP138" s="525"/>
      <c r="AQ138" s="525"/>
      <c r="AR138" s="525"/>
    </row>
    <row r="139" spans="1:44" ht="12" customHeight="1" x14ac:dyDescent="0.2">
      <c r="A139" s="198"/>
      <c r="B139" s="461"/>
      <c r="C139" s="203"/>
      <c r="D139" s="180">
        <v>35</v>
      </c>
      <c r="E139" s="73" t="s">
        <v>161</v>
      </c>
      <c r="F139" s="181" t="s">
        <v>162</v>
      </c>
      <c r="G139" s="187" t="s">
        <v>81</v>
      </c>
      <c r="H139" s="187" t="s">
        <v>62</v>
      </c>
      <c r="I139" s="181" t="s">
        <v>63</v>
      </c>
      <c r="J139" s="181" t="s">
        <v>163</v>
      </c>
      <c r="K139" s="181" t="s">
        <v>65</v>
      </c>
      <c r="L139" s="182" t="s">
        <v>164</v>
      </c>
      <c r="M139" s="183">
        <f t="shared" si="36"/>
        <v>35</v>
      </c>
      <c r="N139" s="182"/>
      <c r="O139" s="182"/>
      <c r="P139" s="182"/>
      <c r="Q139" s="184" t="str">
        <f t="shared" si="37"/>
        <v>ЧЕБЫКИН Иван Юрьевич</v>
      </c>
      <c r="R139" s="185" t="str">
        <f t="shared" si="38"/>
        <v>25.06.03, 1ю</v>
      </c>
      <c r="S139" s="186" t="str">
        <f t="shared" si="39"/>
        <v>СФО</v>
      </c>
      <c r="T139" s="185" t="str">
        <f t="shared" si="40"/>
        <v>Алтайский, Тальменка, МО</v>
      </c>
      <c r="U139" s="187"/>
      <c r="V139" s="185" t="str">
        <f t="shared" si="41"/>
        <v>Аверин В.В.</v>
      </c>
      <c r="W139" s="137"/>
      <c r="X139" s="147"/>
      <c r="Y139" s="551"/>
      <c r="Z139" s="542"/>
      <c r="AA139" s="525"/>
      <c r="AB139" s="541"/>
      <c r="AC139" s="541"/>
      <c r="AD139" s="147" t="str">
        <f t="shared" si="42"/>
        <v>чебыкин</v>
      </c>
      <c r="AE139" s="147" t="str">
        <f t="shared" si="43"/>
        <v xml:space="preserve"> иван юрьевич</v>
      </c>
      <c r="AF139" s="147" t="str">
        <f t="shared" si="44"/>
        <v>ЧЕБЫКИН</v>
      </c>
      <c r="AG139" s="147" t="str">
        <f t="shared" si="45"/>
        <v xml:space="preserve"> Иван Юрьевич</v>
      </c>
      <c r="AH139" s="137" t="str">
        <f t="shared" si="46"/>
        <v>25</v>
      </c>
      <c r="AI139" s="137" t="str">
        <f t="shared" si="47"/>
        <v>06</v>
      </c>
      <c r="AJ139" s="137" t="str">
        <f t="shared" si="48"/>
        <v>03</v>
      </c>
      <c r="AK139" s="197" t="str">
        <f t="shared" si="49"/>
        <v>1ю</v>
      </c>
      <c r="AL139" s="137" t="str">
        <f t="shared" si="50"/>
        <v>1ю</v>
      </c>
      <c r="AM139" s="542"/>
      <c r="AN139" s="525"/>
      <c r="AO139" s="525"/>
      <c r="AP139" s="525"/>
      <c r="AQ139" s="525"/>
      <c r="AR139" s="525"/>
    </row>
    <row r="140" spans="1:44" ht="12" customHeight="1" x14ac:dyDescent="0.2">
      <c r="A140" s="198"/>
      <c r="B140" s="461"/>
      <c r="C140" s="203"/>
      <c r="D140" s="188">
        <v>35</v>
      </c>
      <c r="E140" s="321" t="s">
        <v>165</v>
      </c>
      <c r="F140" s="189" t="s">
        <v>171</v>
      </c>
      <c r="G140" s="189" t="s">
        <v>81</v>
      </c>
      <c r="H140" s="189" t="s">
        <v>62</v>
      </c>
      <c r="I140" s="189" t="s">
        <v>177</v>
      </c>
      <c r="J140" s="189" t="s">
        <v>178</v>
      </c>
      <c r="K140" s="189" t="s">
        <v>65</v>
      </c>
      <c r="L140" s="181" t="s">
        <v>179</v>
      </c>
      <c r="M140" s="183">
        <f t="shared" si="36"/>
        <v>35</v>
      </c>
      <c r="N140" s="182"/>
      <c r="O140" s="182"/>
      <c r="P140" s="182"/>
      <c r="Q140" s="184" t="str">
        <f t="shared" si="37"/>
        <v>РАХИМОВ Рамазон Насимджонович</v>
      </c>
      <c r="R140" s="185" t="str">
        <f t="shared" si="38"/>
        <v>09.11.03, 1ю</v>
      </c>
      <c r="S140" s="186" t="str">
        <f t="shared" si="39"/>
        <v>СФО</v>
      </c>
      <c r="T140" s="185" t="str">
        <f t="shared" si="40"/>
        <v>Р.Хакасия, Абакан, МО</v>
      </c>
      <c r="U140" s="187"/>
      <c r="V140" s="185" t="str">
        <f t="shared" si="41"/>
        <v>Миягашев П.Н.</v>
      </c>
      <c r="W140" s="137"/>
      <c r="X140" s="147"/>
      <c r="Y140" s="551"/>
      <c r="Z140" s="542"/>
      <c r="AA140" s="525"/>
      <c r="AB140" s="541"/>
      <c r="AC140" s="541"/>
      <c r="AD140" s="147" t="str">
        <f t="shared" si="42"/>
        <v>Рахимов</v>
      </c>
      <c r="AE140" s="147" t="str">
        <f t="shared" si="43"/>
        <v xml:space="preserve"> Рамазон Насимджонович</v>
      </c>
      <c r="AF140" s="147" t="str">
        <f t="shared" si="44"/>
        <v>РАХИМОВ</v>
      </c>
      <c r="AG140" s="147" t="str">
        <f t="shared" si="45"/>
        <v xml:space="preserve"> Рамазон Насимджонович</v>
      </c>
      <c r="AH140" s="137" t="str">
        <f t="shared" si="46"/>
        <v>09</v>
      </c>
      <c r="AI140" s="137" t="str">
        <f t="shared" si="47"/>
        <v>11</v>
      </c>
      <c r="AJ140" s="137" t="str">
        <f t="shared" si="48"/>
        <v>03</v>
      </c>
      <c r="AK140" s="197" t="str">
        <f t="shared" si="49"/>
        <v>1ю</v>
      </c>
      <c r="AL140" s="137" t="str">
        <f t="shared" si="50"/>
        <v>1ю</v>
      </c>
      <c r="AM140" s="542"/>
      <c r="AN140" s="525"/>
      <c r="AO140" s="525"/>
      <c r="AP140" s="525"/>
      <c r="AQ140" s="525"/>
      <c r="AR140" s="525"/>
    </row>
    <row r="141" spans="1:44" ht="12" customHeight="1" x14ac:dyDescent="0.2">
      <c r="A141" s="177"/>
      <c r="B141" s="461"/>
      <c r="C141" s="179"/>
      <c r="D141" s="180">
        <v>42</v>
      </c>
      <c r="E141" s="321" t="s">
        <v>168</v>
      </c>
      <c r="F141" s="181" t="s">
        <v>172</v>
      </c>
      <c r="G141" s="181" t="s">
        <v>81</v>
      </c>
      <c r="H141" s="181" t="s">
        <v>62</v>
      </c>
      <c r="I141" s="189" t="s">
        <v>177</v>
      </c>
      <c r="J141" s="189" t="s">
        <v>178</v>
      </c>
      <c r="K141" s="189" t="s">
        <v>65</v>
      </c>
      <c r="L141" s="182" t="s">
        <v>179</v>
      </c>
      <c r="M141" s="183">
        <f t="shared" si="36"/>
        <v>42</v>
      </c>
      <c r="N141" s="182"/>
      <c r="O141" s="182"/>
      <c r="P141" s="182"/>
      <c r="Q141" s="184" t="str">
        <f t="shared" si="37"/>
        <v>ГЛАЗЫРИН Илья Алексеевич</v>
      </c>
      <c r="R141" s="185" t="str">
        <f t="shared" si="38"/>
        <v>21.05.03, 1ю</v>
      </c>
      <c r="S141" s="186" t="str">
        <f t="shared" si="39"/>
        <v>СФО</v>
      </c>
      <c r="T141" s="185" t="str">
        <f t="shared" si="40"/>
        <v>Р.Хакасия, Абакан, МО</v>
      </c>
      <c r="U141" s="187"/>
      <c r="V141" s="185" t="str">
        <f t="shared" si="41"/>
        <v>Миягашев П.Н.</v>
      </c>
      <c r="W141" s="137"/>
      <c r="X141" s="147"/>
      <c r="Y141" s="551"/>
      <c r="Z141" s="542"/>
      <c r="AA141" s="525"/>
      <c r="AB141" s="541"/>
      <c r="AC141" s="541"/>
      <c r="AD141" s="147" t="str">
        <f t="shared" si="42"/>
        <v>Глазырин</v>
      </c>
      <c r="AE141" s="147" t="str">
        <f t="shared" si="43"/>
        <v xml:space="preserve"> Илья Алексеевич</v>
      </c>
      <c r="AF141" s="147" t="str">
        <f t="shared" si="44"/>
        <v>ГЛАЗЫРИН</v>
      </c>
      <c r="AG141" s="147" t="str">
        <f t="shared" si="45"/>
        <v xml:space="preserve"> Илья Алексеевич</v>
      </c>
      <c r="AH141" s="137" t="str">
        <f t="shared" si="46"/>
        <v>21</v>
      </c>
      <c r="AI141" s="137" t="str">
        <f t="shared" si="47"/>
        <v>05</v>
      </c>
      <c r="AJ141" s="137" t="str">
        <f t="shared" si="48"/>
        <v>03</v>
      </c>
      <c r="AK141" s="197" t="str">
        <f t="shared" si="49"/>
        <v>1ю</v>
      </c>
      <c r="AL141" s="137" t="str">
        <f t="shared" si="50"/>
        <v>1ю</v>
      </c>
      <c r="AM141" s="542"/>
      <c r="AN141" s="525"/>
      <c r="AO141" s="525"/>
      <c r="AP141" s="525"/>
      <c r="AQ141" s="525"/>
      <c r="AR141" s="525"/>
    </row>
    <row r="142" spans="1:44" ht="12" customHeight="1" x14ac:dyDescent="0.2">
      <c r="A142" s="177"/>
      <c r="B142" s="461"/>
      <c r="C142" s="179"/>
      <c r="D142" s="188">
        <v>46</v>
      </c>
      <c r="E142" s="321" t="s">
        <v>169</v>
      </c>
      <c r="F142" s="189" t="s">
        <v>173</v>
      </c>
      <c r="G142" s="189" t="s">
        <v>81</v>
      </c>
      <c r="H142" s="189" t="s">
        <v>62</v>
      </c>
      <c r="I142" s="189" t="s">
        <v>177</v>
      </c>
      <c r="J142" s="189" t="s">
        <v>178</v>
      </c>
      <c r="K142" s="189" t="s">
        <v>65</v>
      </c>
      <c r="L142" s="181" t="s">
        <v>179</v>
      </c>
      <c r="M142" s="183">
        <f t="shared" si="36"/>
        <v>46</v>
      </c>
      <c r="N142" s="182"/>
      <c r="O142" s="182"/>
      <c r="P142" s="182"/>
      <c r="Q142" s="184" t="str">
        <f t="shared" si="37"/>
        <v>БАРЦЕВ Вячеслав Вячеславович</v>
      </c>
      <c r="R142" s="185" t="str">
        <f t="shared" si="38"/>
        <v>24.07.03, 1ю</v>
      </c>
      <c r="S142" s="186" t="str">
        <f t="shared" si="39"/>
        <v>СФО</v>
      </c>
      <c r="T142" s="185" t="str">
        <f t="shared" si="40"/>
        <v>Р.Хакасия, Абакан, МО</v>
      </c>
      <c r="U142" s="187"/>
      <c r="V142" s="185" t="str">
        <f t="shared" si="41"/>
        <v>Миягашев П.Н.</v>
      </c>
      <c r="W142" s="137"/>
      <c r="X142" s="147"/>
      <c r="Y142" s="551"/>
      <c r="Z142" s="542"/>
      <c r="AA142" s="525"/>
      <c r="AB142" s="541"/>
      <c r="AC142" s="541"/>
      <c r="AD142" s="147" t="str">
        <f t="shared" si="42"/>
        <v>Барцев</v>
      </c>
      <c r="AE142" s="147" t="str">
        <f t="shared" si="43"/>
        <v xml:space="preserve"> Вячеслав Вячеславович</v>
      </c>
      <c r="AF142" s="147" t="str">
        <f t="shared" si="44"/>
        <v>БАРЦЕВ</v>
      </c>
      <c r="AG142" s="147" t="str">
        <f t="shared" si="45"/>
        <v xml:space="preserve"> Вячеслав Вячеславович</v>
      </c>
      <c r="AH142" s="137" t="str">
        <f t="shared" si="46"/>
        <v>24</v>
      </c>
      <c r="AI142" s="137" t="str">
        <f t="shared" si="47"/>
        <v>07</v>
      </c>
      <c r="AJ142" s="137" t="str">
        <f t="shared" si="48"/>
        <v>03</v>
      </c>
      <c r="AK142" s="197" t="str">
        <f t="shared" si="49"/>
        <v>1ю</v>
      </c>
      <c r="AL142" s="137" t="str">
        <f t="shared" si="50"/>
        <v>1ю</v>
      </c>
      <c r="AM142" s="542"/>
      <c r="AN142" s="525"/>
      <c r="AO142" s="525"/>
      <c r="AP142" s="525"/>
      <c r="AQ142" s="525"/>
      <c r="AR142" s="525"/>
    </row>
    <row r="143" spans="1:44" ht="12" customHeight="1" x14ac:dyDescent="0.2">
      <c r="A143" s="177"/>
      <c r="B143" s="461"/>
      <c r="C143" s="179"/>
      <c r="D143" s="180">
        <v>46</v>
      </c>
      <c r="E143" s="321" t="s">
        <v>166</v>
      </c>
      <c r="F143" s="181" t="s">
        <v>174</v>
      </c>
      <c r="G143" s="181" t="s">
        <v>81</v>
      </c>
      <c r="H143" s="181" t="s">
        <v>62</v>
      </c>
      <c r="I143" s="189" t="s">
        <v>177</v>
      </c>
      <c r="J143" s="189" t="s">
        <v>178</v>
      </c>
      <c r="K143" s="189" t="s">
        <v>65</v>
      </c>
      <c r="L143" s="182" t="s">
        <v>180</v>
      </c>
      <c r="M143" s="183">
        <f t="shared" si="36"/>
        <v>46</v>
      </c>
      <c r="N143" s="182"/>
      <c r="O143" s="182"/>
      <c r="P143" s="182"/>
      <c r="Q143" s="184" t="str">
        <f t="shared" si="37"/>
        <v>ГАСАЙ Максим Сергеевич</v>
      </c>
      <c r="R143" s="185" t="str">
        <f t="shared" si="38"/>
        <v>10.02.04, 1ю</v>
      </c>
      <c r="S143" s="186" t="str">
        <f t="shared" si="39"/>
        <v>СФО</v>
      </c>
      <c r="T143" s="185" t="str">
        <f t="shared" si="40"/>
        <v>Р.Хакасия, Абакан, МО</v>
      </c>
      <c r="U143" s="187"/>
      <c r="V143" s="185" t="str">
        <f t="shared" si="41"/>
        <v>Боргояков Д.Ю.</v>
      </c>
      <c r="W143" s="137"/>
      <c r="X143" s="147"/>
      <c r="Y143" s="551"/>
      <c r="Z143" s="542"/>
      <c r="AA143" s="525"/>
      <c r="AB143" s="541"/>
      <c r="AC143" s="541"/>
      <c r="AD143" s="147" t="str">
        <f t="shared" si="42"/>
        <v>Гасай</v>
      </c>
      <c r="AE143" s="147" t="str">
        <f t="shared" si="43"/>
        <v xml:space="preserve"> Максим Сергеевич</v>
      </c>
      <c r="AF143" s="147" t="str">
        <f t="shared" si="44"/>
        <v>ГАСАЙ</v>
      </c>
      <c r="AG143" s="147" t="str">
        <f t="shared" si="45"/>
        <v xml:space="preserve"> Максим Сергеевич</v>
      </c>
      <c r="AH143" s="137" t="str">
        <f t="shared" si="46"/>
        <v>10</v>
      </c>
      <c r="AI143" s="137" t="str">
        <f t="shared" si="47"/>
        <v>02</v>
      </c>
      <c r="AJ143" s="137" t="str">
        <f t="shared" si="48"/>
        <v>04</v>
      </c>
      <c r="AK143" s="197" t="str">
        <f t="shared" si="49"/>
        <v>1ю</v>
      </c>
      <c r="AL143" s="137" t="str">
        <f t="shared" si="50"/>
        <v>1ю</v>
      </c>
      <c r="AM143" s="542"/>
      <c r="AN143" s="525"/>
      <c r="AO143" s="525"/>
      <c r="AP143" s="525"/>
      <c r="AQ143" s="525"/>
      <c r="AR143" s="525"/>
    </row>
    <row r="144" spans="1:44" ht="12" customHeight="1" x14ac:dyDescent="0.2">
      <c r="A144" s="177"/>
      <c r="B144" s="461"/>
      <c r="C144" s="179"/>
      <c r="D144" s="188">
        <v>50</v>
      </c>
      <c r="E144" s="321" t="s">
        <v>167</v>
      </c>
      <c r="F144" s="189" t="s">
        <v>175</v>
      </c>
      <c r="G144" s="189" t="s">
        <v>81</v>
      </c>
      <c r="H144" s="189" t="s">
        <v>62</v>
      </c>
      <c r="I144" s="189" t="s">
        <v>177</v>
      </c>
      <c r="J144" s="189" t="s">
        <v>178</v>
      </c>
      <c r="K144" s="189" t="s">
        <v>65</v>
      </c>
      <c r="L144" s="181" t="s">
        <v>179</v>
      </c>
      <c r="M144" s="183">
        <f t="shared" ref="M144:M197" si="51">D144</f>
        <v>50</v>
      </c>
      <c r="N144" s="182"/>
      <c r="O144" s="182"/>
      <c r="P144" s="182"/>
      <c r="Q144" s="184" t="str">
        <f t="shared" ref="Q144:Q197" si="52">CONCATENATE(AF144,AG144)</f>
        <v>ШИРЯЕВ Максим Алексеевич</v>
      </c>
      <c r="R144" s="185" t="str">
        <f t="shared" ref="R144:R197" si="53">CONCATENATE(AH144,".",AI144,".",AJ144,","," ",AL144)</f>
        <v>19.05.03, 1ю</v>
      </c>
      <c r="S144" s="186" t="str">
        <f t="shared" ref="S144:S197" si="54">UPPER(H144)</f>
        <v>СФО</v>
      </c>
      <c r="T144" s="185" t="str">
        <f t="shared" ref="T144:T197" si="55">CONCATENATE(PROPER(I144),", ",PROPER(J144),", ",UPPER(K144))</f>
        <v>Р.Хакасия, Абакан, МО</v>
      </c>
      <c r="U144" s="187"/>
      <c r="V144" s="185" t="str">
        <f t="shared" ref="V144:V197" si="56">PROPER(L144)</f>
        <v>Миягашев П.Н.</v>
      </c>
      <c r="W144" s="137"/>
      <c r="X144" s="147"/>
      <c r="Y144" s="551"/>
      <c r="Z144" s="542"/>
      <c r="AA144" s="525"/>
      <c r="AB144" s="541"/>
      <c r="AC144" s="541"/>
      <c r="AD144" s="147" t="str">
        <f t="shared" si="42"/>
        <v>Ширяев</v>
      </c>
      <c r="AE144" s="147" t="str">
        <f t="shared" si="43"/>
        <v xml:space="preserve"> Максим Алексеевич</v>
      </c>
      <c r="AF144" s="147" t="str">
        <f t="shared" si="44"/>
        <v>ШИРЯЕВ</v>
      </c>
      <c r="AG144" s="147" t="str">
        <f t="shared" si="45"/>
        <v xml:space="preserve"> Максим Алексеевич</v>
      </c>
      <c r="AH144" s="137" t="str">
        <f t="shared" si="46"/>
        <v>19</v>
      </c>
      <c r="AI144" s="137" t="str">
        <f t="shared" si="47"/>
        <v>05</v>
      </c>
      <c r="AJ144" s="137" t="str">
        <f t="shared" si="48"/>
        <v>03</v>
      </c>
      <c r="AK144" s="197" t="str">
        <f t="shared" si="49"/>
        <v>1ю</v>
      </c>
      <c r="AL144" s="137" t="str">
        <f t="shared" si="50"/>
        <v>1ю</v>
      </c>
      <c r="AM144" s="542"/>
      <c r="AN144" s="525"/>
      <c r="AO144" s="525"/>
      <c r="AP144" s="525"/>
      <c r="AQ144" s="525"/>
      <c r="AR144" s="525"/>
    </row>
    <row r="145" spans="1:44" ht="12" customHeight="1" x14ac:dyDescent="0.2">
      <c r="A145" s="177"/>
      <c r="B145" s="461"/>
      <c r="C145" s="179"/>
      <c r="D145" s="438" t="s">
        <v>79</v>
      </c>
      <c r="E145" s="321" t="s">
        <v>170</v>
      </c>
      <c r="F145" s="181" t="s">
        <v>176</v>
      </c>
      <c r="G145" s="181" t="s">
        <v>81</v>
      </c>
      <c r="H145" s="181" t="s">
        <v>62</v>
      </c>
      <c r="I145" s="189" t="s">
        <v>177</v>
      </c>
      <c r="J145" s="189" t="s">
        <v>178</v>
      </c>
      <c r="K145" s="189" t="s">
        <v>65</v>
      </c>
      <c r="L145" s="182" t="s">
        <v>181</v>
      </c>
      <c r="M145" s="183" t="str">
        <f t="shared" si="51"/>
        <v>св71</v>
      </c>
      <c r="N145" s="182"/>
      <c r="O145" s="182"/>
      <c r="P145" s="182"/>
      <c r="Q145" s="184" t="str">
        <f t="shared" si="52"/>
        <v>СИМОНОВ Арсений Дмитриевич</v>
      </c>
      <c r="R145" s="185" t="str">
        <f t="shared" si="53"/>
        <v>03.02.03, 1ю</v>
      </c>
      <c r="S145" s="186" t="str">
        <f t="shared" si="54"/>
        <v>СФО</v>
      </c>
      <c r="T145" s="185" t="str">
        <f t="shared" si="55"/>
        <v>Р.Хакасия, Абакан, МО</v>
      </c>
      <c r="U145" s="187"/>
      <c r="V145" s="185" t="str">
        <f t="shared" si="56"/>
        <v>Дементьев В.П.</v>
      </c>
      <c r="W145" s="137"/>
      <c r="X145" s="147"/>
      <c r="Y145" s="551"/>
      <c r="Z145" s="542"/>
      <c r="AA145" s="525"/>
      <c r="AB145" s="541"/>
      <c r="AC145" s="541"/>
      <c r="AD145" s="147" t="str">
        <f t="shared" si="42"/>
        <v>Симонов</v>
      </c>
      <c r="AE145" s="147" t="str">
        <f t="shared" si="43"/>
        <v xml:space="preserve"> Арсений Дмитриевич</v>
      </c>
      <c r="AF145" s="147" t="str">
        <f t="shared" si="44"/>
        <v>СИМОНОВ</v>
      </c>
      <c r="AG145" s="147" t="str">
        <f t="shared" si="45"/>
        <v xml:space="preserve"> Арсений Дмитриевич</v>
      </c>
      <c r="AH145" s="137" t="str">
        <f t="shared" si="46"/>
        <v>03</v>
      </c>
      <c r="AI145" s="137" t="str">
        <f t="shared" si="47"/>
        <v>02</v>
      </c>
      <c r="AJ145" s="137" t="str">
        <f t="shared" si="48"/>
        <v>03</v>
      </c>
      <c r="AK145" s="197" t="str">
        <f t="shared" si="49"/>
        <v>1ю</v>
      </c>
      <c r="AL145" s="137" t="str">
        <f t="shared" si="50"/>
        <v>1ю</v>
      </c>
      <c r="AM145" s="542"/>
      <c r="AN145" s="525"/>
      <c r="AO145" s="525"/>
      <c r="AP145" s="525"/>
      <c r="AQ145" s="525"/>
      <c r="AR145" s="525"/>
    </row>
    <row r="146" spans="1:44" ht="12" customHeight="1" x14ac:dyDescent="0.2">
      <c r="A146" s="177"/>
      <c r="B146" s="461"/>
      <c r="C146" s="179"/>
      <c r="D146" s="188">
        <v>59</v>
      </c>
      <c r="E146" s="321" t="s">
        <v>182</v>
      </c>
      <c r="F146" s="189" t="s">
        <v>131</v>
      </c>
      <c r="G146" s="189" t="s">
        <v>81</v>
      </c>
      <c r="H146" s="189" t="s">
        <v>62</v>
      </c>
      <c r="I146" s="189" t="s">
        <v>116</v>
      </c>
      <c r="J146" s="189" t="s">
        <v>183</v>
      </c>
      <c r="K146" s="189" t="s">
        <v>65</v>
      </c>
      <c r="L146" s="181" t="s">
        <v>184</v>
      </c>
      <c r="M146" s="183">
        <f t="shared" si="51"/>
        <v>59</v>
      </c>
      <c r="N146" s="182"/>
      <c r="O146" s="182"/>
      <c r="P146" s="182"/>
      <c r="Q146" s="184" t="str">
        <f t="shared" si="52"/>
        <v xml:space="preserve">САВАТЕЕВА Урарту        Николаевна  </v>
      </c>
      <c r="R146" s="185" t="str">
        <f t="shared" si="53"/>
        <v>28.03.03, 1ю</v>
      </c>
      <c r="S146" s="186" t="str">
        <f t="shared" si="54"/>
        <v>СФО</v>
      </c>
      <c r="T146" s="185" t="str">
        <f t="shared" si="55"/>
        <v>Кемеровская, Прокопьевск, МО</v>
      </c>
      <c r="U146" s="187"/>
      <c r="V146" s="185" t="str">
        <f t="shared" si="56"/>
        <v>Черняк Л. В.</v>
      </c>
      <c r="W146" s="137"/>
      <c r="X146" s="147"/>
      <c r="Y146" s="551"/>
      <c r="Z146" s="542"/>
      <c r="AA146" s="525"/>
      <c r="AB146" s="541"/>
      <c r="AC146" s="541"/>
      <c r="AD146" s="147" t="str">
        <f t="shared" si="42"/>
        <v>САВАТЕЕВА</v>
      </c>
      <c r="AE146" s="147" t="str">
        <f t="shared" si="43"/>
        <v xml:space="preserve"> Урарту        Николаевна  </v>
      </c>
      <c r="AF146" s="147" t="str">
        <f t="shared" si="44"/>
        <v>САВАТЕЕВА</v>
      </c>
      <c r="AG146" s="147" t="str">
        <f t="shared" si="45"/>
        <v xml:space="preserve"> Урарту        Николаевна  </v>
      </c>
      <c r="AH146" s="137" t="str">
        <f t="shared" si="46"/>
        <v>28</v>
      </c>
      <c r="AI146" s="137" t="str">
        <f t="shared" si="47"/>
        <v>03</v>
      </c>
      <c r="AJ146" s="137" t="str">
        <f t="shared" si="48"/>
        <v>03</v>
      </c>
      <c r="AK146" s="197" t="str">
        <f t="shared" si="49"/>
        <v>1ю</v>
      </c>
      <c r="AL146" s="137" t="str">
        <f t="shared" si="50"/>
        <v>1ю</v>
      </c>
      <c r="AM146" s="542"/>
      <c r="AN146" s="525"/>
      <c r="AO146" s="525"/>
      <c r="AP146" s="525"/>
      <c r="AQ146" s="525"/>
      <c r="AR146" s="525"/>
    </row>
    <row r="147" spans="1:44" ht="12" customHeight="1" x14ac:dyDescent="0.2">
      <c r="A147" s="177"/>
      <c r="B147" s="461"/>
      <c r="C147" s="191"/>
      <c r="D147" s="438" t="s">
        <v>87</v>
      </c>
      <c r="E147" s="321" t="s">
        <v>185</v>
      </c>
      <c r="F147" s="181" t="s">
        <v>104</v>
      </c>
      <c r="G147" s="189" t="s">
        <v>81</v>
      </c>
      <c r="H147" s="189" t="s">
        <v>62</v>
      </c>
      <c r="I147" s="189" t="s">
        <v>116</v>
      </c>
      <c r="J147" s="189" t="s">
        <v>186</v>
      </c>
      <c r="K147" s="189" t="s">
        <v>65</v>
      </c>
      <c r="L147" s="181" t="s">
        <v>187</v>
      </c>
      <c r="M147" s="183" t="str">
        <f t="shared" si="51"/>
        <v>св65</v>
      </c>
      <c r="N147" s="182"/>
      <c r="O147" s="182"/>
      <c r="P147" s="182"/>
      <c r="Q147" s="184" t="str">
        <f t="shared" si="52"/>
        <v>АЛИМОВА Александра Руслановна</v>
      </c>
      <c r="R147" s="185" t="str">
        <f t="shared" si="53"/>
        <v>09.05.04, 1ю</v>
      </c>
      <c r="S147" s="186" t="str">
        <f t="shared" si="54"/>
        <v>СФО</v>
      </c>
      <c r="T147" s="185" t="str">
        <f t="shared" si="55"/>
        <v>Кемеровская, Юрга, МО</v>
      </c>
      <c r="U147" s="187"/>
      <c r="V147" s="185" t="str">
        <f t="shared" si="56"/>
        <v>Гончаров В.И.</v>
      </c>
      <c r="W147" s="137"/>
      <c r="X147" s="147"/>
      <c r="Y147" s="551"/>
      <c r="Z147" s="542"/>
      <c r="AA147" s="525"/>
      <c r="AB147" s="541"/>
      <c r="AC147" s="541"/>
      <c r="AD147" s="147" t="str">
        <f t="shared" si="42"/>
        <v>Алимова</v>
      </c>
      <c r="AE147" s="147" t="str">
        <f t="shared" si="43"/>
        <v xml:space="preserve"> Александра Руслановна</v>
      </c>
      <c r="AF147" s="147" t="str">
        <f t="shared" si="44"/>
        <v>АЛИМОВА</v>
      </c>
      <c r="AG147" s="147" t="str">
        <f t="shared" si="45"/>
        <v xml:space="preserve"> Александра Руслановна</v>
      </c>
      <c r="AH147" s="137" t="str">
        <f t="shared" si="46"/>
        <v>09</v>
      </c>
      <c r="AI147" s="137" t="str">
        <f t="shared" si="47"/>
        <v>05</v>
      </c>
      <c r="AJ147" s="137" t="str">
        <f t="shared" si="48"/>
        <v>04</v>
      </c>
      <c r="AK147" s="197" t="str">
        <f t="shared" si="49"/>
        <v>1ю</v>
      </c>
      <c r="AL147" s="137" t="str">
        <f t="shared" si="50"/>
        <v>1ю</v>
      </c>
      <c r="AM147" s="542"/>
      <c r="AN147" s="525"/>
      <c r="AO147" s="525"/>
      <c r="AP147" s="525"/>
      <c r="AQ147" s="525"/>
      <c r="AR147" s="525"/>
    </row>
    <row r="148" spans="1:44" ht="12" customHeight="1" x14ac:dyDescent="0.2">
      <c r="A148" s="177"/>
      <c r="B148" s="461"/>
      <c r="C148" s="191"/>
      <c r="D148" s="188">
        <v>55</v>
      </c>
      <c r="E148" s="321" t="s">
        <v>188</v>
      </c>
      <c r="F148" s="189" t="s">
        <v>89</v>
      </c>
      <c r="G148" s="189" t="s">
        <v>81</v>
      </c>
      <c r="H148" s="189" t="s">
        <v>62</v>
      </c>
      <c r="I148" s="189" t="s">
        <v>82</v>
      </c>
      <c r="J148" s="189"/>
      <c r="K148" s="189" t="s">
        <v>65</v>
      </c>
      <c r="L148" s="181" t="s">
        <v>190</v>
      </c>
      <c r="M148" s="183">
        <f t="shared" si="51"/>
        <v>55</v>
      </c>
      <c r="N148" s="182"/>
      <c r="O148" s="182"/>
      <c r="P148" s="182"/>
      <c r="Q148" s="184" t="str">
        <f t="shared" si="52"/>
        <v>КУПРИЯНОВА Кристина</v>
      </c>
      <c r="R148" s="185" t="str">
        <f t="shared" si="53"/>
        <v>03.., 1ю</v>
      </c>
      <c r="S148" s="186" t="str">
        <f t="shared" si="54"/>
        <v>СФО</v>
      </c>
      <c r="T148" s="185" t="str">
        <f t="shared" si="55"/>
        <v>Р.Бурятия, , МО</v>
      </c>
      <c r="U148" s="187"/>
      <c r="V148" s="185" t="str">
        <f t="shared" si="56"/>
        <v>Куприянов А.Н.</v>
      </c>
      <c r="W148" s="137"/>
      <c r="X148" s="147"/>
      <c r="Y148" s="551"/>
      <c r="Z148" s="542"/>
      <c r="AA148" s="525"/>
      <c r="AB148" s="541"/>
      <c r="AC148" s="541"/>
      <c r="AD148" s="147" t="str">
        <f t="shared" si="42"/>
        <v>куприянова</v>
      </c>
      <c r="AE148" s="147" t="str">
        <f t="shared" si="43"/>
        <v xml:space="preserve"> кристина</v>
      </c>
      <c r="AF148" s="147" t="str">
        <f t="shared" si="44"/>
        <v>КУПРИЯНОВА</v>
      </c>
      <c r="AG148" s="147" t="str">
        <f t="shared" si="45"/>
        <v xml:space="preserve"> Кристина</v>
      </c>
      <c r="AH148" s="137" t="str">
        <f t="shared" si="46"/>
        <v>03</v>
      </c>
      <c r="AI148" s="137" t="str">
        <f t="shared" si="47"/>
        <v/>
      </c>
      <c r="AJ148" s="137" t="str">
        <f t="shared" si="48"/>
        <v/>
      </c>
      <c r="AK148" s="197" t="str">
        <f t="shared" si="49"/>
        <v>1ю</v>
      </c>
      <c r="AL148" s="137" t="str">
        <f t="shared" si="50"/>
        <v>1ю</v>
      </c>
      <c r="AM148" s="542"/>
      <c r="AN148" s="525"/>
      <c r="AO148" s="525"/>
      <c r="AP148" s="525"/>
      <c r="AQ148" s="525"/>
      <c r="AR148" s="525"/>
    </row>
    <row r="149" spans="1:44" ht="12" customHeight="1" x14ac:dyDescent="0.2">
      <c r="A149" s="177"/>
      <c r="B149" s="461"/>
      <c r="C149" s="191"/>
      <c r="D149" s="438" t="s">
        <v>79</v>
      </c>
      <c r="E149" s="73" t="s">
        <v>189</v>
      </c>
      <c r="F149" s="181" t="s">
        <v>89</v>
      </c>
      <c r="G149" s="189" t="s">
        <v>81</v>
      </c>
      <c r="H149" s="189" t="s">
        <v>62</v>
      </c>
      <c r="I149" s="189" t="s">
        <v>82</v>
      </c>
      <c r="J149" s="189"/>
      <c r="K149" s="189" t="s">
        <v>65</v>
      </c>
      <c r="L149" s="181" t="s">
        <v>190</v>
      </c>
      <c r="M149" s="183" t="str">
        <f t="shared" si="51"/>
        <v>св71</v>
      </c>
      <c r="N149" s="182"/>
      <c r="O149" s="182"/>
      <c r="P149" s="182"/>
      <c r="Q149" s="184" t="str">
        <f t="shared" si="52"/>
        <v>СТЕПАНОВ Степан</v>
      </c>
      <c r="R149" s="185" t="str">
        <f t="shared" si="53"/>
        <v>03.., 1ю</v>
      </c>
      <c r="S149" s="186" t="str">
        <f t="shared" si="54"/>
        <v>СФО</v>
      </c>
      <c r="T149" s="185" t="str">
        <f t="shared" si="55"/>
        <v>Р.Бурятия, , МО</v>
      </c>
      <c r="U149" s="187"/>
      <c r="V149" s="185" t="str">
        <f t="shared" si="56"/>
        <v>Куприянов А.Н.</v>
      </c>
      <c r="W149" s="137"/>
      <c r="X149" s="147"/>
      <c r="Y149" s="551"/>
      <c r="Z149" s="542"/>
      <c r="AA149" s="525"/>
      <c r="AB149" s="541"/>
      <c r="AC149" s="541"/>
      <c r="AD149" s="147" t="str">
        <f t="shared" si="42"/>
        <v>степанов</v>
      </c>
      <c r="AE149" s="147" t="str">
        <f t="shared" si="43"/>
        <v xml:space="preserve"> степан</v>
      </c>
      <c r="AF149" s="147" t="str">
        <f t="shared" si="44"/>
        <v>СТЕПАНОВ</v>
      </c>
      <c r="AG149" s="147" t="str">
        <f t="shared" si="45"/>
        <v xml:space="preserve"> Степан</v>
      </c>
      <c r="AH149" s="137" t="str">
        <f t="shared" si="46"/>
        <v>03</v>
      </c>
      <c r="AI149" s="137" t="str">
        <f t="shared" si="47"/>
        <v/>
      </c>
      <c r="AJ149" s="137" t="str">
        <f t="shared" si="48"/>
        <v/>
      </c>
      <c r="AK149" s="197" t="str">
        <f t="shared" si="49"/>
        <v>1ю</v>
      </c>
      <c r="AL149" s="137" t="str">
        <f t="shared" si="50"/>
        <v>1ю</v>
      </c>
      <c r="AM149" s="542"/>
      <c r="AN149" s="525"/>
      <c r="AO149" s="525"/>
      <c r="AP149" s="525"/>
      <c r="AQ149" s="525"/>
      <c r="AR149" s="525"/>
    </row>
    <row r="150" spans="1:44" ht="12" customHeight="1" x14ac:dyDescent="0.2">
      <c r="A150" s="177"/>
      <c r="B150" s="461"/>
      <c r="C150" s="191"/>
      <c r="D150" s="188">
        <v>60</v>
      </c>
      <c r="E150" s="73" t="s">
        <v>228</v>
      </c>
      <c r="F150" s="189" t="s">
        <v>89</v>
      </c>
      <c r="G150" s="189" t="s">
        <v>81</v>
      </c>
      <c r="H150" s="189" t="s">
        <v>62</v>
      </c>
      <c r="I150" s="189" t="s">
        <v>82</v>
      </c>
      <c r="J150" s="189"/>
      <c r="K150" s="189" t="s">
        <v>65</v>
      </c>
      <c r="L150" s="181" t="s">
        <v>190</v>
      </c>
      <c r="M150" s="183">
        <f t="shared" si="51"/>
        <v>60</v>
      </c>
      <c r="N150" s="182"/>
      <c r="O150" s="182"/>
      <c r="P150" s="182"/>
      <c r="Q150" s="184" t="str">
        <f t="shared" si="52"/>
        <v xml:space="preserve">ОРСОЕВ </v>
      </c>
      <c r="R150" s="185" t="str">
        <f t="shared" si="53"/>
        <v>03.., 1ю</v>
      </c>
      <c r="S150" s="186" t="str">
        <f t="shared" si="54"/>
        <v>СФО</v>
      </c>
      <c r="T150" s="185" t="str">
        <f t="shared" si="55"/>
        <v>Р.Бурятия, , МО</v>
      </c>
      <c r="U150" s="187"/>
      <c r="V150" s="185" t="str">
        <f t="shared" si="56"/>
        <v>Куприянов А.Н.</v>
      </c>
      <c r="W150" s="137"/>
      <c r="X150" s="147"/>
      <c r="Y150" s="551"/>
      <c r="Z150" s="542"/>
      <c r="AA150" s="525"/>
      <c r="AB150" s="541"/>
      <c r="AC150" s="541"/>
      <c r="AD150" s="147" t="str">
        <f t="shared" si="42"/>
        <v>орсоев</v>
      </c>
      <c r="AE150" s="147" t="str">
        <f t="shared" si="43"/>
        <v xml:space="preserve"> </v>
      </c>
      <c r="AF150" s="147" t="str">
        <f t="shared" si="44"/>
        <v>ОРСОЕВ</v>
      </c>
      <c r="AG150" s="147" t="str">
        <f t="shared" si="45"/>
        <v xml:space="preserve"> </v>
      </c>
      <c r="AH150" s="137" t="str">
        <f t="shared" si="46"/>
        <v>03</v>
      </c>
      <c r="AI150" s="137" t="str">
        <f t="shared" si="47"/>
        <v/>
      </c>
      <c r="AJ150" s="137" t="str">
        <f t="shared" si="48"/>
        <v/>
      </c>
      <c r="AK150" s="197" t="str">
        <f t="shared" si="49"/>
        <v>1ю</v>
      </c>
      <c r="AL150" s="137" t="str">
        <f t="shared" si="50"/>
        <v>1ю</v>
      </c>
      <c r="AM150" s="542"/>
      <c r="AN150" s="525"/>
      <c r="AO150" s="525"/>
      <c r="AP150" s="525"/>
      <c r="AQ150" s="525"/>
      <c r="AR150" s="525"/>
    </row>
    <row r="151" spans="1:44" ht="12" customHeight="1" x14ac:dyDescent="0.2">
      <c r="A151" s="177"/>
      <c r="B151" s="461"/>
      <c r="C151" s="204"/>
      <c r="D151" s="180">
        <v>59</v>
      </c>
      <c r="E151" s="73" t="s">
        <v>191</v>
      </c>
      <c r="F151" s="181" t="s">
        <v>196</v>
      </c>
      <c r="G151" s="189" t="s">
        <v>81</v>
      </c>
      <c r="H151" s="189" t="s">
        <v>62</v>
      </c>
      <c r="I151" s="181" t="s">
        <v>84</v>
      </c>
      <c r="J151" s="181" t="s">
        <v>200</v>
      </c>
      <c r="K151" s="181" t="s">
        <v>65</v>
      </c>
      <c r="L151" s="182" t="s">
        <v>94</v>
      </c>
      <c r="M151" s="183">
        <f t="shared" si="51"/>
        <v>59</v>
      </c>
      <c r="N151" s="182"/>
      <c r="O151" s="182"/>
      <c r="P151" s="182"/>
      <c r="Q151" s="184" t="str">
        <f t="shared" si="52"/>
        <v>КУЛИКОВ Станислав Вячеславович</v>
      </c>
      <c r="R151" s="185" t="str">
        <f t="shared" si="53"/>
        <v>24.09.03, 1ю</v>
      </c>
      <c r="S151" s="186" t="str">
        <f t="shared" si="54"/>
        <v>СФО</v>
      </c>
      <c r="T151" s="185" t="str">
        <f t="shared" si="55"/>
        <v>Красноярский, Лесосибирск, МО</v>
      </c>
      <c r="U151" s="187"/>
      <c r="V151" s="185" t="str">
        <f t="shared" si="56"/>
        <v>Блинов М.Г.</v>
      </c>
      <c r="W151" s="137"/>
      <c r="X151" s="147"/>
      <c r="Y151" s="551"/>
      <c r="Z151" s="542"/>
      <c r="AA151" s="525"/>
      <c r="AB151" s="541"/>
      <c r="AC151" s="541"/>
      <c r="AD151" s="147" t="str">
        <f t="shared" si="42"/>
        <v>Куликов</v>
      </c>
      <c r="AE151" s="147" t="str">
        <f t="shared" si="43"/>
        <v xml:space="preserve"> Станислав Вячеславович</v>
      </c>
      <c r="AF151" s="147" t="str">
        <f t="shared" si="44"/>
        <v>КУЛИКОВ</v>
      </c>
      <c r="AG151" s="147" t="str">
        <f t="shared" si="45"/>
        <v xml:space="preserve"> Станислав Вячеславович</v>
      </c>
      <c r="AH151" s="137" t="str">
        <f t="shared" si="46"/>
        <v>24</v>
      </c>
      <c r="AI151" s="137" t="str">
        <f t="shared" si="47"/>
        <v>09</v>
      </c>
      <c r="AJ151" s="137" t="str">
        <f t="shared" si="48"/>
        <v>03</v>
      </c>
      <c r="AK151" s="197" t="str">
        <f t="shared" si="49"/>
        <v>1ю</v>
      </c>
      <c r="AL151" s="137" t="str">
        <f t="shared" si="50"/>
        <v>1ю</v>
      </c>
      <c r="AM151" s="542"/>
      <c r="AN151" s="525"/>
      <c r="AO151" s="525"/>
      <c r="AP151" s="525"/>
      <c r="AQ151" s="525"/>
      <c r="AR151" s="525"/>
    </row>
    <row r="152" spans="1:44" ht="12" customHeight="1" x14ac:dyDescent="0.2">
      <c r="A152" s="177"/>
      <c r="B152" s="461"/>
      <c r="C152" s="204"/>
      <c r="D152" s="188">
        <v>59</v>
      </c>
      <c r="E152" s="73" t="s">
        <v>192</v>
      </c>
      <c r="F152" s="189" t="s">
        <v>197</v>
      </c>
      <c r="G152" s="189" t="s">
        <v>81</v>
      </c>
      <c r="H152" s="189" t="s">
        <v>62</v>
      </c>
      <c r="I152" s="181" t="s">
        <v>84</v>
      </c>
      <c r="J152" s="181" t="s">
        <v>200</v>
      </c>
      <c r="K152" s="181" t="s">
        <v>65</v>
      </c>
      <c r="L152" s="181" t="s">
        <v>195</v>
      </c>
      <c r="M152" s="183">
        <f t="shared" si="51"/>
        <v>59</v>
      </c>
      <c r="N152" s="182"/>
      <c r="O152" s="182"/>
      <c r="P152" s="182"/>
      <c r="Q152" s="184" t="str">
        <f t="shared" si="52"/>
        <v>ЛАВНИЧЕК Андрей Андреевич</v>
      </c>
      <c r="R152" s="185" t="str">
        <f t="shared" si="53"/>
        <v>15.04.03, 1ю</v>
      </c>
      <c r="S152" s="186" t="str">
        <f t="shared" si="54"/>
        <v>СФО</v>
      </c>
      <c r="T152" s="185" t="str">
        <f t="shared" si="55"/>
        <v>Красноярский, Лесосибирск, МО</v>
      </c>
      <c r="U152" s="187"/>
      <c r="V152" s="185" t="str">
        <f t="shared" si="56"/>
        <v xml:space="preserve">Тимофеев П.А. </v>
      </c>
      <c r="W152" s="137"/>
      <c r="X152" s="147"/>
      <c r="Y152" s="551"/>
      <c r="Z152" s="542"/>
      <c r="AA152" s="525"/>
      <c r="AB152" s="541"/>
      <c r="AC152" s="541"/>
      <c r="AD152" s="147" t="str">
        <f t="shared" si="42"/>
        <v>Лавничек</v>
      </c>
      <c r="AE152" s="147" t="str">
        <f t="shared" si="43"/>
        <v xml:space="preserve"> Андрей Андреевич</v>
      </c>
      <c r="AF152" s="147" t="str">
        <f t="shared" si="44"/>
        <v>ЛАВНИЧЕК</v>
      </c>
      <c r="AG152" s="147" t="str">
        <f t="shared" si="45"/>
        <v xml:space="preserve"> Андрей Андреевич</v>
      </c>
      <c r="AH152" s="137" t="str">
        <f t="shared" si="46"/>
        <v>15</v>
      </c>
      <c r="AI152" s="137" t="str">
        <f t="shared" si="47"/>
        <v>04</v>
      </c>
      <c r="AJ152" s="137" t="str">
        <f t="shared" si="48"/>
        <v>03</v>
      </c>
      <c r="AK152" s="197" t="str">
        <f t="shared" si="49"/>
        <v>1ю</v>
      </c>
      <c r="AL152" s="137" t="str">
        <f t="shared" si="50"/>
        <v>1ю</v>
      </c>
      <c r="AM152" s="542"/>
      <c r="AN152" s="525"/>
      <c r="AO152" s="525"/>
      <c r="AP152" s="525"/>
      <c r="AQ152" s="525"/>
      <c r="AR152" s="525"/>
    </row>
    <row r="153" spans="1:44" ht="12" customHeight="1" x14ac:dyDescent="0.2">
      <c r="A153" s="177"/>
      <c r="B153" s="461"/>
      <c r="C153" s="191"/>
      <c r="D153" s="180">
        <v>59</v>
      </c>
      <c r="E153" s="174" t="s">
        <v>193</v>
      </c>
      <c r="F153" s="181" t="s">
        <v>198</v>
      </c>
      <c r="G153" s="189" t="s">
        <v>81</v>
      </c>
      <c r="H153" s="189" t="s">
        <v>62</v>
      </c>
      <c r="I153" s="181" t="s">
        <v>84</v>
      </c>
      <c r="J153" s="181" t="s">
        <v>200</v>
      </c>
      <c r="K153" s="181" t="s">
        <v>65</v>
      </c>
      <c r="L153" s="182" t="s">
        <v>94</v>
      </c>
      <c r="M153" s="183">
        <f t="shared" si="51"/>
        <v>59</v>
      </c>
      <c r="N153" s="182"/>
      <c r="O153" s="182"/>
      <c r="P153" s="182"/>
      <c r="Q153" s="184" t="str">
        <f t="shared" si="52"/>
        <v>ЛАВРЕНТЬЕВ Роман Валерьевич</v>
      </c>
      <c r="R153" s="185" t="str">
        <f t="shared" si="53"/>
        <v>07.11.03, 1ю</v>
      </c>
      <c r="S153" s="186" t="str">
        <f t="shared" si="54"/>
        <v>СФО</v>
      </c>
      <c r="T153" s="185" t="str">
        <f t="shared" si="55"/>
        <v>Красноярский, Лесосибирск, МО</v>
      </c>
      <c r="U153" s="187"/>
      <c r="V153" s="185" t="str">
        <f t="shared" si="56"/>
        <v>Блинов М.Г.</v>
      </c>
      <c r="W153" s="137"/>
      <c r="X153" s="147"/>
      <c r="Y153" s="551"/>
      <c r="Z153" s="542"/>
      <c r="AA153" s="525"/>
      <c r="AB153" s="541"/>
      <c r="AC153" s="541"/>
      <c r="AD153" s="147" t="str">
        <f t="shared" si="42"/>
        <v>Лаврентьев</v>
      </c>
      <c r="AE153" s="147" t="str">
        <f t="shared" si="43"/>
        <v xml:space="preserve"> Роман Валерьевич</v>
      </c>
      <c r="AF153" s="147" t="str">
        <f t="shared" si="44"/>
        <v>ЛАВРЕНТЬЕВ</v>
      </c>
      <c r="AG153" s="147" t="str">
        <f t="shared" si="45"/>
        <v xml:space="preserve"> Роман Валерьевич</v>
      </c>
      <c r="AH153" s="137" t="str">
        <f t="shared" si="46"/>
        <v>07</v>
      </c>
      <c r="AI153" s="137" t="str">
        <f t="shared" si="47"/>
        <v>11</v>
      </c>
      <c r="AJ153" s="137" t="str">
        <f t="shared" si="48"/>
        <v>03</v>
      </c>
      <c r="AK153" s="197" t="str">
        <f t="shared" si="49"/>
        <v>1ю</v>
      </c>
      <c r="AL153" s="137" t="str">
        <f t="shared" si="50"/>
        <v>1ю</v>
      </c>
      <c r="AM153" s="542"/>
      <c r="AN153" s="525"/>
      <c r="AO153" s="525"/>
      <c r="AP153" s="525"/>
      <c r="AQ153" s="525"/>
      <c r="AR153" s="525"/>
    </row>
    <row r="154" spans="1:44" ht="12" customHeight="1" x14ac:dyDescent="0.2">
      <c r="A154" s="177"/>
      <c r="B154" s="461"/>
      <c r="C154" s="191"/>
      <c r="D154" s="188">
        <v>42</v>
      </c>
      <c r="E154" s="174" t="s">
        <v>194</v>
      </c>
      <c r="F154" s="189" t="s">
        <v>199</v>
      </c>
      <c r="G154" s="189" t="s">
        <v>81</v>
      </c>
      <c r="H154" s="189" t="s">
        <v>62</v>
      </c>
      <c r="I154" s="181" t="s">
        <v>84</v>
      </c>
      <c r="J154" s="181" t="s">
        <v>200</v>
      </c>
      <c r="K154" s="181" t="s">
        <v>65</v>
      </c>
      <c r="L154" s="181" t="s">
        <v>94</v>
      </c>
      <c r="M154" s="183">
        <f t="shared" si="51"/>
        <v>42</v>
      </c>
      <c r="N154" s="182"/>
      <c r="O154" s="182"/>
      <c r="P154" s="182"/>
      <c r="Q154" s="184" t="str">
        <f t="shared" si="52"/>
        <v>МЕЙДУС Тимур Наилевич</v>
      </c>
      <c r="R154" s="185" t="str">
        <f t="shared" si="53"/>
        <v>19.08.03, 1ю</v>
      </c>
      <c r="S154" s="186" t="str">
        <f t="shared" si="54"/>
        <v>СФО</v>
      </c>
      <c r="T154" s="185" t="str">
        <f t="shared" si="55"/>
        <v>Красноярский, Лесосибирск, МО</v>
      </c>
      <c r="U154" s="187"/>
      <c r="V154" s="185" t="str">
        <f t="shared" si="56"/>
        <v>Блинов М.Г.</v>
      </c>
      <c r="W154" s="137"/>
      <c r="X154" s="147"/>
      <c r="Y154" s="551"/>
      <c r="Z154" s="542"/>
      <c r="AA154" s="525"/>
      <c r="AB154" s="541"/>
      <c r="AC154" s="541"/>
      <c r="AD154" s="147" t="str">
        <f t="shared" si="42"/>
        <v>Мейдус</v>
      </c>
      <c r="AE154" s="147" t="str">
        <f t="shared" si="43"/>
        <v xml:space="preserve"> Тимур Наилевич</v>
      </c>
      <c r="AF154" s="147" t="str">
        <f t="shared" si="44"/>
        <v>МЕЙДУС</v>
      </c>
      <c r="AG154" s="147" t="str">
        <f t="shared" si="45"/>
        <v xml:space="preserve"> Тимур Наилевич</v>
      </c>
      <c r="AH154" s="137" t="str">
        <f t="shared" si="46"/>
        <v>19</v>
      </c>
      <c r="AI154" s="137" t="str">
        <f t="shared" si="47"/>
        <v>08</v>
      </c>
      <c r="AJ154" s="137" t="str">
        <f t="shared" si="48"/>
        <v>03</v>
      </c>
      <c r="AK154" s="197" t="str">
        <f t="shared" si="49"/>
        <v>1ю</v>
      </c>
      <c r="AL154" s="137" t="str">
        <f t="shared" si="50"/>
        <v>1ю</v>
      </c>
      <c r="AM154" s="542"/>
      <c r="AN154" s="525"/>
      <c r="AO154" s="525"/>
      <c r="AP154" s="525"/>
      <c r="AQ154" s="525"/>
      <c r="AR154" s="525"/>
    </row>
    <row r="155" spans="1:44" ht="12" customHeight="1" x14ac:dyDescent="0.2">
      <c r="A155" s="177"/>
      <c r="B155" s="461"/>
      <c r="C155" s="179"/>
      <c r="D155" s="180">
        <v>35</v>
      </c>
      <c r="E155" s="73" t="s">
        <v>201</v>
      </c>
      <c r="F155" s="181" t="s">
        <v>215</v>
      </c>
      <c r="G155" s="189" t="s">
        <v>81</v>
      </c>
      <c r="H155" s="189" t="s">
        <v>62</v>
      </c>
      <c r="I155" s="181" t="s">
        <v>116</v>
      </c>
      <c r="J155" s="181" t="s">
        <v>226</v>
      </c>
      <c r="K155" s="181" t="s">
        <v>65</v>
      </c>
      <c r="L155" s="182" t="s">
        <v>227</v>
      </c>
      <c r="M155" s="183">
        <f t="shared" si="51"/>
        <v>35</v>
      </c>
      <c r="N155" s="182"/>
      <c r="O155" s="182"/>
      <c r="P155" s="182"/>
      <c r="Q155" s="184" t="str">
        <f t="shared" si="52"/>
        <v>САПОЖНИКОВ Олег Александрович</v>
      </c>
      <c r="R155" s="185" t="str">
        <f t="shared" si="53"/>
        <v>28.06.04, 1ю</v>
      </c>
      <c r="S155" s="186" t="str">
        <f t="shared" si="54"/>
        <v>СФО</v>
      </c>
      <c r="T155" s="185" t="str">
        <f t="shared" si="55"/>
        <v>Кемеровская, Новокузнецк, МО</v>
      </c>
      <c r="U155" s="187"/>
      <c r="V155" s="185" t="str">
        <f t="shared" si="56"/>
        <v>Гранкин Е.В. Параскивопуло И.В.</v>
      </c>
      <c r="W155" s="137"/>
      <c r="X155" s="147"/>
      <c r="Y155" s="551"/>
      <c r="Z155" s="542"/>
      <c r="AA155" s="525"/>
      <c r="AB155" s="541"/>
      <c r="AC155" s="541"/>
      <c r="AD155" s="147" t="str">
        <f t="shared" si="42"/>
        <v>сапожников</v>
      </c>
      <c r="AE155" s="147" t="str">
        <f t="shared" si="43"/>
        <v xml:space="preserve"> олег александрович</v>
      </c>
      <c r="AF155" s="147" t="str">
        <f t="shared" si="44"/>
        <v>САПОЖНИКОВ</v>
      </c>
      <c r="AG155" s="147" t="str">
        <f t="shared" si="45"/>
        <v xml:space="preserve"> Олег Александрович</v>
      </c>
      <c r="AH155" s="137" t="str">
        <f t="shared" si="46"/>
        <v>28</v>
      </c>
      <c r="AI155" s="137" t="str">
        <f t="shared" si="47"/>
        <v>06</v>
      </c>
      <c r="AJ155" s="137" t="str">
        <f t="shared" si="48"/>
        <v>04</v>
      </c>
      <c r="AK155" s="197" t="str">
        <f t="shared" si="49"/>
        <v>1ю</v>
      </c>
      <c r="AL155" s="137" t="str">
        <f t="shared" si="50"/>
        <v>1ю</v>
      </c>
      <c r="AM155" s="542"/>
      <c r="AN155" s="525"/>
      <c r="AO155" s="525"/>
      <c r="AP155" s="525"/>
      <c r="AQ155" s="525"/>
      <c r="AR155" s="525"/>
    </row>
    <row r="156" spans="1:44" ht="12" customHeight="1" x14ac:dyDescent="0.2">
      <c r="A156" s="177"/>
      <c r="B156" s="461"/>
      <c r="C156" s="179"/>
      <c r="D156" s="188">
        <v>38</v>
      </c>
      <c r="E156" s="73" t="s">
        <v>202</v>
      </c>
      <c r="F156" s="189" t="s">
        <v>216</v>
      </c>
      <c r="G156" s="189" t="s">
        <v>81</v>
      </c>
      <c r="H156" s="189" t="s">
        <v>62</v>
      </c>
      <c r="I156" s="181" t="s">
        <v>116</v>
      </c>
      <c r="J156" s="181" t="s">
        <v>226</v>
      </c>
      <c r="K156" s="181" t="s">
        <v>65</v>
      </c>
      <c r="L156" s="182" t="s">
        <v>227</v>
      </c>
      <c r="M156" s="183">
        <f t="shared" si="51"/>
        <v>38</v>
      </c>
      <c r="N156" s="182"/>
      <c r="O156" s="182"/>
      <c r="P156" s="182"/>
      <c r="Q156" s="184" t="str">
        <f t="shared" si="52"/>
        <v>ИВАНОВ Максим Андреевич</v>
      </c>
      <c r="R156" s="185" t="str">
        <f t="shared" si="53"/>
        <v>12.02.04, 1ю</v>
      </c>
      <c r="S156" s="186" t="str">
        <f t="shared" si="54"/>
        <v>СФО</v>
      </c>
      <c r="T156" s="185" t="str">
        <f t="shared" si="55"/>
        <v>Кемеровская, Новокузнецк, МО</v>
      </c>
      <c r="U156" s="187"/>
      <c r="V156" s="185" t="str">
        <f t="shared" si="56"/>
        <v>Гранкин Е.В. Параскивопуло И.В.</v>
      </c>
      <c r="W156" s="137"/>
      <c r="X156" s="147"/>
      <c r="Y156" s="551"/>
      <c r="Z156" s="542"/>
      <c r="AA156" s="525"/>
      <c r="AB156" s="541"/>
      <c r="AC156" s="541"/>
      <c r="AD156" s="147" t="str">
        <f t="shared" si="42"/>
        <v>иванов</v>
      </c>
      <c r="AE156" s="147" t="str">
        <f t="shared" si="43"/>
        <v xml:space="preserve"> максим андреевич</v>
      </c>
      <c r="AF156" s="147" t="str">
        <f t="shared" si="44"/>
        <v>ИВАНОВ</v>
      </c>
      <c r="AG156" s="147" t="str">
        <f t="shared" si="45"/>
        <v xml:space="preserve"> Максим Андреевич</v>
      </c>
      <c r="AH156" s="137" t="str">
        <f t="shared" si="46"/>
        <v>12</v>
      </c>
      <c r="AI156" s="137" t="str">
        <f t="shared" si="47"/>
        <v>02</v>
      </c>
      <c r="AJ156" s="137" t="str">
        <f t="shared" si="48"/>
        <v>04</v>
      </c>
      <c r="AK156" s="197" t="str">
        <f t="shared" si="49"/>
        <v>1ю</v>
      </c>
      <c r="AL156" s="137" t="str">
        <f t="shared" si="50"/>
        <v>1ю</v>
      </c>
      <c r="AM156" s="542"/>
      <c r="AN156" s="525"/>
      <c r="AO156" s="525"/>
      <c r="AP156" s="525"/>
      <c r="AQ156" s="525"/>
      <c r="AR156" s="525"/>
    </row>
    <row r="157" spans="1:44" ht="12" customHeight="1" x14ac:dyDescent="0.2">
      <c r="A157" s="177"/>
      <c r="B157" s="461"/>
      <c r="C157" s="191"/>
      <c r="D157" s="180">
        <v>38</v>
      </c>
      <c r="E157" s="73" t="s">
        <v>203</v>
      </c>
      <c r="F157" s="181" t="s">
        <v>217</v>
      </c>
      <c r="G157" s="189" t="s">
        <v>81</v>
      </c>
      <c r="H157" s="189" t="s">
        <v>62</v>
      </c>
      <c r="I157" s="181" t="s">
        <v>116</v>
      </c>
      <c r="J157" s="181" t="s">
        <v>226</v>
      </c>
      <c r="K157" s="181" t="s">
        <v>65</v>
      </c>
      <c r="L157" s="182" t="s">
        <v>227</v>
      </c>
      <c r="M157" s="183">
        <f t="shared" si="51"/>
        <v>38</v>
      </c>
      <c r="N157" s="182"/>
      <c r="O157" s="182"/>
      <c r="P157" s="182"/>
      <c r="Q157" s="184" t="str">
        <f t="shared" si="52"/>
        <v>КОТЛЯКОВ Алексей Викторович</v>
      </c>
      <c r="R157" s="185" t="str">
        <f t="shared" si="53"/>
        <v>02.09.04, 1ю</v>
      </c>
      <c r="S157" s="186" t="str">
        <f t="shared" si="54"/>
        <v>СФО</v>
      </c>
      <c r="T157" s="185" t="str">
        <f t="shared" si="55"/>
        <v>Кемеровская, Новокузнецк, МО</v>
      </c>
      <c r="U157" s="187"/>
      <c r="V157" s="185" t="str">
        <f t="shared" si="56"/>
        <v>Гранкин Е.В. Параскивопуло И.В.</v>
      </c>
      <c r="W157" s="137"/>
      <c r="X157" s="147"/>
      <c r="Y157" s="551"/>
      <c r="Z157" s="542"/>
      <c r="AA157" s="525"/>
      <c r="AB157" s="541"/>
      <c r="AC157" s="541"/>
      <c r="AD157" s="147" t="str">
        <f t="shared" si="42"/>
        <v>котляков</v>
      </c>
      <c r="AE157" s="147" t="str">
        <f t="shared" si="43"/>
        <v xml:space="preserve"> алексей викторович</v>
      </c>
      <c r="AF157" s="147" t="str">
        <f t="shared" si="44"/>
        <v>КОТЛЯКОВ</v>
      </c>
      <c r="AG157" s="147" t="str">
        <f t="shared" si="45"/>
        <v xml:space="preserve"> Алексей Викторович</v>
      </c>
      <c r="AH157" s="137" t="str">
        <f t="shared" si="46"/>
        <v>02</v>
      </c>
      <c r="AI157" s="137" t="str">
        <f t="shared" si="47"/>
        <v>09</v>
      </c>
      <c r="AJ157" s="137" t="str">
        <f t="shared" si="48"/>
        <v>04</v>
      </c>
      <c r="AK157" s="197" t="str">
        <f t="shared" si="49"/>
        <v>1ю</v>
      </c>
      <c r="AL157" s="137" t="str">
        <f t="shared" si="50"/>
        <v>1ю</v>
      </c>
      <c r="AM157" s="542"/>
      <c r="AN157" s="525"/>
      <c r="AO157" s="525"/>
      <c r="AP157" s="525"/>
      <c r="AQ157" s="525"/>
      <c r="AR157" s="525"/>
    </row>
    <row r="158" spans="1:44" ht="12" customHeight="1" x14ac:dyDescent="0.2">
      <c r="A158" s="177"/>
      <c r="B158" s="461"/>
      <c r="C158" s="191"/>
      <c r="D158" s="188">
        <v>42</v>
      </c>
      <c r="E158" s="73" t="s">
        <v>204</v>
      </c>
      <c r="F158" s="189" t="s">
        <v>218</v>
      </c>
      <c r="G158" s="189" t="s">
        <v>81</v>
      </c>
      <c r="H158" s="189" t="s">
        <v>62</v>
      </c>
      <c r="I158" s="181" t="s">
        <v>116</v>
      </c>
      <c r="J158" s="181" t="s">
        <v>226</v>
      </c>
      <c r="K158" s="181" t="s">
        <v>65</v>
      </c>
      <c r="L158" s="182" t="s">
        <v>227</v>
      </c>
      <c r="M158" s="183">
        <f t="shared" si="51"/>
        <v>42</v>
      </c>
      <c r="N158" s="182"/>
      <c r="O158" s="182"/>
      <c r="P158" s="182"/>
      <c r="Q158" s="184" t="str">
        <f t="shared" si="52"/>
        <v>КУДРИН Николай Васильевич</v>
      </c>
      <c r="R158" s="185" t="str">
        <f t="shared" si="53"/>
        <v>21.09.03, 1ю</v>
      </c>
      <c r="S158" s="186" t="str">
        <f t="shared" si="54"/>
        <v>СФО</v>
      </c>
      <c r="T158" s="185" t="str">
        <f t="shared" si="55"/>
        <v>Кемеровская, Новокузнецк, МО</v>
      </c>
      <c r="U158" s="187"/>
      <c r="V158" s="185" t="str">
        <f t="shared" si="56"/>
        <v>Гранкин Е.В. Параскивопуло И.В.</v>
      </c>
      <c r="W158" s="137"/>
      <c r="X158" s="147"/>
      <c r="Y158" s="551"/>
      <c r="Z158" s="542"/>
      <c r="AA158" s="525"/>
      <c r="AB158" s="541"/>
      <c r="AC158" s="541"/>
      <c r="AD158" s="147" t="str">
        <f t="shared" si="42"/>
        <v>кудрин</v>
      </c>
      <c r="AE158" s="147" t="str">
        <f t="shared" si="43"/>
        <v xml:space="preserve"> николай васильевич</v>
      </c>
      <c r="AF158" s="147" t="str">
        <f t="shared" si="44"/>
        <v>КУДРИН</v>
      </c>
      <c r="AG158" s="147" t="str">
        <f t="shared" si="45"/>
        <v xml:space="preserve"> Николай Васильевич</v>
      </c>
      <c r="AH158" s="137" t="str">
        <f t="shared" si="46"/>
        <v>21</v>
      </c>
      <c r="AI158" s="137" t="str">
        <f t="shared" si="47"/>
        <v>09</v>
      </c>
      <c r="AJ158" s="137" t="str">
        <f t="shared" si="48"/>
        <v>03</v>
      </c>
      <c r="AK158" s="197" t="str">
        <f t="shared" si="49"/>
        <v>1ю</v>
      </c>
      <c r="AL158" s="137" t="str">
        <f t="shared" si="50"/>
        <v>1ю</v>
      </c>
      <c r="AM158" s="542"/>
      <c r="AN158" s="525"/>
      <c r="AO158" s="525"/>
      <c r="AP158" s="525"/>
      <c r="AQ158" s="525"/>
      <c r="AR158" s="525"/>
    </row>
    <row r="159" spans="1:44" ht="12" customHeight="1" x14ac:dyDescent="0.2">
      <c r="A159" s="194"/>
      <c r="B159" s="461"/>
      <c r="C159" s="191"/>
      <c r="D159" s="180">
        <v>42</v>
      </c>
      <c r="E159" s="73" t="s">
        <v>205</v>
      </c>
      <c r="F159" s="181" t="s">
        <v>219</v>
      </c>
      <c r="G159" s="189" t="s">
        <v>81</v>
      </c>
      <c r="H159" s="189" t="s">
        <v>62</v>
      </c>
      <c r="I159" s="181" t="s">
        <v>116</v>
      </c>
      <c r="J159" s="181" t="s">
        <v>226</v>
      </c>
      <c r="K159" s="181" t="s">
        <v>65</v>
      </c>
      <c r="L159" s="182" t="s">
        <v>227</v>
      </c>
      <c r="M159" s="183">
        <f t="shared" si="51"/>
        <v>42</v>
      </c>
      <c r="N159" s="182"/>
      <c r="O159" s="182"/>
      <c r="P159" s="182"/>
      <c r="Q159" s="184" t="str">
        <f t="shared" si="52"/>
        <v>БУЛАТНИКОВ Илья Юрьевич</v>
      </c>
      <c r="R159" s="185" t="str">
        <f t="shared" si="53"/>
        <v>28.09.04, 1ю</v>
      </c>
      <c r="S159" s="186" t="str">
        <f t="shared" si="54"/>
        <v>СФО</v>
      </c>
      <c r="T159" s="185" t="str">
        <f t="shared" si="55"/>
        <v>Кемеровская, Новокузнецк, МО</v>
      </c>
      <c r="U159" s="187"/>
      <c r="V159" s="185" t="str">
        <f t="shared" si="56"/>
        <v>Гранкин Е.В. Параскивопуло И.В.</v>
      </c>
      <c r="W159" s="137"/>
      <c r="X159" s="147"/>
      <c r="Y159" s="551"/>
      <c r="Z159" s="542"/>
      <c r="AA159" s="525"/>
      <c r="AB159" s="541"/>
      <c r="AC159" s="541"/>
      <c r="AD159" s="147" t="str">
        <f t="shared" si="42"/>
        <v>булатников</v>
      </c>
      <c r="AE159" s="147" t="str">
        <f t="shared" si="43"/>
        <v xml:space="preserve"> илья юрьевич</v>
      </c>
      <c r="AF159" s="147" t="str">
        <f t="shared" si="44"/>
        <v>БУЛАТНИКОВ</v>
      </c>
      <c r="AG159" s="147" t="str">
        <f t="shared" si="45"/>
        <v xml:space="preserve"> Илья Юрьевич</v>
      </c>
      <c r="AH159" s="137" t="str">
        <f t="shared" si="46"/>
        <v>28</v>
      </c>
      <c r="AI159" s="137" t="str">
        <f t="shared" si="47"/>
        <v>09</v>
      </c>
      <c r="AJ159" s="137" t="str">
        <f t="shared" si="48"/>
        <v>04</v>
      </c>
      <c r="AK159" s="197" t="str">
        <f t="shared" si="49"/>
        <v>1ю</v>
      </c>
      <c r="AL159" s="137" t="str">
        <f t="shared" si="50"/>
        <v>1ю</v>
      </c>
      <c r="AM159" s="542"/>
      <c r="AN159" s="525"/>
      <c r="AO159" s="525"/>
      <c r="AP159" s="525"/>
      <c r="AQ159" s="525"/>
      <c r="AR159" s="525"/>
    </row>
    <row r="160" spans="1:44" ht="12" customHeight="1" x14ac:dyDescent="0.2">
      <c r="A160" s="194"/>
      <c r="B160" s="461"/>
      <c r="C160" s="191"/>
      <c r="D160" s="188">
        <v>42</v>
      </c>
      <c r="E160" s="73" t="s">
        <v>206</v>
      </c>
      <c r="F160" s="189" t="s">
        <v>220</v>
      </c>
      <c r="G160" s="189" t="s">
        <v>81</v>
      </c>
      <c r="H160" s="189" t="s">
        <v>62</v>
      </c>
      <c r="I160" s="181" t="s">
        <v>116</v>
      </c>
      <c r="J160" s="181" t="s">
        <v>226</v>
      </c>
      <c r="K160" s="181" t="s">
        <v>65</v>
      </c>
      <c r="L160" s="182" t="s">
        <v>227</v>
      </c>
      <c r="M160" s="183">
        <f t="shared" si="51"/>
        <v>42</v>
      </c>
      <c r="N160" s="182"/>
      <c r="O160" s="182"/>
      <c r="P160" s="182"/>
      <c r="Q160" s="184" t="str">
        <f t="shared" si="52"/>
        <v>ПУШКАРЕВ Василий Александрович</v>
      </c>
      <c r="R160" s="185" t="str">
        <f t="shared" si="53"/>
        <v>21.06.04, 1ю</v>
      </c>
      <c r="S160" s="186" t="str">
        <f t="shared" si="54"/>
        <v>СФО</v>
      </c>
      <c r="T160" s="185" t="str">
        <f t="shared" si="55"/>
        <v>Кемеровская, Новокузнецк, МО</v>
      </c>
      <c r="U160" s="187"/>
      <c r="V160" s="185" t="str">
        <f t="shared" si="56"/>
        <v>Гранкин Е.В. Параскивопуло И.В.</v>
      </c>
      <c r="W160" s="137"/>
      <c r="X160" s="147"/>
      <c r="Y160" s="551"/>
      <c r="Z160" s="542"/>
      <c r="AA160" s="525"/>
      <c r="AB160" s="541"/>
      <c r="AC160" s="541"/>
      <c r="AD160" s="147" t="str">
        <f t="shared" si="42"/>
        <v>пушкарев</v>
      </c>
      <c r="AE160" s="147" t="str">
        <f t="shared" si="43"/>
        <v xml:space="preserve"> василий александрович</v>
      </c>
      <c r="AF160" s="147" t="str">
        <f t="shared" si="44"/>
        <v>ПУШКАРЕВ</v>
      </c>
      <c r="AG160" s="147" t="str">
        <f t="shared" si="45"/>
        <v xml:space="preserve"> Василий Александрович</v>
      </c>
      <c r="AH160" s="137" t="str">
        <f t="shared" si="46"/>
        <v>21</v>
      </c>
      <c r="AI160" s="137" t="str">
        <f t="shared" si="47"/>
        <v>06</v>
      </c>
      <c r="AJ160" s="137" t="str">
        <f t="shared" si="48"/>
        <v>04</v>
      </c>
      <c r="AK160" s="197" t="str">
        <f t="shared" si="49"/>
        <v>1ю</v>
      </c>
      <c r="AL160" s="137" t="str">
        <f t="shared" si="50"/>
        <v>1ю</v>
      </c>
      <c r="AM160" s="542"/>
      <c r="AN160" s="525"/>
      <c r="AO160" s="525"/>
      <c r="AP160" s="525"/>
      <c r="AQ160" s="525"/>
      <c r="AR160" s="525"/>
    </row>
    <row r="161" spans="1:44" ht="12" customHeight="1" x14ac:dyDescent="0.2">
      <c r="A161" s="177"/>
      <c r="B161" s="461"/>
      <c r="C161" s="191"/>
      <c r="D161" s="180">
        <v>50</v>
      </c>
      <c r="E161" s="73" t="s">
        <v>207</v>
      </c>
      <c r="F161" s="181" t="s">
        <v>221</v>
      </c>
      <c r="G161" s="189" t="s">
        <v>81</v>
      </c>
      <c r="H161" s="189" t="s">
        <v>62</v>
      </c>
      <c r="I161" s="181" t="s">
        <v>116</v>
      </c>
      <c r="J161" s="181" t="s">
        <v>226</v>
      </c>
      <c r="K161" s="181" t="s">
        <v>65</v>
      </c>
      <c r="L161" s="182" t="s">
        <v>227</v>
      </c>
      <c r="M161" s="183">
        <f t="shared" si="51"/>
        <v>50</v>
      </c>
      <c r="N161" s="182"/>
      <c r="O161" s="182"/>
      <c r="P161" s="182"/>
      <c r="Q161" s="184" t="str">
        <f t="shared" si="52"/>
        <v>КЫТИН Иван Сергеевич</v>
      </c>
      <c r="R161" s="185" t="str">
        <f t="shared" si="53"/>
        <v>04.06.04, 1ю</v>
      </c>
      <c r="S161" s="186" t="str">
        <f t="shared" si="54"/>
        <v>СФО</v>
      </c>
      <c r="T161" s="185" t="str">
        <f t="shared" si="55"/>
        <v>Кемеровская, Новокузнецк, МО</v>
      </c>
      <c r="U161" s="187"/>
      <c r="V161" s="185" t="str">
        <f t="shared" si="56"/>
        <v>Гранкин Е.В. Параскивопуло И.В.</v>
      </c>
      <c r="W161" s="137"/>
      <c r="X161" s="147"/>
      <c r="Y161" s="551"/>
      <c r="Z161" s="542"/>
      <c r="AA161" s="525"/>
      <c r="AB161" s="541"/>
      <c r="AC161" s="541"/>
      <c r="AD161" s="147" t="str">
        <f t="shared" si="42"/>
        <v>кытин</v>
      </c>
      <c r="AE161" s="147" t="str">
        <f t="shared" si="43"/>
        <v xml:space="preserve"> иван сергеевич</v>
      </c>
      <c r="AF161" s="147" t="str">
        <f t="shared" si="44"/>
        <v>КЫТИН</v>
      </c>
      <c r="AG161" s="147" t="str">
        <f t="shared" si="45"/>
        <v xml:space="preserve"> Иван Сергеевич</v>
      </c>
      <c r="AH161" s="137" t="str">
        <f t="shared" si="46"/>
        <v>04</v>
      </c>
      <c r="AI161" s="137" t="str">
        <f t="shared" si="47"/>
        <v>06</v>
      </c>
      <c r="AJ161" s="137" t="str">
        <f t="shared" si="48"/>
        <v>04</v>
      </c>
      <c r="AK161" s="197" t="str">
        <f t="shared" si="49"/>
        <v>1ю</v>
      </c>
      <c r="AL161" s="137" t="str">
        <f t="shared" si="50"/>
        <v>1ю</v>
      </c>
      <c r="AM161" s="542"/>
      <c r="AN161" s="525"/>
      <c r="AO161" s="525"/>
      <c r="AP161" s="525"/>
      <c r="AQ161" s="525"/>
      <c r="AR161" s="525"/>
    </row>
    <row r="162" spans="1:44" ht="12" customHeight="1" x14ac:dyDescent="0.2">
      <c r="A162" s="177"/>
      <c r="B162" s="461"/>
      <c r="C162" s="191"/>
      <c r="D162" s="188">
        <v>54</v>
      </c>
      <c r="E162" s="73" t="s">
        <v>208</v>
      </c>
      <c r="F162" s="189" t="s">
        <v>89</v>
      </c>
      <c r="G162" s="189" t="s">
        <v>81</v>
      </c>
      <c r="H162" s="189" t="s">
        <v>62</v>
      </c>
      <c r="I162" s="181" t="s">
        <v>116</v>
      </c>
      <c r="J162" s="181" t="s">
        <v>226</v>
      </c>
      <c r="K162" s="181" t="s">
        <v>65</v>
      </c>
      <c r="L162" s="182" t="s">
        <v>227</v>
      </c>
      <c r="M162" s="183">
        <f t="shared" si="51"/>
        <v>54</v>
      </c>
      <c r="N162" s="182"/>
      <c r="O162" s="182"/>
      <c r="P162" s="182"/>
      <c r="Q162" s="184" t="str">
        <f t="shared" si="52"/>
        <v>ШАБИН Иван</v>
      </c>
      <c r="R162" s="185" t="str">
        <f t="shared" si="53"/>
        <v>03.., 1ю</v>
      </c>
      <c r="S162" s="186" t="str">
        <f t="shared" si="54"/>
        <v>СФО</v>
      </c>
      <c r="T162" s="185" t="str">
        <f t="shared" si="55"/>
        <v>Кемеровская, Новокузнецк, МО</v>
      </c>
      <c r="U162" s="187"/>
      <c r="V162" s="185" t="str">
        <f t="shared" si="56"/>
        <v>Гранкин Е.В. Параскивопуло И.В.</v>
      </c>
      <c r="W162" s="137"/>
      <c r="X162" s="147"/>
      <c r="Y162" s="551"/>
      <c r="Z162" s="542"/>
      <c r="AA162" s="525"/>
      <c r="AB162" s="541"/>
      <c r="AC162" s="541"/>
      <c r="AD162" s="147" t="str">
        <f t="shared" si="42"/>
        <v>шабин</v>
      </c>
      <c r="AE162" s="147" t="str">
        <f t="shared" si="43"/>
        <v xml:space="preserve"> иван</v>
      </c>
      <c r="AF162" s="147" t="str">
        <f t="shared" si="44"/>
        <v>ШАБИН</v>
      </c>
      <c r="AG162" s="147" t="str">
        <f t="shared" si="45"/>
        <v xml:space="preserve"> Иван</v>
      </c>
      <c r="AH162" s="137" t="str">
        <f t="shared" si="46"/>
        <v>03</v>
      </c>
      <c r="AI162" s="137" t="str">
        <f t="shared" si="47"/>
        <v/>
      </c>
      <c r="AJ162" s="137" t="str">
        <f t="shared" si="48"/>
        <v/>
      </c>
      <c r="AK162" s="197" t="str">
        <f t="shared" si="49"/>
        <v>1ю</v>
      </c>
      <c r="AL162" s="137" t="str">
        <f t="shared" si="50"/>
        <v>1ю</v>
      </c>
      <c r="AM162" s="542"/>
      <c r="AN162" s="525"/>
      <c r="AO162" s="525"/>
      <c r="AP162" s="525"/>
      <c r="AQ162" s="525"/>
      <c r="AR162" s="525"/>
    </row>
    <row r="163" spans="1:44" ht="12" customHeight="1" x14ac:dyDescent="0.2">
      <c r="A163" s="198"/>
      <c r="B163" s="461"/>
      <c r="C163" s="179"/>
      <c r="D163" s="180">
        <v>59</v>
      </c>
      <c r="E163" s="73" t="s">
        <v>209</v>
      </c>
      <c r="F163" s="181" t="s">
        <v>222</v>
      </c>
      <c r="G163" s="189" t="s">
        <v>81</v>
      </c>
      <c r="H163" s="189" t="s">
        <v>62</v>
      </c>
      <c r="I163" s="181" t="s">
        <v>116</v>
      </c>
      <c r="J163" s="181" t="s">
        <v>226</v>
      </c>
      <c r="K163" s="181" t="s">
        <v>65</v>
      </c>
      <c r="L163" s="182" t="s">
        <v>227</v>
      </c>
      <c r="M163" s="183">
        <f t="shared" si="51"/>
        <v>59</v>
      </c>
      <c r="N163" s="182"/>
      <c r="O163" s="182"/>
      <c r="P163" s="182"/>
      <c r="Q163" s="184" t="str">
        <f t="shared" si="52"/>
        <v>ТАРАСКИН Артем Игоревич</v>
      </c>
      <c r="R163" s="185" t="str">
        <f t="shared" si="53"/>
        <v>14.01.04, 1ю</v>
      </c>
      <c r="S163" s="186" t="str">
        <f t="shared" si="54"/>
        <v>СФО</v>
      </c>
      <c r="T163" s="185" t="str">
        <f t="shared" si="55"/>
        <v>Кемеровская, Новокузнецк, МО</v>
      </c>
      <c r="U163" s="187"/>
      <c r="V163" s="185" t="str">
        <f t="shared" si="56"/>
        <v>Гранкин Е.В. Параскивопуло И.В.</v>
      </c>
      <c r="W163" s="137"/>
      <c r="X163" s="147"/>
      <c r="Y163" s="551"/>
      <c r="Z163" s="542"/>
      <c r="AA163" s="525"/>
      <c r="AB163" s="541"/>
      <c r="AC163" s="541"/>
      <c r="AD163" s="147" t="str">
        <f t="shared" si="42"/>
        <v>тараскин</v>
      </c>
      <c r="AE163" s="147" t="str">
        <f t="shared" si="43"/>
        <v xml:space="preserve"> артем игоревич</v>
      </c>
      <c r="AF163" s="147" t="str">
        <f t="shared" si="44"/>
        <v>ТАРАСКИН</v>
      </c>
      <c r="AG163" s="147" t="str">
        <f t="shared" si="45"/>
        <v xml:space="preserve"> Артем Игоревич</v>
      </c>
      <c r="AH163" s="137" t="str">
        <f t="shared" si="46"/>
        <v>14</v>
      </c>
      <c r="AI163" s="137" t="str">
        <f t="shared" si="47"/>
        <v>01</v>
      </c>
      <c r="AJ163" s="137" t="str">
        <f t="shared" si="48"/>
        <v>04</v>
      </c>
      <c r="AK163" s="197" t="str">
        <f t="shared" si="49"/>
        <v>1ю</v>
      </c>
      <c r="AL163" s="137" t="str">
        <f t="shared" si="50"/>
        <v>1ю</v>
      </c>
      <c r="AM163" s="542"/>
      <c r="AN163" s="525"/>
      <c r="AO163" s="525"/>
      <c r="AP163" s="525"/>
      <c r="AQ163" s="525"/>
      <c r="AR163" s="525"/>
    </row>
    <row r="164" spans="1:44" ht="12" customHeight="1" x14ac:dyDescent="0.2">
      <c r="A164" s="198"/>
      <c r="B164" s="461"/>
      <c r="C164" s="179"/>
      <c r="D164" s="188">
        <v>59</v>
      </c>
      <c r="E164" s="73" t="s">
        <v>210</v>
      </c>
      <c r="F164" s="189" t="s">
        <v>138</v>
      </c>
      <c r="G164" s="189" t="s">
        <v>81</v>
      </c>
      <c r="H164" s="189" t="s">
        <v>62</v>
      </c>
      <c r="I164" s="181" t="s">
        <v>116</v>
      </c>
      <c r="J164" s="181" t="s">
        <v>226</v>
      </c>
      <c r="K164" s="181" t="s">
        <v>65</v>
      </c>
      <c r="L164" s="182" t="s">
        <v>227</v>
      </c>
      <c r="M164" s="183">
        <f t="shared" si="51"/>
        <v>59</v>
      </c>
      <c r="N164" s="182"/>
      <c r="O164" s="182"/>
      <c r="P164" s="182"/>
      <c r="Q164" s="184" t="str">
        <f t="shared" si="52"/>
        <v>ВЕЛИКОСЕЛЬСКИЙ Егор Романович</v>
      </c>
      <c r="R164" s="185" t="str">
        <f t="shared" si="53"/>
        <v>02.06.03, 1ю</v>
      </c>
      <c r="S164" s="186" t="str">
        <f t="shared" si="54"/>
        <v>СФО</v>
      </c>
      <c r="T164" s="185" t="str">
        <f t="shared" si="55"/>
        <v>Кемеровская, Новокузнецк, МО</v>
      </c>
      <c r="U164" s="187"/>
      <c r="V164" s="185" t="str">
        <f t="shared" si="56"/>
        <v>Гранкин Е.В. Параскивопуло И.В.</v>
      </c>
      <c r="W164" s="137"/>
      <c r="X164" s="147"/>
      <c r="Y164" s="551"/>
      <c r="Z164" s="542"/>
      <c r="AA164" s="525"/>
      <c r="AB164" s="541"/>
      <c r="AC164" s="541"/>
      <c r="AD164" s="147" t="str">
        <f t="shared" si="42"/>
        <v>великосельский</v>
      </c>
      <c r="AE164" s="147" t="str">
        <f t="shared" si="43"/>
        <v xml:space="preserve"> егор романович</v>
      </c>
      <c r="AF164" s="147" t="str">
        <f t="shared" si="44"/>
        <v>ВЕЛИКОСЕЛЬСКИЙ</v>
      </c>
      <c r="AG164" s="147" t="str">
        <f t="shared" si="45"/>
        <v xml:space="preserve"> Егор Романович</v>
      </c>
      <c r="AH164" s="137" t="str">
        <f t="shared" si="46"/>
        <v>02</v>
      </c>
      <c r="AI164" s="137" t="str">
        <f t="shared" si="47"/>
        <v>06</v>
      </c>
      <c r="AJ164" s="137" t="str">
        <f t="shared" si="48"/>
        <v>03</v>
      </c>
      <c r="AK164" s="197" t="str">
        <f t="shared" si="49"/>
        <v>1ю</v>
      </c>
      <c r="AL164" s="137" t="str">
        <f t="shared" si="50"/>
        <v>1ю</v>
      </c>
      <c r="AM164" s="542"/>
      <c r="AN164" s="525"/>
      <c r="AO164" s="525"/>
      <c r="AP164" s="525"/>
      <c r="AQ164" s="525"/>
      <c r="AR164" s="525"/>
    </row>
    <row r="165" spans="1:44" ht="12" customHeight="1" x14ac:dyDescent="0.2">
      <c r="A165" s="177"/>
      <c r="B165" s="461"/>
      <c r="C165" s="191"/>
      <c r="D165" s="180">
        <v>65</v>
      </c>
      <c r="E165" s="73" t="s">
        <v>211</v>
      </c>
      <c r="F165" s="181" t="s">
        <v>223</v>
      </c>
      <c r="G165" s="189" t="s">
        <v>81</v>
      </c>
      <c r="H165" s="189" t="s">
        <v>62</v>
      </c>
      <c r="I165" s="181" t="s">
        <v>116</v>
      </c>
      <c r="J165" s="181" t="s">
        <v>226</v>
      </c>
      <c r="K165" s="181" t="s">
        <v>65</v>
      </c>
      <c r="L165" s="182" t="s">
        <v>227</v>
      </c>
      <c r="M165" s="183">
        <f t="shared" si="51"/>
        <v>65</v>
      </c>
      <c r="N165" s="182"/>
      <c r="O165" s="182"/>
      <c r="P165" s="182"/>
      <c r="Q165" s="184" t="str">
        <f t="shared" si="52"/>
        <v>ВАСИЛЬЕВ Никита Алексеевич</v>
      </c>
      <c r="R165" s="185" t="str">
        <f t="shared" si="53"/>
        <v>09.01.03, 1ю</v>
      </c>
      <c r="S165" s="186" t="str">
        <f t="shared" si="54"/>
        <v>СФО</v>
      </c>
      <c r="T165" s="185" t="str">
        <f t="shared" si="55"/>
        <v>Кемеровская, Новокузнецк, МО</v>
      </c>
      <c r="U165" s="187"/>
      <c r="V165" s="185" t="str">
        <f t="shared" si="56"/>
        <v>Гранкин Е.В. Параскивопуло И.В.</v>
      </c>
      <c r="W165" s="137"/>
      <c r="X165" s="147"/>
      <c r="Y165" s="551"/>
      <c r="Z165" s="542"/>
      <c r="AA165" s="525"/>
      <c r="AB165" s="541"/>
      <c r="AC165" s="541"/>
      <c r="AD165" s="147" t="str">
        <f t="shared" si="42"/>
        <v>васильев</v>
      </c>
      <c r="AE165" s="147" t="str">
        <f t="shared" si="43"/>
        <v xml:space="preserve"> никита алексеевич</v>
      </c>
      <c r="AF165" s="147" t="str">
        <f t="shared" si="44"/>
        <v>ВАСИЛЬЕВ</v>
      </c>
      <c r="AG165" s="147" t="str">
        <f t="shared" si="45"/>
        <v xml:space="preserve"> Никита Алексеевич</v>
      </c>
      <c r="AH165" s="137" t="str">
        <f t="shared" si="46"/>
        <v>09</v>
      </c>
      <c r="AI165" s="137" t="str">
        <f t="shared" si="47"/>
        <v>01</v>
      </c>
      <c r="AJ165" s="137" t="str">
        <f t="shared" si="48"/>
        <v>03</v>
      </c>
      <c r="AK165" s="197" t="str">
        <f t="shared" si="49"/>
        <v>1ю</v>
      </c>
      <c r="AL165" s="137" t="str">
        <f t="shared" si="50"/>
        <v>1ю</v>
      </c>
      <c r="AM165" s="542"/>
      <c r="AN165" s="525"/>
      <c r="AO165" s="525"/>
      <c r="AP165" s="525"/>
      <c r="AQ165" s="525"/>
      <c r="AR165" s="525"/>
    </row>
    <row r="166" spans="1:44" ht="12" customHeight="1" x14ac:dyDescent="0.2">
      <c r="A166" s="177"/>
      <c r="B166" s="461"/>
      <c r="C166" s="191"/>
      <c r="D166" s="188">
        <v>71</v>
      </c>
      <c r="E166" s="73" t="s">
        <v>212</v>
      </c>
      <c r="F166" s="189" t="s">
        <v>224</v>
      </c>
      <c r="G166" s="189" t="s">
        <v>81</v>
      </c>
      <c r="H166" s="189" t="s">
        <v>62</v>
      </c>
      <c r="I166" s="181" t="s">
        <v>116</v>
      </c>
      <c r="J166" s="181" t="s">
        <v>226</v>
      </c>
      <c r="K166" s="181" t="s">
        <v>65</v>
      </c>
      <c r="L166" s="182" t="s">
        <v>227</v>
      </c>
      <c r="M166" s="183">
        <f t="shared" si="51"/>
        <v>71</v>
      </c>
      <c r="N166" s="182"/>
      <c r="O166" s="182"/>
      <c r="P166" s="182"/>
      <c r="Q166" s="184" t="str">
        <f t="shared" si="52"/>
        <v>РАССОЛОВ Егор Романович</v>
      </c>
      <c r="R166" s="185" t="str">
        <f t="shared" si="53"/>
        <v>04.05.04, 1ю</v>
      </c>
      <c r="S166" s="186" t="str">
        <f t="shared" si="54"/>
        <v>СФО</v>
      </c>
      <c r="T166" s="185" t="str">
        <f t="shared" si="55"/>
        <v>Кемеровская, Новокузнецк, МО</v>
      </c>
      <c r="U166" s="187"/>
      <c r="V166" s="185" t="str">
        <f t="shared" si="56"/>
        <v>Гранкин Е.В. Параскивопуло И.В.</v>
      </c>
      <c r="W166" s="137"/>
      <c r="X166" s="147"/>
      <c r="Y166" s="551"/>
      <c r="Z166" s="542"/>
      <c r="AA166" s="525"/>
      <c r="AB166" s="541"/>
      <c r="AC166" s="541"/>
      <c r="AD166" s="147" t="str">
        <f t="shared" si="42"/>
        <v>рассолов</v>
      </c>
      <c r="AE166" s="147" t="str">
        <f t="shared" si="43"/>
        <v xml:space="preserve"> егор романович</v>
      </c>
      <c r="AF166" s="147" t="str">
        <f t="shared" si="44"/>
        <v>РАССОЛОВ</v>
      </c>
      <c r="AG166" s="147" t="str">
        <f t="shared" si="45"/>
        <v xml:space="preserve"> Егор Романович</v>
      </c>
      <c r="AH166" s="137" t="str">
        <f t="shared" si="46"/>
        <v>04</v>
      </c>
      <c r="AI166" s="137" t="str">
        <f t="shared" si="47"/>
        <v>05</v>
      </c>
      <c r="AJ166" s="137" t="str">
        <f t="shared" si="48"/>
        <v>04</v>
      </c>
      <c r="AK166" s="197" t="str">
        <f t="shared" si="49"/>
        <v>1ю</v>
      </c>
      <c r="AL166" s="137" t="str">
        <f t="shared" si="50"/>
        <v>1ю</v>
      </c>
      <c r="AM166" s="542"/>
      <c r="AN166" s="525"/>
      <c r="AO166" s="525"/>
      <c r="AP166" s="525"/>
      <c r="AQ166" s="525"/>
      <c r="AR166" s="525"/>
    </row>
    <row r="167" spans="1:44" ht="12" customHeight="1" x14ac:dyDescent="0.2">
      <c r="A167" s="177"/>
      <c r="B167" s="461"/>
      <c r="C167" s="191"/>
      <c r="D167" s="438" t="s">
        <v>79</v>
      </c>
      <c r="E167" s="73" t="s">
        <v>213</v>
      </c>
      <c r="F167" s="181" t="s">
        <v>225</v>
      </c>
      <c r="G167" s="189" t="s">
        <v>81</v>
      </c>
      <c r="H167" s="189" t="s">
        <v>62</v>
      </c>
      <c r="I167" s="181" t="s">
        <v>116</v>
      </c>
      <c r="J167" s="181" t="s">
        <v>226</v>
      </c>
      <c r="K167" s="181" t="s">
        <v>65</v>
      </c>
      <c r="L167" s="182" t="s">
        <v>227</v>
      </c>
      <c r="M167" s="183" t="str">
        <f t="shared" si="51"/>
        <v>св71</v>
      </c>
      <c r="N167" s="182"/>
      <c r="O167" s="182"/>
      <c r="P167" s="182"/>
      <c r="Q167" s="184" t="str">
        <f t="shared" si="52"/>
        <v>ОНИЩЕНКО Владислав Сергеевич</v>
      </c>
      <c r="R167" s="185" t="str">
        <f t="shared" si="53"/>
        <v>26.05.03, 1ю</v>
      </c>
      <c r="S167" s="186" t="str">
        <f t="shared" si="54"/>
        <v>СФО</v>
      </c>
      <c r="T167" s="185" t="str">
        <f t="shared" si="55"/>
        <v>Кемеровская, Новокузнецк, МО</v>
      </c>
      <c r="U167" s="187"/>
      <c r="V167" s="185" t="str">
        <f t="shared" si="56"/>
        <v>Гранкин Е.В. Параскивопуло И.В.</v>
      </c>
      <c r="W167" s="137"/>
      <c r="X167" s="147"/>
      <c r="Y167" s="551"/>
      <c r="Z167" s="542"/>
      <c r="AA167" s="525"/>
      <c r="AB167" s="541"/>
      <c r="AC167" s="541"/>
      <c r="AD167" s="147" t="str">
        <f t="shared" si="42"/>
        <v>онищенко</v>
      </c>
      <c r="AE167" s="147" t="str">
        <f t="shared" si="43"/>
        <v xml:space="preserve"> владислав сергеевич</v>
      </c>
      <c r="AF167" s="147" t="str">
        <f t="shared" si="44"/>
        <v>ОНИЩЕНКО</v>
      </c>
      <c r="AG167" s="147" t="str">
        <f t="shared" si="45"/>
        <v xml:space="preserve"> Владислав Сергеевич</v>
      </c>
      <c r="AH167" s="137" t="str">
        <f t="shared" si="46"/>
        <v>26</v>
      </c>
      <c r="AI167" s="137" t="str">
        <f t="shared" si="47"/>
        <v>05</v>
      </c>
      <c r="AJ167" s="137" t="str">
        <f t="shared" si="48"/>
        <v>03</v>
      </c>
      <c r="AK167" s="197" t="str">
        <f t="shared" si="49"/>
        <v>1ю</v>
      </c>
      <c r="AL167" s="137" t="str">
        <f t="shared" si="50"/>
        <v>1ю</v>
      </c>
      <c r="AM167" s="542"/>
      <c r="AN167" s="525"/>
      <c r="AO167" s="525"/>
      <c r="AP167" s="525"/>
      <c r="AQ167" s="525"/>
      <c r="AR167" s="525"/>
    </row>
    <row r="168" spans="1:44" ht="12" customHeight="1" x14ac:dyDescent="0.2">
      <c r="A168" s="177"/>
      <c r="B168" s="461"/>
      <c r="C168" s="191"/>
      <c r="D168" s="436" t="s">
        <v>79</v>
      </c>
      <c r="E168" s="73" t="s">
        <v>214</v>
      </c>
      <c r="F168" s="189" t="s">
        <v>138</v>
      </c>
      <c r="G168" s="189" t="s">
        <v>81</v>
      </c>
      <c r="H168" s="189" t="s">
        <v>62</v>
      </c>
      <c r="I168" s="181" t="s">
        <v>116</v>
      </c>
      <c r="J168" s="181" t="s">
        <v>226</v>
      </c>
      <c r="K168" s="181" t="s">
        <v>65</v>
      </c>
      <c r="L168" s="182" t="s">
        <v>227</v>
      </c>
      <c r="M168" s="183" t="str">
        <f t="shared" si="51"/>
        <v>св71</v>
      </c>
      <c r="N168" s="182"/>
      <c r="O168" s="182"/>
      <c r="P168" s="182"/>
      <c r="Q168" s="184" t="str">
        <f t="shared" si="52"/>
        <v>РОЖАНСКИЙ Захар Андреевич</v>
      </c>
      <c r="R168" s="185" t="str">
        <f t="shared" si="53"/>
        <v>02.06.03, 1ю</v>
      </c>
      <c r="S168" s="186" t="str">
        <f t="shared" si="54"/>
        <v>СФО</v>
      </c>
      <c r="T168" s="185" t="str">
        <f t="shared" si="55"/>
        <v>Кемеровская, Новокузнецк, МО</v>
      </c>
      <c r="U168" s="187"/>
      <c r="V168" s="185" t="str">
        <f t="shared" si="56"/>
        <v>Гранкин Е.В. Параскивопуло И.В.</v>
      </c>
      <c r="W168" s="137"/>
      <c r="X168" s="147"/>
      <c r="Y168" s="551"/>
      <c r="Z168" s="542"/>
      <c r="AA168" s="525"/>
      <c r="AB168" s="541"/>
      <c r="AC168" s="541"/>
      <c r="AD168" s="147" t="str">
        <f t="shared" si="42"/>
        <v>рожанский</v>
      </c>
      <c r="AE168" s="147" t="str">
        <f t="shared" si="43"/>
        <v xml:space="preserve"> захар андреевич</v>
      </c>
      <c r="AF168" s="147" t="str">
        <f t="shared" si="44"/>
        <v>РОЖАНСКИЙ</v>
      </c>
      <c r="AG168" s="147" t="str">
        <f t="shared" si="45"/>
        <v xml:space="preserve"> Захар Андреевич</v>
      </c>
      <c r="AH168" s="137" t="str">
        <f t="shared" si="46"/>
        <v>02</v>
      </c>
      <c r="AI168" s="137" t="str">
        <f t="shared" si="47"/>
        <v>06</v>
      </c>
      <c r="AJ168" s="137" t="str">
        <f t="shared" si="48"/>
        <v>03</v>
      </c>
      <c r="AK168" s="197" t="str">
        <f t="shared" si="49"/>
        <v>1ю</v>
      </c>
      <c r="AL168" s="137" t="str">
        <f t="shared" si="50"/>
        <v>1ю</v>
      </c>
      <c r="AM168" s="542"/>
      <c r="AN168" s="525"/>
      <c r="AO168" s="525"/>
      <c r="AP168" s="525"/>
      <c r="AQ168" s="525"/>
      <c r="AR168" s="525"/>
    </row>
    <row r="169" spans="1:44" ht="12" customHeight="1" x14ac:dyDescent="0.2">
      <c r="A169" s="177"/>
      <c r="B169" s="461"/>
      <c r="C169" s="460" t="s">
        <v>83</v>
      </c>
      <c r="D169" s="180">
        <v>40</v>
      </c>
      <c r="E169" s="73" t="s">
        <v>229</v>
      </c>
      <c r="F169" s="181" t="s">
        <v>235</v>
      </c>
      <c r="G169" s="189" t="s">
        <v>81</v>
      </c>
      <c r="H169" s="189" t="s">
        <v>62</v>
      </c>
      <c r="I169" s="181" t="s">
        <v>63</v>
      </c>
      <c r="J169" s="181" t="s">
        <v>241</v>
      </c>
      <c r="K169" s="181" t="s">
        <v>65</v>
      </c>
      <c r="L169" s="182" t="s">
        <v>242</v>
      </c>
      <c r="M169" s="183">
        <f t="shared" si="51"/>
        <v>40</v>
      </c>
      <c r="N169" s="182"/>
      <c r="O169" s="182"/>
      <c r="P169" s="182"/>
      <c r="Q169" s="184" t="str">
        <f t="shared" si="52"/>
        <v>МАРЧЕНКО Вероника Владиславовна</v>
      </c>
      <c r="R169" s="185" t="str">
        <f t="shared" si="53"/>
        <v>29.03.03, 1ю</v>
      </c>
      <c r="S169" s="186" t="str">
        <f t="shared" si="54"/>
        <v>СФО</v>
      </c>
      <c r="T169" s="185" t="str">
        <f t="shared" si="55"/>
        <v>Алтайский, Заринск, МО</v>
      </c>
      <c r="U169" s="187"/>
      <c r="V169" s="185" t="str">
        <f t="shared" si="56"/>
        <v>Блинова Л.О.</v>
      </c>
      <c r="W169" s="137"/>
      <c r="X169" s="147"/>
      <c r="Y169" s="551"/>
      <c r="Z169" s="542"/>
      <c r="AA169" s="525"/>
      <c r="AB169" s="541"/>
      <c r="AC169" s="541"/>
      <c r="AD169" s="147" t="str">
        <f t="shared" si="42"/>
        <v>Марченко</v>
      </c>
      <c r="AE169" s="147" t="str">
        <f t="shared" si="43"/>
        <v xml:space="preserve"> Вероника Владиславовна</v>
      </c>
      <c r="AF169" s="147" t="str">
        <f t="shared" si="44"/>
        <v>МАРЧЕНКО</v>
      </c>
      <c r="AG169" s="147" t="str">
        <f t="shared" si="45"/>
        <v xml:space="preserve"> Вероника Владиславовна</v>
      </c>
      <c r="AH169" s="137" t="str">
        <f t="shared" si="46"/>
        <v>29</v>
      </c>
      <c r="AI169" s="137" t="str">
        <f t="shared" si="47"/>
        <v>03</v>
      </c>
      <c r="AJ169" s="137" t="str">
        <f t="shared" si="48"/>
        <v>03</v>
      </c>
      <c r="AK169" s="197" t="str">
        <f t="shared" si="49"/>
        <v>1ю</v>
      </c>
      <c r="AL169" s="137" t="str">
        <f t="shared" si="50"/>
        <v>1ю</v>
      </c>
      <c r="AM169" s="542"/>
      <c r="AN169" s="525"/>
      <c r="AO169" s="525"/>
      <c r="AP169" s="525"/>
      <c r="AQ169" s="525"/>
      <c r="AR169" s="525"/>
    </row>
    <row r="170" spans="1:44" ht="12" customHeight="1" x14ac:dyDescent="0.2">
      <c r="A170" s="177"/>
      <c r="B170" s="461"/>
      <c r="C170" s="460" t="s">
        <v>83</v>
      </c>
      <c r="D170" s="188">
        <v>47</v>
      </c>
      <c r="E170" s="73" t="s">
        <v>230</v>
      </c>
      <c r="F170" s="189" t="s">
        <v>236</v>
      </c>
      <c r="G170" s="189" t="s">
        <v>81</v>
      </c>
      <c r="H170" s="189" t="s">
        <v>62</v>
      </c>
      <c r="I170" s="181" t="s">
        <v>63</v>
      </c>
      <c r="J170" s="181" t="s">
        <v>241</v>
      </c>
      <c r="K170" s="181" t="s">
        <v>65</v>
      </c>
      <c r="L170" s="181" t="s">
        <v>242</v>
      </c>
      <c r="M170" s="183">
        <f t="shared" si="51"/>
        <v>47</v>
      </c>
      <c r="N170" s="182"/>
      <c r="O170" s="182"/>
      <c r="P170" s="182"/>
      <c r="Q170" s="184" t="str">
        <f t="shared" si="52"/>
        <v>КОЗЛОВА Елена Константиновна</v>
      </c>
      <c r="R170" s="185" t="str">
        <f t="shared" si="53"/>
        <v>29.01.03, 1ю</v>
      </c>
      <c r="S170" s="186" t="str">
        <f t="shared" si="54"/>
        <v>СФО</v>
      </c>
      <c r="T170" s="185" t="str">
        <f t="shared" si="55"/>
        <v>Алтайский, Заринск, МО</v>
      </c>
      <c r="U170" s="187"/>
      <c r="V170" s="185" t="str">
        <f t="shared" si="56"/>
        <v>Блинова Л.О.</v>
      </c>
      <c r="W170" s="137"/>
      <c r="X170" s="147"/>
      <c r="Y170" s="551"/>
      <c r="Z170" s="542"/>
      <c r="AA170" s="525"/>
      <c r="AB170" s="541"/>
      <c r="AC170" s="541"/>
      <c r="AD170" s="147" t="str">
        <f t="shared" si="42"/>
        <v>Козлова</v>
      </c>
      <c r="AE170" s="147" t="str">
        <f t="shared" si="43"/>
        <v xml:space="preserve"> Елена Константиновна</v>
      </c>
      <c r="AF170" s="147" t="str">
        <f t="shared" si="44"/>
        <v>КОЗЛОВА</v>
      </c>
      <c r="AG170" s="147" t="str">
        <f t="shared" si="45"/>
        <v xml:space="preserve"> Елена Константиновна</v>
      </c>
      <c r="AH170" s="137" t="str">
        <f t="shared" si="46"/>
        <v>29</v>
      </c>
      <c r="AI170" s="137" t="str">
        <f t="shared" si="47"/>
        <v>01</v>
      </c>
      <c r="AJ170" s="137" t="str">
        <f t="shared" si="48"/>
        <v>03</v>
      </c>
      <c r="AK170" s="197" t="str">
        <f t="shared" si="49"/>
        <v>1ю</v>
      </c>
      <c r="AL170" s="137" t="str">
        <f t="shared" si="50"/>
        <v>1ю</v>
      </c>
      <c r="AM170" s="542"/>
      <c r="AN170" s="525"/>
      <c r="AO170" s="525"/>
      <c r="AP170" s="525"/>
      <c r="AQ170" s="525"/>
      <c r="AR170" s="525"/>
    </row>
    <row r="171" spans="1:44" ht="12" customHeight="1" x14ac:dyDescent="0.2">
      <c r="A171" s="198"/>
      <c r="B171" s="461"/>
      <c r="C171" s="460" t="s">
        <v>83</v>
      </c>
      <c r="D171" s="180">
        <v>51</v>
      </c>
      <c r="E171" s="73" t="s">
        <v>231</v>
      </c>
      <c r="F171" s="181" t="s">
        <v>237</v>
      </c>
      <c r="G171" s="189" t="s">
        <v>81</v>
      </c>
      <c r="H171" s="189" t="s">
        <v>62</v>
      </c>
      <c r="I171" s="181" t="s">
        <v>63</v>
      </c>
      <c r="J171" s="181" t="s">
        <v>241</v>
      </c>
      <c r="K171" s="181" t="s">
        <v>65</v>
      </c>
      <c r="L171" s="182" t="s">
        <v>242</v>
      </c>
      <c r="M171" s="183">
        <f t="shared" si="51"/>
        <v>51</v>
      </c>
      <c r="N171" s="182"/>
      <c r="O171" s="182"/>
      <c r="P171" s="182"/>
      <c r="Q171" s="184" t="str">
        <f t="shared" si="52"/>
        <v>ЛЕБЕДЬКО Кристина Павловна</v>
      </c>
      <c r="R171" s="185" t="str">
        <f t="shared" si="53"/>
        <v>17.01.03, 1ю</v>
      </c>
      <c r="S171" s="186" t="str">
        <f t="shared" si="54"/>
        <v>СФО</v>
      </c>
      <c r="T171" s="185" t="str">
        <f t="shared" si="55"/>
        <v>Алтайский, Заринск, МО</v>
      </c>
      <c r="U171" s="187"/>
      <c r="V171" s="185" t="str">
        <f t="shared" si="56"/>
        <v>Блинова Л.О.</v>
      </c>
      <c r="W171" s="137"/>
      <c r="X171" s="147"/>
      <c r="Y171" s="551"/>
      <c r="Z171" s="542"/>
      <c r="AA171" s="525"/>
      <c r="AB171" s="541"/>
      <c r="AC171" s="541"/>
      <c r="AD171" s="147" t="str">
        <f t="shared" si="42"/>
        <v>Лебедько</v>
      </c>
      <c r="AE171" s="147" t="str">
        <f t="shared" si="43"/>
        <v xml:space="preserve"> Кристина Павловна</v>
      </c>
      <c r="AF171" s="147" t="str">
        <f t="shared" si="44"/>
        <v>ЛЕБЕДЬКО</v>
      </c>
      <c r="AG171" s="147" t="str">
        <f t="shared" si="45"/>
        <v xml:space="preserve"> Кристина Павловна</v>
      </c>
      <c r="AH171" s="137" t="str">
        <f t="shared" si="46"/>
        <v>17</v>
      </c>
      <c r="AI171" s="137" t="str">
        <f t="shared" si="47"/>
        <v>01</v>
      </c>
      <c r="AJ171" s="137" t="str">
        <f t="shared" si="48"/>
        <v>03</v>
      </c>
      <c r="AK171" s="197" t="str">
        <f t="shared" si="49"/>
        <v>1ю</v>
      </c>
      <c r="AL171" s="137" t="str">
        <f t="shared" si="50"/>
        <v>1ю</v>
      </c>
      <c r="AM171" s="542"/>
      <c r="AN171" s="525"/>
      <c r="AO171" s="525"/>
      <c r="AP171" s="525"/>
      <c r="AQ171" s="525"/>
      <c r="AR171" s="525"/>
    </row>
    <row r="172" spans="1:44" ht="12" customHeight="1" x14ac:dyDescent="0.2">
      <c r="A172" s="198"/>
      <c r="B172" s="461"/>
      <c r="C172" s="460" t="s">
        <v>83</v>
      </c>
      <c r="D172" s="188">
        <v>37</v>
      </c>
      <c r="E172" s="73" t="s">
        <v>232</v>
      </c>
      <c r="F172" s="189" t="s">
        <v>238</v>
      </c>
      <c r="G172" s="189" t="s">
        <v>81</v>
      </c>
      <c r="H172" s="189" t="s">
        <v>62</v>
      </c>
      <c r="I172" s="181" t="s">
        <v>63</v>
      </c>
      <c r="J172" s="181" t="s">
        <v>241</v>
      </c>
      <c r="K172" s="181" t="s">
        <v>65</v>
      </c>
      <c r="L172" s="181" t="s">
        <v>242</v>
      </c>
      <c r="M172" s="183">
        <f t="shared" si="51"/>
        <v>37</v>
      </c>
      <c r="N172" s="182"/>
      <c r="O172" s="182"/>
      <c r="P172" s="182"/>
      <c r="Q172" s="184" t="str">
        <f t="shared" si="52"/>
        <v xml:space="preserve">КЕНЯЙКИНА Роза Юрьевна </v>
      </c>
      <c r="R172" s="185" t="str">
        <f t="shared" si="53"/>
        <v>24.12.04, 1ю</v>
      </c>
      <c r="S172" s="186" t="str">
        <f t="shared" si="54"/>
        <v>СФО</v>
      </c>
      <c r="T172" s="185" t="str">
        <f t="shared" si="55"/>
        <v>Алтайский, Заринск, МО</v>
      </c>
      <c r="U172" s="187"/>
      <c r="V172" s="185" t="str">
        <f t="shared" si="56"/>
        <v>Блинова Л.О.</v>
      </c>
      <c r="W172" s="137"/>
      <c r="X172" s="147"/>
      <c r="Y172" s="551"/>
      <c r="Z172" s="542"/>
      <c r="AA172" s="525"/>
      <c r="AB172" s="541"/>
      <c r="AC172" s="541"/>
      <c r="AD172" s="147" t="str">
        <f t="shared" si="42"/>
        <v>Кеняйкина</v>
      </c>
      <c r="AE172" s="147" t="str">
        <f t="shared" si="43"/>
        <v xml:space="preserve"> Роза Юрьевна </v>
      </c>
      <c r="AF172" s="147" t="str">
        <f t="shared" si="44"/>
        <v>КЕНЯЙКИНА</v>
      </c>
      <c r="AG172" s="147" t="str">
        <f t="shared" si="45"/>
        <v xml:space="preserve"> Роза Юрьевна </v>
      </c>
      <c r="AH172" s="137" t="str">
        <f t="shared" si="46"/>
        <v>24</v>
      </c>
      <c r="AI172" s="137" t="str">
        <f t="shared" si="47"/>
        <v>12</v>
      </c>
      <c r="AJ172" s="137" t="str">
        <f t="shared" si="48"/>
        <v>04</v>
      </c>
      <c r="AK172" s="197" t="str">
        <f t="shared" si="49"/>
        <v>1ю</v>
      </c>
      <c r="AL172" s="137" t="str">
        <f t="shared" si="50"/>
        <v>1ю</v>
      </c>
      <c r="AM172" s="542"/>
      <c r="AN172" s="525"/>
      <c r="AO172" s="525"/>
      <c r="AP172" s="525"/>
      <c r="AQ172" s="525"/>
      <c r="AR172" s="525"/>
    </row>
    <row r="173" spans="1:44" ht="12" customHeight="1" x14ac:dyDescent="0.2">
      <c r="A173" s="194"/>
      <c r="B173" s="461"/>
      <c r="C173" s="460" t="s">
        <v>83</v>
      </c>
      <c r="D173" s="180">
        <v>40</v>
      </c>
      <c r="E173" s="73" t="s">
        <v>233</v>
      </c>
      <c r="F173" s="181" t="s">
        <v>239</v>
      </c>
      <c r="G173" s="189" t="s">
        <v>81</v>
      </c>
      <c r="H173" s="189" t="s">
        <v>62</v>
      </c>
      <c r="I173" s="181" t="s">
        <v>63</v>
      </c>
      <c r="J173" s="181" t="s">
        <v>241</v>
      </c>
      <c r="K173" s="181" t="s">
        <v>65</v>
      </c>
      <c r="L173" s="182" t="s">
        <v>242</v>
      </c>
      <c r="M173" s="183">
        <f t="shared" si="51"/>
        <v>40</v>
      </c>
      <c r="N173" s="182"/>
      <c r="O173" s="182"/>
      <c r="P173" s="182"/>
      <c r="Q173" s="184" t="str">
        <f t="shared" si="52"/>
        <v>АРХИПОВА Ульяна Анатольевна</v>
      </c>
      <c r="R173" s="185" t="str">
        <f t="shared" si="53"/>
        <v>17.01.04, 1ю</v>
      </c>
      <c r="S173" s="186" t="str">
        <f t="shared" si="54"/>
        <v>СФО</v>
      </c>
      <c r="T173" s="185" t="str">
        <f t="shared" si="55"/>
        <v>Алтайский, Заринск, МО</v>
      </c>
      <c r="U173" s="187"/>
      <c r="V173" s="185" t="str">
        <f t="shared" si="56"/>
        <v>Блинова Л.О.</v>
      </c>
      <c r="W173" s="137"/>
      <c r="X173" s="147"/>
      <c r="Y173" s="551"/>
      <c r="Z173" s="542"/>
      <c r="AA173" s="525"/>
      <c r="AB173" s="541"/>
      <c r="AC173" s="541"/>
      <c r="AD173" s="147" t="str">
        <f t="shared" si="42"/>
        <v>Архипова</v>
      </c>
      <c r="AE173" s="147" t="str">
        <f t="shared" si="43"/>
        <v xml:space="preserve"> Ульяна Анатольевна</v>
      </c>
      <c r="AF173" s="147" t="str">
        <f t="shared" si="44"/>
        <v>АРХИПОВА</v>
      </c>
      <c r="AG173" s="147" t="str">
        <f t="shared" si="45"/>
        <v xml:space="preserve"> Ульяна Анатольевна</v>
      </c>
      <c r="AH173" s="137" t="str">
        <f t="shared" si="46"/>
        <v>17</v>
      </c>
      <c r="AI173" s="137" t="str">
        <f t="shared" si="47"/>
        <v>01</v>
      </c>
      <c r="AJ173" s="137" t="str">
        <f t="shared" si="48"/>
        <v>04</v>
      </c>
      <c r="AK173" s="197" t="str">
        <f t="shared" si="49"/>
        <v>1ю</v>
      </c>
      <c r="AL173" s="137" t="str">
        <f t="shared" si="50"/>
        <v>1ю</v>
      </c>
      <c r="AM173" s="542"/>
      <c r="AN173" s="525"/>
      <c r="AO173" s="525"/>
      <c r="AP173" s="525"/>
      <c r="AQ173" s="525"/>
      <c r="AR173" s="525"/>
    </row>
    <row r="174" spans="1:44" ht="12" customHeight="1" x14ac:dyDescent="0.2">
      <c r="A174" s="194"/>
      <c r="B174" s="461"/>
      <c r="C174" s="460" t="s">
        <v>83</v>
      </c>
      <c r="D174" s="188">
        <v>55</v>
      </c>
      <c r="E174" s="73" t="s">
        <v>234</v>
      </c>
      <c r="F174" s="189" t="s">
        <v>240</v>
      </c>
      <c r="G174" s="189" t="s">
        <v>81</v>
      </c>
      <c r="H174" s="189" t="s">
        <v>62</v>
      </c>
      <c r="I174" s="181" t="s">
        <v>63</v>
      </c>
      <c r="J174" s="181" t="s">
        <v>241</v>
      </c>
      <c r="K174" s="181" t="s">
        <v>65</v>
      </c>
      <c r="L174" s="181" t="s">
        <v>242</v>
      </c>
      <c r="M174" s="183">
        <f t="shared" si="51"/>
        <v>55</v>
      </c>
      <c r="N174" s="182"/>
      <c r="O174" s="182"/>
      <c r="P174" s="182"/>
      <c r="Q174" s="184" t="str">
        <f t="shared" si="52"/>
        <v>ЗЕНКИНА Нина Андреевна</v>
      </c>
      <c r="R174" s="185" t="str">
        <f t="shared" si="53"/>
        <v>01.12.03, 1ю</v>
      </c>
      <c r="S174" s="186" t="str">
        <f t="shared" si="54"/>
        <v>СФО</v>
      </c>
      <c r="T174" s="185" t="str">
        <f t="shared" si="55"/>
        <v>Алтайский, Заринск, МО</v>
      </c>
      <c r="U174" s="187"/>
      <c r="V174" s="185" t="str">
        <f t="shared" si="56"/>
        <v>Блинова Л.О.</v>
      </c>
      <c r="W174" s="137"/>
      <c r="X174" s="147"/>
      <c r="Y174" s="551"/>
      <c r="Z174" s="542"/>
      <c r="AA174" s="525"/>
      <c r="AB174" s="541"/>
      <c r="AC174" s="541"/>
      <c r="AD174" s="147" t="str">
        <f t="shared" si="42"/>
        <v>Зенкина</v>
      </c>
      <c r="AE174" s="147" t="str">
        <f t="shared" si="43"/>
        <v xml:space="preserve"> Нина Андреевна</v>
      </c>
      <c r="AF174" s="147" t="str">
        <f t="shared" si="44"/>
        <v>ЗЕНКИНА</v>
      </c>
      <c r="AG174" s="147" t="str">
        <f t="shared" si="45"/>
        <v xml:space="preserve"> Нина Андреевна</v>
      </c>
      <c r="AH174" s="137" t="str">
        <f t="shared" si="46"/>
        <v>01</v>
      </c>
      <c r="AI174" s="137" t="str">
        <f t="shared" si="47"/>
        <v>12</v>
      </c>
      <c r="AJ174" s="137" t="str">
        <f t="shared" si="48"/>
        <v>03</v>
      </c>
      <c r="AK174" s="197" t="str">
        <f t="shared" si="49"/>
        <v>1ю</v>
      </c>
      <c r="AL174" s="137" t="str">
        <f t="shared" si="50"/>
        <v>1ю</v>
      </c>
      <c r="AM174" s="542"/>
      <c r="AN174" s="525"/>
      <c r="AO174" s="525"/>
      <c r="AP174" s="525"/>
      <c r="AQ174" s="525"/>
      <c r="AR174" s="525"/>
    </row>
    <row r="175" spans="1:44" ht="12" customHeight="1" x14ac:dyDescent="0.2">
      <c r="A175" s="194"/>
      <c r="B175" s="461"/>
      <c r="C175" s="179"/>
      <c r="D175" s="180">
        <v>38</v>
      </c>
      <c r="E175" s="73" t="s">
        <v>243</v>
      </c>
      <c r="F175" s="181" t="s">
        <v>250</v>
      </c>
      <c r="G175" s="189" t="s">
        <v>81</v>
      </c>
      <c r="H175" s="189" t="s">
        <v>62</v>
      </c>
      <c r="I175" s="181" t="s">
        <v>63</v>
      </c>
      <c r="J175" s="181" t="s">
        <v>241</v>
      </c>
      <c r="K175" s="181" t="s">
        <v>65</v>
      </c>
      <c r="L175" s="181" t="s">
        <v>273</v>
      </c>
      <c r="M175" s="183">
        <f t="shared" si="51"/>
        <v>38</v>
      </c>
      <c r="N175" s="182"/>
      <c r="O175" s="182"/>
      <c r="P175" s="182"/>
      <c r="Q175" s="184" t="str">
        <f t="shared" si="52"/>
        <v xml:space="preserve">ЕЛКИН Вячеслав Викторович </v>
      </c>
      <c r="R175" s="185" t="str">
        <f t="shared" si="53"/>
        <v>16.07.04, 1ю</v>
      </c>
      <c r="S175" s="186" t="str">
        <f t="shared" si="54"/>
        <v>СФО</v>
      </c>
      <c r="T175" s="185" t="str">
        <f t="shared" si="55"/>
        <v>Алтайский, Заринск, МО</v>
      </c>
      <c r="U175" s="187"/>
      <c r="V175" s="185" t="str">
        <f t="shared" si="56"/>
        <v>Блинова А.В.</v>
      </c>
      <c r="W175" s="137"/>
      <c r="X175" s="147"/>
      <c r="Y175" s="551"/>
      <c r="Z175" s="542"/>
      <c r="AA175" s="525"/>
      <c r="AB175" s="541"/>
      <c r="AC175" s="541"/>
      <c r="AD175" s="147" t="str">
        <f t="shared" si="42"/>
        <v>Елкин</v>
      </c>
      <c r="AE175" s="147" t="str">
        <f t="shared" si="43"/>
        <v xml:space="preserve"> Вячеслав Викторович </v>
      </c>
      <c r="AF175" s="147" t="str">
        <f t="shared" si="44"/>
        <v>ЕЛКИН</v>
      </c>
      <c r="AG175" s="147" t="str">
        <f t="shared" si="45"/>
        <v xml:space="preserve"> Вячеслав Викторович </v>
      </c>
      <c r="AH175" s="137" t="str">
        <f t="shared" si="46"/>
        <v>16</v>
      </c>
      <c r="AI175" s="137" t="str">
        <f t="shared" si="47"/>
        <v>07</v>
      </c>
      <c r="AJ175" s="137" t="str">
        <f t="shared" si="48"/>
        <v>04</v>
      </c>
      <c r="AK175" s="197" t="str">
        <f t="shared" si="49"/>
        <v>1ю</v>
      </c>
      <c r="AL175" s="137" t="str">
        <f t="shared" si="50"/>
        <v>1ю</v>
      </c>
      <c r="AM175" s="542"/>
      <c r="AN175" s="525"/>
      <c r="AO175" s="525"/>
      <c r="AP175" s="525"/>
      <c r="AQ175" s="525"/>
      <c r="AR175" s="525"/>
    </row>
    <row r="176" spans="1:44" ht="12" customHeight="1" x14ac:dyDescent="0.2">
      <c r="A176" s="194"/>
      <c r="B176" s="461"/>
      <c r="C176" s="179"/>
      <c r="D176" s="188">
        <v>38</v>
      </c>
      <c r="E176" s="73" t="s">
        <v>244</v>
      </c>
      <c r="F176" s="189" t="s">
        <v>251</v>
      </c>
      <c r="G176" s="189" t="s">
        <v>81</v>
      </c>
      <c r="H176" s="189" t="s">
        <v>62</v>
      </c>
      <c r="I176" s="181" t="s">
        <v>63</v>
      </c>
      <c r="J176" s="181" t="s">
        <v>241</v>
      </c>
      <c r="K176" s="181" t="s">
        <v>65</v>
      </c>
      <c r="L176" s="181" t="s">
        <v>273</v>
      </c>
      <c r="M176" s="183">
        <f t="shared" si="51"/>
        <v>38</v>
      </c>
      <c r="N176" s="182"/>
      <c r="O176" s="182"/>
      <c r="P176" s="182"/>
      <c r="Q176" s="184" t="str">
        <f t="shared" si="52"/>
        <v>ВОЛКОВ Никита Валерьевич</v>
      </c>
      <c r="R176" s="185" t="str">
        <f t="shared" si="53"/>
        <v>04.03.04, 1ю</v>
      </c>
      <c r="S176" s="186" t="str">
        <f t="shared" si="54"/>
        <v>СФО</v>
      </c>
      <c r="T176" s="185" t="str">
        <f t="shared" si="55"/>
        <v>Алтайский, Заринск, МО</v>
      </c>
      <c r="U176" s="187"/>
      <c r="V176" s="185" t="str">
        <f t="shared" si="56"/>
        <v>Блинова А.В.</v>
      </c>
      <c r="W176" s="137"/>
      <c r="X176" s="147"/>
      <c r="Y176" s="551"/>
      <c r="Z176" s="542"/>
      <c r="AA176" s="525"/>
      <c r="AB176" s="541"/>
      <c r="AC176" s="541"/>
      <c r="AD176" s="147" t="str">
        <f t="shared" si="42"/>
        <v>Волков</v>
      </c>
      <c r="AE176" s="147" t="str">
        <f t="shared" si="43"/>
        <v xml:space="preserve"> Никита Валерьевич</v>
      </c>
      <c r="AF176" s="147" t="str">
        <f t="shared" si="44"/>
        <v>ВОЛКОВ</v>
      </c>
      <c r="AG176" s="147" t="str">
        <f t="shared" si="45"/>
        <v xml:space="preserve"> Никита Валерьевич</v>
      </c>
      <c r="AH176" s="137" t="str">
        <f t="shared" si="46"/>
        <v>04</v>
      </c>
      <c r="AI176" s="137" t="str">
        <f t="shared" si="47"/>
        <v>03</v>
      </c>
      <c r="AJ176" s="137" t="str">
        <f t="shared" si="48"/>
        <v>04</v>
      </c>
      <c r="AK176" s="197" t="str">
        <f t="shared" si="49"/>
        <v>1ю</v>
      </c>
      <c r="AL176" s="137" t="str">
        <f t="shared" si="50"/>
        <v>1ю</v>
      </c>
      <c r="AM176" s="542"/>
      <c r="AN176" s="525"/>
      <c r="AO176" s="525"/>
      <c r="AP176" s="525"/>
      <c r="AQ176" s="525"/>
      <c r="AR176" s="525"/>
    </row>
    <row r="177" spans="1:44" ht="12" customHeight="1" x14ac:dyDescent="0.2">
      <c r="A177" s="177"/>
      <c r="B177" s="461"/>
      <c r="C177" s="191"/>
      <c r="D177" s="180">
        <v>42</v>
      </c>
      <c r="E177" s="73" t="s">
        <v>245</v>
      </c>
      <c r="F177" s="181" t="s">
        <v>150</v>
      </c>
      <c r="G177" s="189" t="s">
        <v>81</v>
      </c>
      <c r="H177" s="189" t="s">
        <v>62</v>
      </c>
      <c r="I177" s="181" t="s">
        <v>63</v>
      </c>
      <c r="J177" s="181" t="s">
        <v>241</v>
      </c>
      <c r="K177" s="181" t="s">
        <v>65</v>
      </c>
      <c r="L177" s="181" t="s">
        <v>273</v>
      </c>
      <c r="M177" s="183">
        <f t="shared" si="51"/>
        <v>42</v>
      </c>
      <c r="N177" s="182"/>
      <c r="O177" s="182"/>
      <c r="P177" s="182"/>
      <c r="Q177" s="184" t="str">
        <f t="shared" si="52"/>
        <v>КЕЛЛЕР Дмитрий Николаевич</v>
      </c>
      <c r="R177" s="185" t="str">
        <f t="shared" si="53"/>
        <v>14.11.03, 1ю</v>
      </c>
      <c r="S177" s="186" t="str">
        <f t="shared" si="54"/>
        <v>СФО</v>
      </c>
      <c r="T177" s="185" t="str">
        <f t="shared" si="55"/>
        <v>Алтайский, Заринск, МО</v>
      </c>
      <c r="U177" s="187"/>
      <c r="V177" s="185" t="str">
        <f t="shared" si="56"/>
        <v>Блинова А.В.</v>
      </c>
      <c r="W177" s="137"/>
      <c r="X177" s="147"/>
      <c r="Y177" s="551"/>
      <c r="Z177" s="542"/>
      <c r="AA177" s="525"/>
      <c r="AB177" s="541"/>
      <c r="AC177" s="541"/>
      <c r="AD177" s="147" t="str">
        <f t="shared" si="42"/>
        <v>Келлер</v>
      </c>
      <c r="AE177" s="147" t="str">
        <f t="shared" si="43"/>
        <v xml:space="preserve"> Дмитрий Николаевич</v>
      </c>
      <c r="AF177" s="147" t="str">
        <f t="shared" si="44"/>
        <v>КЕЛЛЕР</v>
      </c>
      <c r="AG177" s="147" t="str">
        <f t="shared" si="45"/>
        <v xml:space="preserve"> Дмитрий Николаевич</v>
      </c>
      <c r="AH177" s="137" t="str">
        <f t="shared" si="46"/>
        <v>14</v>
      </c>
      <c r="AI177" s="137" t="str">
        <f t="shared" si="47"/>
        <v>11</v>
      </c>
      <c r="AJ177" s="137" t="str">
        <f t="shared" si="48"/>
        <v>03</v>
      </c>
      <c r="AK177" s="197" t="str">
        <f t="shared" si="49"/>
        <v>1ю</v>
      </c>
      <c r="AL177" s="137" t="str">
        <f t="shared" si="50"/>
        <v>1ю</v>
      </c>
      <c r="AM177" s="542"/>
      <c r="AN177" s="525"/>
      <c r="AO177" s="525"/>
      <c r="AP177" s="525"/>
      <c r="AQ177" s="525"/>
      <c r="AR177" s="525"/>
    </row>
    <row r="178" spans="1:44" ht="12" customHeight="1" x14ac:dyDescent="0.2">
      <c r="A178" s="177"/>
      <c r="B178" s="461"/>
      <c r="C178" s="191"/>
      <c r="D178" s="188">
        <v>50</v>
      </c>
      <c r="E178" s="73" t="s">
        <v>246</v>
      </c>
      <c r="F178" s="189" t="s">
        <v>252</v>
      </c>
      <c r="G178" s="189" t="s">
        <v>81</v>
      </c>
      <c r="H178" s="189" t="s">
        <v>62</v>
      </c>
      <c r="I178" s="181" t="s">
        <v>63</v>
      </c>
      <c r="J178" s="181" t="s">
        <v>241</v>
      </c>
      <c r="K178" s="181" t="s">
        <v>65</v>
      </c>
      <c r="L178" s="181" t="s">
        <v>273</v>
      </c>
      <c r="M178" s="183">
        <f t="shared" si="51"/>
        <v>50</v>
      </c>
      <c r="N178" s="182"/>
      <c r="O178" s="182"/>
      <c r="P178" s="182"/>
      <c r="Q178" s="184" t="str">
        <f t="shared" si="52"/>
        <v>ФЕТКУЛОВ Артур Рамильевич</v>
      </c>
      <c r="R178" s="185" t="str">
        <f t="shared" si="53"/>
        <v>07.07.03, 1ю</v>
      </c>
      <c r="S178" s="186" t="str">
        <f t="shared" si="54"/>
        <v>СФО</v>
      </c>
      <c r="T178" s="185" t="str">
        <f t="shared" si="55"/>
        <v>Алтайский, Заринск, МО</v>
      </c>
      <c r="U178" s="187"/>
      <c r="V178" s="185" t="str">
        <f t="shared" si="56"/>
        <v>Блинова А.В.</v>
      </c>
      <c r="W178" s="137"/>
      <c r="X178" s="147"/>
      <c r="Y178" s="551"/>
      <c r="Z178" s="542"/>
      <c r="AA178" s="525"/>
      <c r="AB178" s="541"/>
      <c r="AC178" s="541"/>
      <c r="AD178" s="147" t="str">
        <f t="shared" si="42"/>
        <v>Феткулов</v>
      </c>
      <c r="AE178" s="147" t="str">
        <f t="shared" si="43"/>
        <v xml:space="preserve"> Артур Рамильевич</v>
      </c>
      <c r="AF178" s="147" t="str">
        <f t="shared" si="44"/>
        <v>ФЕТКУЛОВ</v>
      </c>
      <c r="AG178" s="147" t="str">
        <f t="shared" si="45"/>
        <v xml:space="preserve"> Артур Рамильевич</v>
      </c>
      <c r="AH178" s="137" t="str">
        <f t="shared" si="46"/>
        <v>07</v>
      </c>
      <c r="AI178" s="137" t="str">
        <f t="shared" si="47"/>
        <v>07</v>
      </c>
      <c r="AJ178" s="137" t="str">
        <f t="shared" si="48"/>
        <v>03</v>
      </c>
      <c r="AK178" s="197" t="str">
        <f t="shared" si="49"/>
        <v>1ю</v>
      </c>
      <c r="AL178" s="137" t="str">
        <f t="shared" si="50"/>
        <v>1ю</v>
      </c>
      <c r="AM178" s="542"/>
      <c r="AN178" s="525"/>
      <c r="AO178" s="525"/>
      <c r="AP178" s="525"/>
      <c r="AQ178" s="525"/>
      <c r="AR178" s="525"/>
    </row>
    <row r="179" spans="1:44" ht="12" customHeight="1" x14ac:dyDescent="0.2">
      <c r="A179" s="177"/>
      <c r="B179" s="461"/>
      <c r="C179" s="179"/>
      <c r="D179" s="180">
        <v>54</v>
      </c>
      <c r="E179" s="202" t="s">
        <v>247</v>
      </c>
      <c r="F179" s="181" t="s">
        <v>253</v>
      </c>
      <c r="G179" s="189" t="s">
        <v>81</v>
      </c>
      <c r="H179" s="189" t="s">
        <v>62</v>
      </c>
      <c r="I179" s="181" t="s">
        <v>63</v>
      </c>
      <c r="J179" s="181" t="s">
        <v>241</v>
      </c>
      <c r="K179" s="181" t="s">
        <v>65</v>
      </c>
      <c r="L179" s="181" t="s">
        <v>273</v>
      </c>
      <c r="M179" s="183">
        <f t="shared" si="51"/>
        <v>54</v>
      </c>
      <c r="N179" s="182"/>
      <c r="O179" s="182"/>
      <c r="P179" s="182"/>
      <c r="Q179" s="184" t="str">
        <f t="shared" si="52"/>
        <v xml:space="preserve">ДОКУЧАЕВ Максим Михайлович </v>
      </c>
      <c r="R179" s="185" t="str">
        <f t="shared" si="53"/>
        <v>15.03.04, 1ю</v>
      </c>
      <c r="S179" s="186" t="str">
        <f t="shared" si="54"/>
        <v>СФО</v>
      </c>
      <c r="T179" s="185" t="str">
        <f t="shared" si="55"/>
        <v>Алтайский, Заринск, МО</v>
      </c>
      <c r="U179" s="187"/>
      <c r="V179" s="185" t="str">
        <f t="shared" si="56"/>
        <v>Блинова А.В.</v>
      </c>
      <c r="W179" s="137"/>
      <c r="X179" s="147"/>
      <c r="Y179" s="551"/>
      <c r="Z179" s="542"/>
      <c r="AA179" s="525"/>
      <c r="AB179" s="541"/>
      <c r="AC179" s="541"/>
      <c r="AD179" s="147" t="str">
        <f t="shared" si="42"/>
        <v>Докучаев</v>
      </c>
      <c r="AE179" s="147" t="str">
        <f t="shared" si="43"/>
        <v xml:space="preserve"> Максим Михайлович </v>
      </c>
      <c r="AF179" s="147" t="str">
        <f t="shared" si="44"/>
        <v>ДОКУЧАЕВ</v>
      </c>
      <c r="AG179" s="147" t="str">
        <f t="shared" si="45"/>
        <v xml:space="preserve"> Максим Михайлович </v>
      </c>
      <c r="AH179" s="137" t="str">
        <f t="shared" si="46"/>
        <v>15</v>
      </c>
      <c r="AI179" s="137" t="str">
        <f t="shared" si="47"/>
        <v>03</v>
      </c>
      <c r="AJ179" s="137" t="str">
        <f t="shared" si="48"/>
        <v>04</v>
      </c>
      <c r="AK179" s="197" t="str">
        <f t="shared" si="49"/>
        <v>1ю</v>
      </c>
      <c r="AL179" s="137" t="str">
        <f t="shared" si="50"/>
        <v>1ю</v>
      </c>
      <c r="AM179" s="542"/>
      <c r="AN179" s="525"/>
      <c r="AO179" s="525"/>
      <c r="AP179" s="525"/>
      <c r="AQ179" s="525"/>
      <c r="AR179" s="525"/>
    </row>
    <row r="180" spans="1:44" ht="12" customHeight="1" x14ac:dyDescent="0.2">
      <c r="A180" s="177"/>
      <c r="B180" s="461"/>
      <c r="C180" s="179"/>
      <c r="D180" s="188">
        <v>38</v>
      </c>
      <c r="E180" s="202" t="s">
        <v>248</v>
      </c>
      <c r="F180" s="189" t="s">
        <v>254</v>
      </c>
      <c r="G180" s="189" t="s">
        <v>81</v>
      </c>
      <c r="H180" s="189" t="s">
        <v>62</v>
      </c>
      <c r="I180" s="181" t="s">
        <v>63</v>
      </c>
      <c r="J180" s="181" t="s">
        <v>241</v>
      </c>
      <c r="K180" s="181" t="s">
        <v>65</v>
      </c>
      <c r="L180" s="181" t="s">
        <v>273</v>
      </c>
      <c r="M180" s="183">
        <f t="shared" si="51"/>
        <v>38</v>
      </c>
      <c r="N180" s="182"/>
      <c r="O180" s="182"/>
      <c r="P180" s="182"/>
      <c r="Q180" s="184" t="str">
        <f t="shared" si="52"/>
        <v>ПЕРМИН Артем Владимирович</v>
      </c>
      <c r="R180" s="185" t="str">
        <f t="shared" si="53"/>
        <v>18.12.05, 1ю</v>
      </c>
      <c r="S180" s="186" t="str">
        <f t="shared" si="54"/>
        <v>СФО</v>
      </c>
      <c r="T180" s="185" t="str">
        <f t="shared" si="55"/>
        <v>Алтайский, Заринск, МО</v>
      </c>
      <c r="U180" s="187"/>
      <c r="V180" s="185" t="str">
        <f t="shared" si="56"/>
        <v>Блинова А.В.</v>
      </c>
      <c r="W180" s="137"/>
      <c r="X180" s="147"/>
      <c r="Y180" s="551"/>
      <c r="Z180" s="542"/>
      <c r="AA180" s="525"/>
      <c r="AB180" s="541"/>
      <c r="AC180" s="541"/>
      <c r="AD180" s="147" t="str">
        <f t="shared" si="42"/>
        <v>Пермин</v>
      </c>
      <c r="AE180" s="147" t="str">
        <f t="shared" si="43"/>
        <v xml:space="preserve"> Артем Владимирович</v>
      </c>
      <c r="AF180" s="147" t="str">
        <f t="shared" si="44"/>
        <v>ПЕРМИН</v>
      </c>
      <c r="AG180" s="147" t="str">
        <f t="shared" si="45"/>
        <v xml:space="preserve"> Артем Владимирович</v>
      </c>
      <c r="AH180" s="137" t="str">
        <f t="shared" si="46"/>
        <v>18</v>
      </c>
      <c r="AI180" s="137" t="str">
        <f t="shared" si="47"/>
        <v>12</v>
      </c>
      <c r="AJ180" s="137" t="str">
        <f t="shared" si="48"/>
        <v>05</v>
      </c>
      <c r="AK180" s="197" t="str">
        <f t="shared" si="49"/>
        <v>1ю</v>
      </c>
      <c r="AL180" s="137" t="str">
        <f t="shared" si="50"/>
        <v>1ю</v>
      </c>
      <c r="AM180" s="542"/>
      <c r="AN180" s="525"/>
      <c r="AO180" s="525"/>
      <c r="AP180" s="525"/>
      <c r="AQ180" s="525"/>
      <c r="AR180" s="525"/>
    </row>
    <row r="181" spans="1:44" ht="12" customHeight="1" x14ac:dyDescent="0.2">
      <c r="A181" s="177"/>
      <c r="B181" s="461"/>
      <c r="C181" s="191"/>
      <c r="D181" s="180">
        <v>59</v>
      </c>
      <c r="E181" s="73" t="s">
        <v>249</v>
      </c>
      <c r="F181" s="181" t="s">
        <v>255</v>
      </c>
      <c r="G181" s="181" t="s">
        <v>256</v>
      </c>
      <c r="H181" s="189" t="s">
        <v>62</v>
      </c>
      <c r="I181" s="181" t="s">
        <v>63</v>
      </c>
      <c r="J181" s="181" t="s">
        <v>241</v>
      </c>
      <c r="K181" s="181" t="s">
        <v>65</v>
      </c>
      <c r="L181" s="181" t="s">
        <v>273</v>
      </c>
      <c r="M181" s="183">
        <f t="shared" si="51"/>
        <v>59</v>
      </c>
      <c r="N181" s="182"/>
      <c r="O181" s="182"/>
      <c r="P181" s="182"/>
      <c r="Q181" s="184" t="str">
        <f t="shared" si="52"/>
        <v xml:space="preserve">ПЧЕЛЬНИКОВ Николай Алексеевич </v>
      </c>
      <c r="R181" s="185" t="str">
        <f t="shared" si="53"/>
        <v>12.01.03, 2р</v>
      </c>
      <c r="S181" s="186" t="str">
        <f t="shared" si="54"/>
        <v>СФО</v>
      </c>
      <c r="T181" s="185" t="str">
        <f t="shared" si="55"/>
        <v>Алтайский, Заринск, МО</v>
      </c>
      <c r="U181" s="187"/>
      <c r="V181" s="185" t="str">
        <f t="shared" si="56"/>
        <v>Блинова А.В.</v>
      </c>
      <c r="W181" s="137"/>
      <c r="X181" s="147"/>
      <c r="Y181" s="551"/>
      <c r="Z181" s="542"/>
      <c r="AA181" s="525"/>
      <c r="AB181" s="541"/>
      <c r="AC181" s="541"/>
      <c r="AD181" s="147" t="str">
        <f t="shared" si="42"/>
        <v>Пчельников</v>
      </c>
      <c r="AE181" s="147" t="str">
        <f t="shared" si="43"/>
        <v xml:space="preserve"> Николай Алексеевич </v>
      </c>
      <c r="AF181" s="147" t="str">
        <f t="shared" si="44"/>
        <v>ПЧЕЛЬНИКОВ</v>
      </c>
      <c r="AG181" s="147" t="str">
        <f t="shared" si="45"/>
        <v xml:space="preserve"> Николай Алексеевич </v>
      </c>
      <c r="AH181" s="137" t="str">
        <f t="shared" si="46"/>
        <v>12</v>
      </c>
      <c r="AI181" s="137" t="str">
        <f t="shared" si="47"/>
        <v>01</v>
      </c>
      <c r="AJ181" s="137" t="str">
        <f t="shared" si="48"/>
        <v>03</v>
      </c>
      <c r="AK181" s="197" t="str">
        <f t="shared" si="49"/>
        <v>2р</v>
      </c>
      <c r="AL181" s="137" t="str">
        <f t="shared" si="50"/>
        <v>2р</v>
      </c>
      <c r="AM181" s="542"/>
      <c r="AN181" s="525"/>
      <c r="AO181" s="525"/>
      <c r="AP181" s="525"/>
      <c r="AQ181" s="525"/>
      <c r="AR181" s="525"/>
    </row>
    <row r="182" spans="1:44" ht="12" customHeight="1" x14ac:dyDescent="0.2">
      <c r="A182" s="177"/>
      <c r="B182" s="461"/>
      <c r="C182" s="460" t="s">
        <v>83</v>
      </c>
      <c r="D182" s="188">
        <v>40</v>
      </c>
      <c r="E182" s="321" t="s">
        <v>257</v>
      </c>
      <c r="F182" s="189" t="s">
        <v>265</v>
      </c>
      <c r="G182" s="189" t="s">
        <v>81</v>
      </c>
      <c r="H182" s="189" t="s">
        <v>62</v>
      </c>
      <c r="I182" s="189" t="s">
        <v>66</v>
      </c>
      <c r="J182" s="189" t="s">
        <v>124</v>
      </c>
      <c r="K182" s="181" t="s">
        <v>65</v>
      </c>
      <c r="L182" s="181" t="s">
        <v>160</v>
      </c>
      <c r="M182" s="183">
        <f t="shared" si="51"/>
        <v>40</v>
      </c>
      <c r="N182" s="182"/>
      <c r="O182" s="182"/>
      <c r="P182" s="182"/>
      <c r="Q182" s="184" t="str">
        <f t="shared" si="52"/>
        <v>АБДУМИТАЛИПОВА Айзада Айбековна</v>
      </c>
      <c r="R182" s="185" t="str">
        <f t="shared" si="53"/>
        <v>04.08.04, 1ю</v>
      </c>
      <c r="S182" s="186" t="str">
        <f t="shared" si="54"/>
        <v>СФО</v>
      </c>
      <c r="T182" s="185" t="str">
        <f t="shared" si="55"/>
        <v>Р.Алтай, Онгудай, МО</v>
      </c>
      <c r="U182" s="187"/>
      <c r="V182" s="185" t="str">
        <f t="shared" si="56"/>
        <v xml:space="preserve">Чийбунова Т.С. </v>
      </c>
      <c r="W182" s="137"/>
      <c r="X182" s="147"/>
      <c r="Y182" s="551"/>
      <c r="Z182" s="542"/>
      <c r="AA182" s="525"/>
      <c r="AB182" s="541"/>
      <c r="AC182" s="541"/>
      <c r="AD182" s="147" t="str">
        <f t="shared" si="42"/>
        <v>Абдумиталипова</v>
      </c>
      <c r="AE182" s="147" t="str">
        <f t="shared" si="43"/>
        <v xml:space="preserve"> Айзада Айбековна</v>
      </c>
      <c r="AF182" s="147" t="str">
        <f t="shared" si="44"/>
        <v>АБДУМИТАЛИПОВА</v>
      </c>
      <c r="AG182" s="147" t="str">
        <f t="shared" si="45"/>
        <v xml:space="preserve"> Айзада Айбековна</v>
      </c>
      <c r="AH182" s="137" t="str">
        <f t="shared" si="46"/>
        <v>04</v>
      </c>
      <c r="AI182" s="137" t="str">
        <f t="shared" si="47"/>
        <v>08</v>
      </c>
      <c r="AJ182" s="137" t="str">
        <f t="shared" si="48"/>
        <v>04</v>
      </c>
      <c r="AK182" s="197" t="str">
        <f t="shared" si="49"/>
        <v>1ю</v>
      </c>
      <c r="AL182" s="137" t="str">
        <f t="shared" si="50"/>
        <v>1ю</v>
      </c>
      <c r="AM182" s="542"/>
      <c r="AN182" s="525"/>
      <c r="AO182" s="525"/>
      <c r="AP182" s="525"/>
      <c r="AQ182" s="525"/>
      <c r="AR182" s="525"/>
    </row>
    <row r="183" spans="1:44" ht="12" customHeight="1" x14ac:dyDescent="0.2">
      <c r="A183" s="177"/>
      <c r="B183" s="461"/>
      <c r="C183" s="460" t="s">
        <v>83</v>
      </c>
      <c r="D183" s="180">
        <v>40</v>
      </c>
      <c r="E183" s="321" t="s">
        <v>258</v>
      </c>
      <c r="F183" s="181" t="s">
        <v>266</v>
      </c>
      <c r="G183" s="189" t="s">
        <v>81</v>
      </c>
      <c r="H183" s="189" t="s">
        <v>62</v>
      </c>
      <c r="I183" s="189" t="s">
        <v>66</v>
      </c>
      <c r="J183" s="181" t="s">
        <v>123</v>
      </c>
      <c r="K183" s="181" t="s">
        <v>65</v>
      </c>
      <c r="L183" s="182" t="s">
        <v>128</v>
      </c>
      <c r="M183" s="183">
        <f t="shared" si="51"/>
        <v>40</v>
      </c>
      <c r="N183" s="182"/>
      <c r="O183" s="182"/>
      <c r="P183" s="182"/>
      <c r="Q183" s="184" t="str">
        <f t="shared" si="52"/>
        <v>ТЕМДЕКОВА Диана Валерьевна</v>
      </c>
      <c r="R183" s="185" t="str">
        <f t="shared" si="53"/>
        <v>17.02.04, 1ю</v>
      </c>
      <c r="S183" s="186" t="str">
        <f t="shared" si="54"/>
        <v>СФО</v>
      </c>
      <c r="T183" s="185" t="str">
        <f t="shared" si="55"/>
        <v>Р.Алтай, Улаган, МО</v>
      </c>
      <c r="U183" s="187"/>
      <c r="V183" s="185" t="str">
        <f t="shared" si="56"/>
        <v>Темдеков Э.И.</v>
      </c>
      <c r="W183" s="137"/>
      <c r="X183" s="147"/>
      <c r="Y183" s="551"/>
      <c r="Z183" s="542"/>
      <c r="AA183" s="525"/>
      <c r="AB183" s="541"/>
      <c r="AC183" s="541"/>
      <c r="AD183" s="147" t="str">
        <f t="shared" si="42"/>
        <v>Темдекова</v>
      </c>
      <c r="AE183" s="147" t="str">
        <f t="shared" si="43"/>
        <v xml:space="preserve"> Диана Валерьевна</v>
      </c>
      <c r="AF183" s="147" t="str">
        <f t="shared" si="44"/>
        <v>ТЕМДЕКОВА</v>
      </c>
      <c r="AG183" s="147" t="str">
        <f t="shared" si="45"/>
        <v xml:space="preserve"> Диана Валерьевна</v>
      </c>
      <c r="AH183" s="137" t="str">
        <f t="shared" si="46"/>
        <v>17</v>
      </c>
      <c r="AI183" s="137" t="str">
        <f t="shared" si="47"/>
        <v>02</v>
      </c>
      <c r="AJ183" s="137" t="str">
        <f t="shared" si="48"/>
        <v>04</v>
      </c>
      <c r="AK183" s="197" t="str">
        <f t="shared" si="49"/>
        <v>1ю</v>
      </c>
      <c r="AL183" s="137" t="str">
        <f t="shared" si="50"/>
        <v>1ю</v>
      </c>
      <c r="AM183" s="542"/>
      <c r="AN183" s="525"/>
      <c r="AO183" s="525"/>
      <c r="AP183" s="525"/>
      <c r="AQ183" s="525"/>
      <c r="AR183" s="525"/>
    </row>
    <row r="184" spans="1:44" ht="12" customHeight="1" x14ac:dyDescent="0.2">
      <c r="A184" s="177"/>
      <c r="B184" s="461"/>
      <c r="C184" s="460" t="s">
        <v>83</v>
      </c>
      <c r="D184" s="188">
        <v>40</v>
      </c>
      <c r="E184" s="321" t="s">
        <v>259</v>
      </c>
      <c r="F184" s="189" t="s">
        <v>267</v>
      </c>
      <c r="G184" s="189" t="s">
        <v>81</v>
      </c>
      <c r="H184" s="189" t="s">
        <v>62</v>
      </c>
      <c r="I184" s="189" t="s">
        <v>66</v>
      </c>
      <c r="J184" s="189" t="s">
        <v>122</v>
      </c>
      <c r="K184" s="181" t="s">
        <v>65</v>
      </c>
      <c r="L184" s="181" t="s">
        <v>133</v>
      </c>
      <c r="M184" s="183">
        <f t="shared" si="51"/>
        <v>40</v>
      </c>
      <c r="N184" s="182"/>
      <c r="O184" s="182"/>
      <c r="P184" s="182"/>
      <c r="Q184" s="184" t="str">
        <f t="shared" si="52"/>
        <v>ПАПАШЕВА Камила Эжеровна</v>
      </c>
      <c r="R184" s="185" t="str">
        <f t="shared" si="53"/>
        <v>23.06.04, 1ю</v>
      </c>
      <c r="S184" s="186" t="str">
        <f t="shared" si="54"/>
        <v>СФО</v>
      </c>
      <c r="T184" s="185" t="str">
        <f t="shared" si="55"/>
        <v>Р.Алтай, У-Кан, МО</v>
      </c>
      <c r="U184" s="187"/>
      <c r="V184" s="185" t="str">
        <f t="shared" si="56"/>
        <v xml:space="preserve">Мешкеев Э.А. </v>
      </c>
      <c r="W184" s="137"/>
      <c r="X184" s="147"/>
      <c r="Y184" s="551"/>
      <c r="Z184" s="542"/>
      <c r="AA184" s="525"/>
      <c r="AB184" s="541"/>
      <c r="AC184" s="541"/>
      <c r="AD184" s="147" t="str">
        <f t="shared" si="42"/>
        <v>Папашева</v>
      </c>
      <c r="AE184" s="147" t="str">
        <f t="shared" si="43"/>
        <v xml:space="preserve"> Камила Эжеровна</v>
      </c>
      <c r="AF184" s="147" t="str">
        <f t="shared" si="44"/>
        <v>ПАПАШЕВА</v>
      </c>
      <c r="AG184" s="147" t="str">
        <f t="shared" si="45"/>
        <v xml:space="preserve"> Камила Эжеровна</v>
      </c>
      <c r="AH184" s="137" t="str">
        <f t="shared" si="46"/>
        <v>23</v>
      </c>
      <c r="AI184" s="137" t="str">
        <f t="shared" si="47"/>
        <v>06</v>
      </c>
      <c r="AJ184" s="137" t="str">
        <f t="shared" si="48"/>
        <v>04</v>
      </c>
      <c r="AK184" s="197" t="str">
        <f t="shared" si="49"/>
        <v>1ю</v>
      </c>
      <c r="AL184" s="137" t="str">
        <f t="shared" si="50"/>
        <v>1ю</v>
      </c>
      <c r="AM184" s="542"/>
      <c r="AN184" s="525"/>
      <c r="AO184" s="525"/>
      <c r="AP184" s="525"/>
      <c r="AQ184" s="525"/>
      <c r="AR184" s="525"/>
    </row>
    <row r="185" spans="1:44" ht="12" customHeight="1" x14ac:dyDescent="0.2">
      <c r="A185" s="177"/>
      <c r="B185" s="461"/>
      <c r="C185" s="460" t="s">
        <v>83</v>
      </c>
      <c r="D185" s="180">
        <v>44</v>
      </c>
      <c r="E185" s="321" t="s">
        <v>260</v>
      </c>
      <c r="F185" s="181" t="s">
        <v>268</v>
      </c>
      <c r="G185" s="189" t="s">
        <v>81</v>
      </c>
      <c r="H185" s="189" t="s">
        <v>62</v>
      </c>
      <c r="I185" s="189" t="s">
        <v>66</v>
      </c>
      <c r="J185" s="181" t="s">
        <v>124</v>
      </c>
      <c r="K185" s="181" t="s">
        <v>65</v>
      </c>
      <c r="L185" s="182" t="s">
        <v>272</v>
      </c>
      <c r="M185" s="183">
        <f t="shared" si="51"/>
        <v>44</v>
      </c>
      <c r="N185" s="182"/>
      <c r="O185" s="182"/>
      <c r="P185" s="182"/>
      <c r="Q185" s="184" t="str">
        <f t="shared" si="52"/>
        <v>БОРДОМОЛОВА Дьылдыс Адаровна</v>
      </c>
      <c r="R185" s="185" t="str">
        <f t="shared" si="53"/>
        <v>02.07.03, 1ю</v>
      </c>
      <c r="S185" s="186" t="str">
        <f t="shared" si="54"/>
        <v>СФО</v>
      </c>
      <c r="T185" s="185" t="str">
        <f t="shared" si="55"/>
        <v>Р.Алтай, Онгудай, МО</v>
      </c>
      <c r="U185" s="187"/>
      <c r="V185" s="185" t="str">
        <f t="shared" si="56"/>
        <v xml:space="preserve">Бордомолов А.Т. </v>
      </c>
      <c r="W185" s="137"/>
      <c r="X185" s="147"/>
      <c r="Y185" s="551"/>
      <c r="Z185" s="542"/>
      <c r="AA185" s="525"/>
      <c r="AB185" s="541"/>
      <c r="AC185" s="541"/>
      <c r="AD185" s="147" t="str">
        <f t="shared" si="42"/>
        <v>Бордомолова</v>
      </c>
      <c r="AE185" s="147" t="str">
        <f t="shared" si="43"/>
        <v xml:space="preserve"> Дьылдыс Адаровна</v>
      </c>
      <c r="AF185" s="147" t="str">
        <f t="shared" si="44"/>
        <v>БОРДОМОЛОВА</v>
      </c>
      <c r="AG185" s="147" t="str">
        <f t="shared" si="45"/>
        <v xml:space="preserve"> Дьылдыс Адаровна</v>
      </c>
      <c r="AH185" s="137" t="str">
        <f t="shared" si="46"/>
        <v>02</v>
      </c>
      <c r="AI185" s="137" t="str">
        <f t="shared" si="47"/>
        <v>07</v>
      </c>
      <c r="AJ185" s="137" t="str">
        <f t="shared" si="48"/>
        <v>03</v>
      </c>
      <c r="AK185" s="197" t="str">
        <f t="shared" si="49"/>
        <v>1ю</v>
      </c>
      <c r="AL185" s="137" t="str">
        <f t="shared" si="50"/>
        <v>1ю</v>
      </c>
      <c r="AM185" s="542"/>
      <c r="AN185" s="525"/>
      <c r="AO185" s="525"/>
      <c r="AP185" s="525"/>
      <c r="AQ185" s="525"/>
      <c r="AR185" s="525"/>
    </row>
    <row r="186" spans="1:44" ht="12" customHeight="1" x14ac:dyDescent="0.2">
      <c r="A186" s="177"/>
      <c r="B186" s="461"/>
      <c r="C186" s="460" t="s">
        <v>83</v>
      </c>
      <c r="D186" s="188">
        <v>51</v>
      </c>
      <c r="E186" s="321" t="s">
        <v>261</v>
      </c>
      <c r="F186" s="189" t="s">
        <v>88</v>
      </c>
      <c r="G186" s="189" t="s">
        <v>81</v>
      </c>
      <c r="H186" s="189" t="s">
        <v>62</v>
      </c>
      <c r="I186" s="189" t="s">
        <v>66</v>
      </c>
      <c r="J186" s="189" t="s">
        <v>123</v>
      </c>
      <c r="K186" s="181" t="s">
        <v>65</v>
      </c>
      <c r="L186" s="181" t="s">
        <v>128</v>
      </c>
      <c r="M186" s="183">
        <f t="shared" si="51"/>
        <v>51</v>
      </c>
      <c r="N186" s="182"/>
      <c r="O186" s="182"/>
      <c r="P186" s="182"/>
      <c r="Q186" s="184" t="str">
        <f t="shared" si="52"/>
        <v>КУДЮШЕВА Анастасия Андреевна</v>
      </c>
      <c r="R186" s="185" t="str">
        <f t="shared" si="53"/>
        <v>27.05.03, 1ю</v>
      </c>
      <c r="S186" s="186" t="str">
        <f t="shared" si="54"/>
        <v>СФО</v>
      </c>
      <c r="T186" s="185" t="str">
        <f t="shared" si="55"/>
        <v>Р.Алтай, Улаган, МО</v>
      </c>
      <c r="U186" s="187"/>
      <c r="V186" s="185" t="str">
        <f t="shared" si="56"/>
        <v>Темдеков Э.И.</v>
      </c>
      <c r="W186" s="137"/>
      <c r="X186" s="147"/>
      <c r="Y186" s="551"/>
      <c r="Z186" s="542"/>
      <c r="AA186" s="525"/>
      <c r="AB186" s="541"/>
      <c r="AC186" s="541"/>
      <c r="AD186" s="147" t="str">
        <f t="shared" si="42"/>
        <v>Кудюшева</v>
      </c>
      <c r="AE186" s="147" t="str">
        <f t="shared" si="43"/>
        <v xml:space="preserve"> Анастасия Андреевна</v>
      </c>
      <c r="AF186" s="147" t="str">
        <f t="shared" si="44"/>
        <v>КУДЮШЕВА</v>
      </c>
      <c r="AG186" s="147" t="str">
        <f t="shared" si="45"/>
        <v xml:space="preserve"> Анастасия Андреевна</v>
      </c>
      <c r="AH186" s="137" t="str">
        <f t="shared" si="46"/>
        <v>27</v>
      </c>
      <c r="AI186" s="137" t="str">
        <f t="shared" si="47"/>
        <v>05</v>
      </c>
      <c r="AJ186" s="137" t="str">
        <f t="shared" si="48"/>
        <v>03</v>
      </c>
      <c r="AK186" s="197" t="str">
        <f t="shared" si="49"/>
        <v>1ю</v>
      </c>
      <c r="AL186" s="137" t="str">
        <f t="shared" si="50"/>
        <v>1ю</v>
      </c>
      <c r="AM186" s="542"/>
      <c r="AN186" s="525"/>
      <c r="AO186" s="525"/>
      <c r="AP186" s="525"/>
      <c r="AQ186" s="525"/>
      <c r="AR186" s="525"/>
    </row>
    <row r="187" spans="1:44" ht="12" customHeight="1" x14ac:dyDescent="0.2">
      <c r="A187" s="194"/>
      <c r="B187" s="461"/>
      <c r="C187" s="460" t="s">
        <v>83</v>
      </c>
      <c r="D187" s="180">
        <v>55</v>
      </c>
      <c r="E187" s="321" t="s">
        <v>262</v>
      </c>
      <c r="F187" s="181" t="s">
        <v>269</v>
      </c>
      <c r="G187" s="189" t="s">
        <v>81</v>
      </c>
      <c r="H187" s="189" t="s">
        <v>62</v>
      </c>
      <c r="I187" s="189" t="s">
        <v>66</v>
      </c>
      <c r="J187" s="181" t="s">
        <v>125</v>
      </c>
      <c r="K187" s="181" t="s">
        <v>65</v>
      </c>
      <c r="L187" s="182" t="s">
        <v>139</v>
      </c>
      <c r="M187" s="183">
        <f t="shared" si="51"/>
        <v>55</v>
      </c>
      <c r="N187" s="182"/>
      <c r="O187" s="182"/>
      <c r="P187" s="182"/>
      <c r="Q187" s="184" t="str">
        <f t="shared" si="52"/>
        <v>СЕЙСЕКЕНОВА Линда Серикболовна</v>
      </c>
      <c r="R187" s="185" t="str">
        <f t="shared" si="53"/>
        <v>14.10.03, 1ю</v>
      </c>
      <c r="S187" s="186" t="str">
        <f t="shared" si="54"/>
        <v>СФО</v>
      </c>
      <c r="T187" s="185" t="str">
        <f t="shared" si="55"/>
        <v>Р.Алтай, Кош-Агач, МО</v>
      </c>
      <c r="U187" s="187"/>
      <c r="V187" s="185" t="str">
        <f t="shared" si="56"/>
        <v>Мажетканов Р.М.</v>
      </c>
      <c r="W187" s="137"/>
      <c r="X187" s="147"/>
      <c r="Y187" s="551"/>
      <c r="Z187" s="542"/>
      <c r="AA187" s="525"/>
      <c r="AB187" s="541"/>
      <c r="AC187" s="541"/>
      <c r="AD187" s="147" t="str">
        <f t="shared" si="42"/>
        <v>Сейсекенова</v>
      </c>
      <c r="AE187" s="147" t="str">
        <f t="shared" si="43"/>
        <v xml:space="preserve"> Линда Серикболовна</v>
      </c>
      <c r="AF187" s="147" t="str">
        <f t="shared" si="44"/>
        <v>СЕЙСЕКЕНОВА</v>
      </c>
      <c r="AG187" s="147" t="str">
        <f t="shared" si="45"/>
        <v xml:space="preserve"> Линда Серикболовна</v>
      </c>
      <c r="AH187" s="137" t="str">
        <f t="shared" si="46"/>
        <v>14</v>
      </c>
      <c r="AI187" s="137" t="str">
        <f t="shared" si="47"/>
        <v>10</v>
      </c>
      <c r="AJ187" s="137" t="str">
        <f t="shared" si="48"/>
        <v>03</v>
      </c>
      <c r="AK187" s="197" t="str">
        <f t="shared" si="49"/>
        <v>1ю</v>
      </c>
      <c r="AL187" s="137" t="str">
        <f t="shared" si="50"/>
        <v>1ю</v>
      </c>
      <c r="AM187" s="542"/>
      <c r="AN187" s="525"/>
      <c r="AO187" s="525"/>
      <c r="AP187" s="525"/>
      <c r="AQ187" s="525"/>
      <c r="AR187" s="525"/>
    </row>
    <row r="188" spans="1:44" ht="12" customHeight="1" x14ac:dyDescent="0.2">
      <c r="A188" s="194"/>
      <c r="B188" s="461"/>
      <c r="C188" s="460" t="s">
        <v>83</v>
      </c>
      <c r="D188" s="436" t="s">
        <v>87</v>
      </c>
      <c r="E188" s="321" t="s">
        <v>263</v>
      </c>
      <c r="F188" s="189" t="s">
        <v>270</v>
      </c>
      <c r="G188" s="189" t="s">
        <v>81</v>
      </c>
      <c r="H188" s="189" t="s">
        <v>62</v>
      </c>
      <c r="I188" s="189" t="s">
        <v>66</v>
      </c>
      <c r="J188" s="189" t="s">
        <v>125</v>
      </c>
      <c r="K188" s="181" t="s">
        <v>65</v>
      </c>
      <c r="L188" s="182" t="s">
        <v>139</v>
      </c>
      <c r="M188" s="183" t="str">
        <f t="shared" si="51"/>
        <v>св65</v>
      </c>
      <c r="N188" s="182"/>
      <c r="O188" s="182"/>
      <c r="P188" s="182"/>
      <c r="Q188" s="184" t="str">
        <f t="shared" si="52"/>
        <v>КАУАНОВА Аймана Радмировна</v>
      </c>
      <c r="R188" s="185" t="str">
        <f t="shared" si="53"/>
        <v>04.12.04, 1ю</v>
      </c>
      <c r="S188" s="186" t="str">
        <f t="shared" si="54"/>
        <v>СФО</v>
      </c>
      <c r="T188" s="185" t="str">
        <f t="shared" si="55"/>
        <v>Р.Алтай, Кош-Агач, МО</v>
      </c>
      <c r="U188" s="187"/>
      <c r="V188" s="185" t="str">
        <f t="shared" si="56"/>
        <v>Мажетканов Р.М.</v>
      </c>
      <c r="W188" s="137"/>
      <c r="X188" s="147"/>
      <c r="Y188" s="551"/>
      <c r="Z188" s="542"/>
      <c r="AA188" s="525"/>
      <c r="AB188" s="541"/>
      <c r="AC188" s="541"/>
      <c r="AD188" s="147" t="str">
        <f t="shared" si="42"/>
        <v>Кауанова</v>
      </c>
      <c r="AE188" s="147" t="str">
        <f t="shared" si="43"/>
        <v xml:space="preserve"> Аймана Радмировна</v>
      </c>
      <c r="AF188" s="147" t="str">
        <f t="shared" si="44"/>
        <v>КАУАНОВА</v>
      </c>
      <c r="AG188" s="147" t="str">
        <f t="shared" si="45"/>
        <v xml:space="preserve"> Аймана Радмировна</v>
      </c>
      <c r="AH188" s="137" t="str">
        <f t="shared" si="46"/>
        <v>04</v>
      </c>
      <c r="AI188" s="137" t="str">
        <f t="shared" si="47"/>
        <v>12</v>
      </c>
      <c r="AJ188" s="137" t="str">
        <f t="shared" si="48"/>
        <v>04</v>
      </c>
      <c r="AK188" s="197" t="str">
        <f t="shared" si="49"/>
        <v>1ю</v>
      </c>
      <c r="AL188" s="137" t="str">
        <f t="shared" si="50"/>
        <v>1ю</v>
      </c>
      <c r="AM188" s="542"/>
      <c r="AN188" s="525"/>
      <c r="AO188" s="525"/>
      <c r="AP188" s="525"/>
      <c r="AQ188" s="525"/>
      <c r="AR188" s="525"/>
    </row>
    <row r="189" spans="1:44" ht="12" customHeight="1" x14ac:dyDescent="0.2">
      <c r="A189" s="206"/>
      <c r="B189" s="462"/>
      <c r="C189" s="463" t="s">
        <v>83</v>
      </c>
      <c r="D189" s="464" t="s">
        <v>87</v>
      </c>
      <c r="E189" s="190" t="s">
        <v>264</v>
      </c>
      <c r="F189" s="183" t="s">
        <v>271</v>
      </c>
      <c r="G189" s="187" t="s">
        <v>81</v>
      </c>
      <c r="H189" s="187" t="s">
        <v>62</v>
      </c>
      <c r="I189" s="187" t="s">
        <v>66</v>
      </c>
      <c r="J189" s="183" t="s">
        <v>113</v>
      </c>
      <c r="K189" s="183" t="s">
        <v>65</v>
      </c>
      <c r="L189" s="455" t="s">
        <v>114</v>
      </c>
      <c r="M189" s="183" t="str">
        <f t="shared" si="51"/>
        <v>св65</v>
      </c>
      <c r="N189" s="182"/>
      <c r="O189" s="182"/>
      <c r="P189" s="182"/>
      <c r="Q189" s="184" t="str">
        <f t="shared" si="52"/>
        <v>ЮРПАЛОВА Арина Николаевна</v>
      </c>
      <c r="R189" s="185" t="str">
        <f t="shared" si="53"/>
        <v>25.04.04, 1ю</v>
      </c>
      <c r="S189" s="186" t="str">
        <f t="shared" si="54"/>
        <v>СФО</v>
      </c>
      <c r="T189" s="185" t="str">
        <f t="shared" si="55"/>
        <v>Р.Алтай, Майма, МО</v>
      </c>
      <c r="U189" s="187"/>
      <c r="V189" s="185" t="str">
        <f t="shared" si="56"/>
        <v>Мордовин С.Н.</v>
      </c>
      <c r="W189" s="137"/>
      <c r="X189" s="147"/>
      <c r="Y189" s="551"/>
      <c r="Z189" s="542"/>
      <c r="AA189" s="525"/>
      <c r="AB189" s="541"/>
      <c r="AC189" s="541"/>
      <c r="AD189" s="147" t="str">
        <f t="shared" si="42"/>
        <v>Юрпалова</v>
      </c>
      <c r="AE189" s="147" t="str">
        <f t="shared" si="43"/>
        <v xml:space="preserve"> Арина Николаевна</v>
      </c>
      <c r="AF189" s="147" t="str">
        <f t="shared" si="44"/>
        <v>ЮРПАЛОВА</v>
      </c>
      <c r="AG189" s="147" t="str">
        <f t="shared" si="45"/>
        <v xml:space="preserve"> Арина Николаевна</v>
      </c>
      <c r="AH189" s="137" t="str">
        <f t="shared" si="46"/>
        <v>25</v>
      </c>
      <c r="AI189" s="137" t="str">
        <f t="shared" si="47"/>
        <v>04</v>
      </c>
      <c r="AJ189" s="137" t="str">
        <f t="shared" si="48"/>
        <v>04</v>
      </c>
      <c r="AK189" s="197" t="str">
        <f t="shared" si="49"/>
        <v>1ю</v>
      </c>
      <c r="AL189" s="137" t="str">
        <f t="shared" si="50"/>
        <v>1ю</v>
      </c>
      <c r="AM189" s="542"/>
      <c r="AN189" s="525"/>
      <c r="AO189" s="525"/>
      <c r="AP189" s="525"/>
      <c r="AQ189" s="525"/>
      <c r="AR189" s="525"/>
    </row>
    <row r="190" spans="1:44" ht="12" customHeight="1" x14ac:dyDescent="0.2">
      <c r="A190" s="177"/>
      <c r="B190" s="178"/>
      <c r="C190" s="463" t="s">
        <v>83</v>
      </c>
      <c r="D190" s="188">
        <v>43</v>
      </c>
      <c r="E190" s="321" t="s">
        <v>274</v>
      </c>
      <c r="F190" s="189" t="s">
        <v>277</v>
      </c>
      <c r="G190" s="189" t="s">
        <v>81</v>
      </c>
      <c r="H190" s="189" t="s">
        <v>62</v>
      </c>
      <c r="I190" s="189" t="s">
        <v>63</v>
      </c>
      <c r="J190" s="189" t="s">
        <v>108</v>
      </c>
      <c r="K190" s="189" t="s">
        <v>280</v>
      </c>
      <c r="L190" s="181" t="s">
        <v>281</v>
      </c>
      <c r="M190" s="183">
        <f t="shared" si="51"/>
        <v>43</v>
      </c>
      <c r="N190" s="182"/>
      <c r="O190" s="182"/>
      <c r="P190" s="182"/>
      <c r="Q190" s="184" t="str">
        <f t="shared" si="52"/>
        <v>КОНЦЕБА Мария Антоновна</v>
      </c>
      <c r="R190" s="185" t="str">
        <f t="shared" si="53"/>
        <v>01.11.03, 1ю</v>
      </c>
      <c r="S190" s="186" t="str">
        <f t="shared" si="54"/>
        <v>СФО</v>
      </c>
      <c r="T190" s="185" t="str">
        <f t="shared" si="55"/>
        <v>Алтайский, Барнаул, СС</v>
      </c>
      <c r="U190" s="187"/>
      <c r="V190" s="185" t="str">
        <f t="shared" si="56"/>
        <v>Белин Д.С.</v>
      </c>
      <c r="W190" s="137"/>
      <c r="X190" s="147"/>
      <c r="Y190" s="551"/>
      <c r="Z190" s="542"/>
      <c r="AA190" s="525"/>
      <c r="AB190" s="541"/>
      <c r="AC190" s="541"/>
      <c r="AD190" s="147" t="str">
        <f t="shared" si="42"/>
        <v>Концеба</v>
      </c>
      <c r="AE190" s="147" t="str">
        <f t="shared" si="43"/>
        <v xml:space="preserve"> Мария Антоновна</v>
      </c>
      <c r="AF190" s="147" t="str">
        <f t="shared" si="44"/>
        <v>КОНЦЕБА</v>
      </c>
      <c r="AG190" s="147" t="str">
        <f t="shared" si="45"/>
        <v xml:space="preserve"> Мария Антоновна</v>
      </c>
      <c r="AH190" s="137" t="str">
        <f t="shared" si="46"/>
        <v>01</v>
      </c>
      <c r="AI190" s="137" t="str">
        <f t="shared" si="47"/>
        <v>11</v>
      </c>
      <c r="AJ190" s="137" t="str">
        <f t="shared" si="48"/>
        <v>03</v>
      </c>
      <c r="AK190" s="197" t="str">
        <f t="shared" si="49"/>
        <v>1ю</v>
      </c>
      <c r="AL190" s="137" t="str">
        <f t="shared" si="50"/>
        <v>1ю</v>
      </c>
      <c r="AM190" s="542"/>
      <c r="AN190" s="525"/>
      <c r="AO190" s="525"/>
      <c r="AP190" s="525"/>
      <c r="AQ190" s="525"/>
      <c r="AR190" s="525"/>
    </row>
    <row r="191" spans="1:44" ht="12" customHeight="1" x14ac:dyDescent="0.2">
      <c r="A191" s="194"/>
      <c r="B191" s="178"/>
      <c r="C191" s="463" t="s">
        <v>83</v>
      </c>
      <c r="D191" s="180">
        <v>47</v>
      </c>
      <c r="E191" s="321" t="s">
        <v>275</v>
      </c>
      <c r="F191" s="181" t="s">
        <v>278</v>
      </c>
      <c r="G191" s="189" t="s">
        <v>81</v>
      </c>
      <c r="H191" s="189" t="s">
        <v>62</v>
      </c>
      <c r="I191" s="189" t="s">
        <v>63</v>
      </c>
      <c r="J191" s="189" t="s">
        <v>108</v>
      </c>
      <c r="K191" s="189" t="s">
        <v>280</v>
      </c>
      <c r="L191" s="181" t="s">
        <v>281</v>
      </c>
      <c r="M191" s="183">
        <f t="shared" si="51"/>
        <v>47</v>
      </c>
      <c r="N191" s="182"/>
      <c r="O191" s="182"/>
      <c r="P191" s="182"/>
      <c r="Q191" s="184" t="str">
        <f t="shared" si="52"/>
        <v>ПОЛЕВОЯ Яна Андреевна</v>
      </c>
      <c r="R191" s="185" t="str">
        <f t="shared" si="53"/>
        <v>21.08.04, 1ю</v>
      </c>
      <c r="S191" s="186" t="str">
        <f t="shared" si="54"/>
        <v>СФО</v>
      </c>
      <c r="T191" s="185" t="str">
        <f t="shared" si="55"/>
        <v>Алтайский, Барнаул, СС</v>
      </c>
      <c r="U191" s="187"/>
      <c r="V191" s="185" t="str">
        <f t="shared" si="56"/>
        <v>Белин Д.С.</v>
      </c>
      <c r="W191" s="137"/>
      <c r="X191" s="147"/>
      <c r="Y191" s="551"/>
      <c r="Z191" s="542"/>
      <c r="AA191" s="525"/>
      <c r="AB191" s="541"/>
      <c r="AC191" s="541"/>
      <c r="AD191" s="147" t="str">
        <f t="shared" si="42"/>
        <v>Полевоя</v>
      </c>
      <c r="AE191" s="147" t="str">
        <f t="shared" si="43"/>
        <v xml:space="preserve"> Яна Андреевна</v>
      </c>
      <c r="AF191" s="147" t="str">
        <f t="shared" si="44"/>
        <v>ПОЛЕВОЯ</v>
      </c>
      <c r="AG191" s="147" t="str">
        <f t="shared" si="45"/>
        <v xml:space="preserve"> Яна Андреевна</v>
      </c>
      <c r="AH191" s="137" t="str">
        <f t="shared" si="46"/>
        <v>21</v>
      </c>
      <c r="AI191" s="137" t="str">
        <f t="shared" si="47"/>
        <v>08</v>
      </c>
      <c r="AJ191" s="137" t="str">
        <f t="shared" si="48"/>
        <v>04</v>
      </c>
      <c r="AK191" s="197" t="str">
        <f t="shared" si="49"/>
        <v>1ю</v>
      </c>
      <c r="AL191" s="137" t="str">
        <f t="shared" si="50"/>
        <v>1ю</v>
      </c>
      <c r="AM191" s="542"/>
      <c r="AN191" s="525"/>
      <c r="AO191" s="525"/>
      <c r="AP191" s="525"/>
      <c r="AQ191" s="525"/>
      <c r="AR191" s="525"/>
    </row>
    <row r="192" spans="1:44" ht="12" customHeight="1" x14ac:dyDescent="0.2">
      <c r="A192" s="194"/>
      <c r="B192" s="178"/>
      <c r="C192" s="463" t="s">
        <v>83</v>
      </c>
      <c r="D192" s="188">
        <v>59</v>
      </c>
      <c r="E192" s="321" t="s">
        <v>276</v>
      </c>
      <c r="F192" s="189" t="s">
        <v>279</v>
      </c>
      <c r="G192" s="189" t="s">
        <v>81</v>
      </c>
      <c r="H192" s="189" t="s">
        <v>62</v>
      </c>
      <c r="I192" s="189" t="s">
        <v>63</v>
      </c>
      <c r="J192" s="189" t="s">
        <v>108</v>
      </c>
      <c r="K192" s="189" t="s">
        <v>280</v>
      </c>
      <c r="L192" s="181" t="s">
        <v>281</v>
      </c>
      <c r="M192" s="183">
        <f t="shared" si="51"/>
        <v>59</v>
      </c>
      <c r="N192" s="182"/>
      <c r="O192" s="182"/>
      <c r="P192" s="182"/>
      <c r="Q192" s="184" t="str">
        <f t="shared" si="52"/>
        <v>БОКОВА Ангелина Андреевна</v>
      </c>
      <c r="R192" s="185" t="str">
        <f t="shared" si="53"/>
        <v>29.08.03, 1ю</v>
      </c>
      <c r="S192" s="186" t="str">
        <f t="shared" si="54"/>
        <v>СФО</v>
      </c>
      <c r="T192" s="185" t="str">
        <f t="shared" si="55"/>
        <v>Алтайский, Барнаул, СС</v>
      </c>
      <c r="U192" s="187"/>
      <c r="V192" s="185" t="str">
        <f t="shared" si="56"/>
        <v>Белин Д.С.</v>
      </c>
      <c r="W192" s="137"/>
      <c r="X192" s="147"/>
      <c r="Y192" s="551"/>
      <c r="Z192" s="542"/>
      <c r="AA192" s="525"/>
      <c r="AB192" s="541"/>
      <c r="AC192" s="541"/>
      <c r="AD192" s="147" t="str">
        <f t="shared" si="42"/>
        <v>Бокова</v>
      </c>
      <c r="AE192" s="147" t="str">
        <f t="shared" si="43"/>
        <v xml:space="preserve"> Ангелина Андреевна</v>
      </c>
      <c r="AF192" s="147" t="str">
        <f t="shared" si="44"/>
        <v>БОКОВА</v>
      </c>
      <c r="AG192" s="147" t="str">
        <f t="shared" si="45"/>
        <v xml:space="preserve"> Ангелина Андреевна</v>
      </c>
      <c r="AH192" s="137" t="str">
        <f t="shared" si="46"/>
        <v>29</v>
      </c>
      <c r="AI192" s="137" t="str">
        <f t="shared" si="47"/>
        <v>08</v>
      </c>
      <c r="AJ192" s="137" t="str">
        <f t="shared" si="48"/>
        <v>03</v>
      </c>
      <c r="AK192" s="197" t="str">
        <f t="shared" si="49"/>
        <v>1ю</v>
      </c>
      <c r="AL192" s="137" t="str">
        <f t="shared" si="50"/>
        <v>1ю</v>
      </c>
      <c r="AM192" s="542"/>
      <c r="AN192" s="525"/>
      <c r="AO192" s="525"/>
      <c r="AP192" s="525"/>
      <c r="AQ192" s="525"/>
      <c r="AR192" s="525"/>
    </row>
    <row r="193" spans="1:44" ht="12" customHeight="1" x14ac:dyDescent="0.2">
      <c r="A193" s="177"/>
      <c r="B193" s="178"/>
      <c r="C193" s="191"/>
      <c r="D193" s="180">
        <v>42</v>
      </c>
      <c r="E193" s="321" t="s">
        <v>282</v>
      </c>
      <c r="F193" s="181" t="s">
        <v>284</v>
      </c>
      <c r="G193" s="189" t="s">
        <v>81</v>
      </c>
      <c r="H193" s="189" t="s">
        <v>62</v>
      </c>
      <c r="I193" s="189" t="s">
        <v>63</v>
      </c>
      <c r="J193" s="181" t="s">
        <v>286</v>
      </c>
      <c r="K193" s="181" t="s">
        <v>65</v>
      </c>
      <c r="L193" s="182" t="s">
        <v>287</v>
      </c>
      <c r="M193" s="183">
        <f t="shared" si="51"/>
        <v>42</v>
      </c>
      <c r="N193" s="182"/>
      <c r="O193" s="182"/>
      <c r="P193" s="182"/>
      <c r="Q193" s="184" t="str">
        <f t="shared" si="52"/>
        <v>ГОЛОМОЛЗИН Никита  Игоревич</v>
      </c>
      <c r="R193" s="185" t="str">
        <f t="shared" si="53"/>
        <v>15.01.04, 1ю</v>
      </c>
      <c r="S193" s="186" t="str">
        <f t="shared" si="54"/>
        <v>СФО</v>
      </c>
      <c r="T193" s="185" t="str">
        <f t="shared" si="55"/>
        <v>Алтайский, Красногорское, МО</v>
      </c>
      <c r="U193" s="187"/>
      <c r="V193" s="185" t="str">
        <f t="shared" si="56"/>
        <v>Политов К.В.</v>
      </c>
      <c r="W193" s="137"/>
      <c r="X193" s="147"/>
      <c r="Y193" s="551"/>
      <c r="Z193" s="542"/>
      <c r="AA193" s="525"/>
      <c r="AB193" s="541"/>
      <c r="AC193" s="541"/>
      <c r="AD193" s="147" t="str">
        <f t="shared" si="42"/>
        <v>Голомолзин</v>
      </c>
      <c r="AE193" s="147" t="str">
        <f t="shared" si="43"/>
        <v xml:space="preserve"> Никита  Игоревич</v>
      </c>
      <c r="AF193" s="147" t="str">
        <f t="shared" si="44"/>
        <v>ГОЛОМОЛЗИН</v>
      </c>
      <c r="AG193" s="147" t="str">
        <f t="shared" si="45"/>
        <v xml:space="preserve"> Никита  Игоревич</v>
      </c>
      <c r="AH193" s="137" t="str">
        <f t="shared" si="46"/>
        <v>15</v>
      </c>
      <c r="AI193" s="137" t="str">
        <f t="shared" si="47"/>
        <v>01</v>
      </c>
      <c r="AJ193" s="137" t="str">
        <f t="shared" si="48"/>
        <v>04</v>
      </c>
      <c r="AK193" s="197" t="str">
        <f t="shared" si="49"/>
        <v>1ю</v>
      </c>
      <c r="AL193" s="137" t="str">
        <f t="shared" si="50"/>
        <v>1ю</v>
      </c>
      <c r="AM193" s="542"/>
      <c r="AN193" s="525"/>
      <c r="AO193" s="525"/>
      <c r="AP193" s="525"/>
      <c r="AQ193" s="525"/>
      <c r="AR193" s="525"/>
    </row>
    <row r="194" spans="1:44" ht="12" customHeight="1" x14ac:dyDescent="0.2">
      <c r="A194" s="177"/>
      <c r="B194" s="178"/>
      <c r="C194" s="191"/>
      <c r="D194" s="188">
        <v>54</v>
      </c>
      <c r="E194" s="321" t="s">
        <v>283</v>
      </c>
      <c r="F194" s="189" t="s">
        <v>285</v>
      </c>
      <c r="G194" s="189" t="s">
        <v>81</v>
      </c>
      <c r="H194" s="189" t="s">
        <v>62</v>
      </c>
      <c r="I194" s="189" t="s">
        <v>63</v>
      </c>
      <c r="J194" s="181" t="s">
        <v>286</v>
      </c>
      <c r="K194" s="181" t="s">
        <v>65</v>
      </c>
      <c r="L194" s="181" t="s">
        <v>287</v>
      </c>
      <c r="M194" s="183">
        <f t="shared" si="51"/>
        <v>54</v>
      </c>
      <c r="N194" s="182"/>
      <c r="O194" s="182"/>
      <c r="P194" s="182"/>
      <c r="Q194" s="184" t="str">
        <f t="shared" si="52"/>
        <v>ГОРБУНОВ Андрей  Андреевич</v>
      </c>
      <c r="R194" s="185" t="str">
        <f t="shared" si="53"/>
        <v>26.07.03, 1ю</v>
      </c>
      <c r="S194" s="186" t="str">
        <f t="shared" si="54"/>
        <v>СФО</v>
      </c>
      <c r="T194" s="185" t="str">
        <f t="shared" si="55"/>
        <v>Алтайский, Красногорское, МО</v>
      </c>
      <c r="U194" s="187"/>
      <c r="V194" s="185" t="str">
        <f t="shared" si="56"/>
        <v>Политов К.В.</v>
      </c>
      <c r="W194" s="137"/>
      <c r="X194" s="147"/>
      <c r="Y194" s="551"/>
      <c r="Z194" s="542"/>
      <c r="AA194" s="525"/>
      <c r="AB194" s="541"/>
      <c r="AC194" s="541"/>
      <c r="AD194" s="147" t="str">
        <f t="shared" si="42"/>
        <v>Горбунов</v>
      </c>
      <c r="AE194" s="147" t="str">
        <f t="shared" si="43"/>
        <v xml:space="preserve"> Андрей  Андреевич</v>
      </c>
      <c r="AF194" s="147" t="str">
        <f t="shared" si="44"/>
        <v>ГОРБУНОВ</v>
      </c>
      <c r="AG194" s="147" t="str">
        <f t="shared" si="45"/>
        <v xml:space="preserve"> Андрей  Андреевич</v>
      </c>
      <c r="AH194" s="137" t="str">
        <f t="shared" si="46"/>
        <v>26</v>
      </c>
      <c r="AI194" s="137" t="str">
        <f t="shared" si="47"/>
        <v>07</v>
      </c>
      <c r="AJ194" s="137" t="str">
        <f t="shared" si="48"/>
        <v>03</v>
      </c>
      <c r="AK194" s="197" t="str">
        <f t="shared" si="49"/>
        <v>1ю</v>
      </c>
      <c r="AL194" s="137" t="str">
        <f t="shared" si="50"/>
        <v>1ю</v>
      </c>
      <c r="AM194" s="542"/>
      <c r="AN194" s="525"/>
      <c r="AO194" s="525"/>
      <c r="AP194" s="525"/>
      <c r="AQ194" s="525"/>
      <c r="AR194" s="525"/>
    </row>
    <row r="195" spans="1:44" ht="12" customHeight="1" x14ac:dyDescent="0.2">
      <c r="A195" s="194"/>
      <c r="B195" s="178"/>
      <c r="C195" s="191"/>
      <c r="D195" s="180">
        <v>50</v>
      </c>
      <c r="E195" s="73" t="s">
        <v>288</v>
      </c>
      <c r="F195" s="181" t="s">
        <v>298</v>
      </c>
      <c r="G195" s="181" t="s">
        <v>86</v>
      </c>
      <c r="H195" s="181" t="s">
        <v>62</v>
      </c>
      <c r="I195" s="181" t="s">
        <v>63</v>
      </c>
      <c r="J195" s="181" t="s">
        <v>108</v>
      </c>
      <c r="K195" s="181" t="s">
        <v>65</v>
      </c>
      <c r="L195" s="182" t="s">
        <v>307</v>
      </c>
      <c r="M195" s="183">
        <f t="shared" si="51"/>
        <v>50</v>
      </c>
      <c r="N195" s="182"/>
      <c r="O195" s="182"/>
      <c r="P195" s="182"/>
      <c r="Q195" s="184" t="str">
        <f t="shared" si="52"/>
        <v>СКОРКИН Юрий Павлович</v>
      </c>
      <c r="R195" s="185" t="str">
        <f t="shared" si="53"/>
        <v>02.03.03, 2ю</v>
      </c>
      <c r="S195" s="186" t="str">
        <f t="shared" si="54"/>
        <v>СФО</v>
      </c>
      <c r="T195" s="185" t="str">
        <f t="shared" si="55"/>
        <v>Алтайский, Барнаул, МО</v>
      </c>
      <c r="U195" s="187"/>
      <c r="V195" s="185" t="str">
        <f t="shared" si="56"/>
        <v>Жданов В.В. Тюкин С.Г.</v>
      </c>
      <c r="W195" s="137"/>
      <c r="X195" s="147"/>
      <c r="Y195" s="551"/>
      <c r="Z195" s="542"/>
      <c r="AA195" s="525"/>
      <c r="AB195" s="541"/>
      <c r="AC195" s="541"/>
      <c r="AD195" s="147" t="str">
        <f t="shared" si="42"/>
        <v>Скоркин</v>
      </c>
      <c r="AE195" s="147" t="str">
        <f t="shared" si="43"/>
        <v xml:space="preserve"> Юрий Павлович</v>
      </c>
      <c r="AF195" s="147" t="str">
        <f t="shared" si="44"/>
        <v>СКОРКИН</v>
      </c>
      <c r="AG195" s="147" t="str">
        <f t="shared" si="45"/>
        <v xml:space="preserve"> Юрий Павлович</v>
      </c>
      <c r="AH195" s="137" t="str">
        <f t="shared" si="46"/>
        <v>02</v>
      </c>
      <c r="AI195" s="137" t="str">
        <f t="shared" si="47"/>
        <v>03</v>
      </c>
      <c r="AJ195" s="137" t="str">
        <f t="shared" si="48"/>
        <v>03</v>
      </c>
      <c r="AK195" s="197" t="str">
        <f t="shared" si="49"/>
        <v>2ю</v>
      </c>
      <c r="AL195" s="137" t="str">
        <f t="shared" si="50"/>
        <v>2ю</v>
      </c>
      <c r="AM195" s="542"/>
      <c r="AN195" s="525"/>
      <c r="AO195" s="525"/>
      <c r="AP195" s="525"/>
      <c r="AQ195" s="525"/>
      <c r="AR195" s="525"/>
    </row>
    <row r="196" spans="1:44" ht="12" customHeight="1" x14ac:dyDescent="0.2">
      <c r="A196" s="177"/>
      <c r="B196" s="178"/>
      <c r="C196" s="191"/>
      <c r="D196" s="188">
        <v>35</v>
      </c>
      <c r="E196" s="73" t="s">
        <v>289</v>
      </c>
      <c r="F196" s="189" t="s">
        <v>299</v>
      </c>
      <c r="G196" s="181" t="s">
        <v>86</v>
      </c>
      <c r="H196" s="181" t="s">
        <v>62</v>
      </c>
      <c r="I196" s="181" t="s">
        <v>63</v>
      </c>
      <c r="J196" s="181" t="s">
        <v>108</v>
      </c>
      <c r="K196" s="181" t="s">
        <v>65</v>
      </c>
      <c r="L196" s="182" t="s">
        <v>307</v>
      </c>
      <c r="M196" s="183">
        <f t="shared" si="51"/>
        <v>35</v>
      </c>
      <c r="N196" s="182"/>
      <c r="O196" s="182"/>
      <c r="P196" s="182"/>
      <c r="Q196" s="184" t="str">
        <f t="shared" si="52"/>
        <v>ЕВСТИГНЕЕВ Артем Андреевич</v>
      </c>
      <c r="R196" s="185" t="str">
        <f t="shared" si="53"/>
        <v>03.10.04, 2ю</v>
      </c>
      <c r="S196" s="186" t="str">
        <f t="shared" si="54"/>
        <v>СФО</v>
      </c>
      <c r="T196" s="185" t="str">
        <f t="shared" si="55"/>
        <v>Алтайский, Барнаул, МО</v>
      </c>
      <c r="U196" s="187"/>
      <c r="V196" s="185" t="str">
        <f t="shared" si="56"/>
        <v>Жданов В.В. Тюкин С.Г.</v>
      </c>
      <c r="W196" s="137"/>
      <c r="X196" s="147"/>
      <c r="Y196" s="468"/>
      <c r="Z196" s="467"/>
      <c r="AA196" s="465"/>
      <c r="AB196" s="466"/>
      <c r="AC196" s="466"/>
      <c r="AD196" s="147" t="str">
        <f t="shared" si="42"/>
        <v>Евстигнеев</v>
      </c>
      <c r="AE196" s="147" t="str">
        <f t="shared" si="43"/>
        <v xml:space="preserve"> Артем Андреевич</v>
      </c>
      <c r="AF196" s="147" t="str">
        <f t="shared" si="44"/>
        <v>ЕВСТИГНЕЕВ</v>
      </c>
      <c r="AG196" s="147" t="str">
        <f t="shared" si="45"/>
        <v xml:space="preserve"> Артем Андреевич</v>
      </c>
      <c r="AH196" s="137" t="str">
        <f t="shared" si="46"/>
        <v>03</v>
      </c>
      <c r="AI196" s="137" t="str">
        <f t="shared" si="47"/>
        <v>10</v>
      </c>
      <c r="AJ196" s="137" t="str">
        <f t="shared" si="48"/>
        <v>04</v>
      </c>
      <c r="AK196" s="197" t="str">
        <f t="shared" si="49"/>
        <v>2ю</v>
      </c>
      <c r="AL196" s="137" t="str">
        <f t="shared" si="50"/>
        <v>2ю</v>
      </c>
      <c r="AM196" s="467"/>
      <c r="AN196" s="465"/>
      <c r="AO196" s="465"/>
      <c r="AP196" s="465"/>
      <c r="AQ196" s="465"/>
      <c r="AR196" s="465"/>
    </row>
    <row r="197" spans="1:44" ht="12" customHeight="1" x14ac:dyDescent="0.2">
      <c r="A197" s="177"/>
      <c r="B197" s="178"/>
      <c r="C197" s="191"/>
      <c r="D197" s="180">
        <v>42</v>
      </c>
      <c r="E197" s="73" t="s">
        <v>290</v>
      </c>
      <c r="F197" s="181" t="s">
        <v>300</v>
      </c>
      <c r="G197" s="181" t="s">
        <v>86</v>
      </c>
      <c r="H197" s="181" t="s">
        <v>62</v>
      </c>
      <c r="I197" s="181" t="s">
        <v>63</v>
      </c>
      <c r="J197" s="181" t="s">
        <v>108</v>
      </c>
      <c r="K197" s="181" t="s">
        <v>65</v>
      </c>
      <c r="L197" s="182" t="s">
        <v>307</v>
      </c>
      <c r="M197" s="183">
        <f t="shared" si="51"/>
        <v>42</v>
      </c>
      <c r="N197" s="182"/>
      <c r="O197" s="182"/>
      <c r="P197" s="182"/>
      <c r="Q197" s="184" t="str">
        <f t="shared" si="52"/>
        <v>ГНЕДЫХ Матвей Александрович</v>
      </c>
      <c r="R197" s="185" t="str">
        <f t="shared" si="53"/>
        <v>08.06.03, 2ю</v>
      </c>
      <c r="S197" s="186" t="str">
        <f t="shared" si="54"/>
        <v>СФО</v>
      </c>
      <c r="T197" s="185" t="str">
        <f t="shared" si="55"/>
        <v>Алтайский, Барнаул, МО</v>
      </c>
      <c r="U197" s="187"/>
      <c r="V197" s="185" t="str">
        <f t="shared" si="56"/>
        <v>Жданов В.В. Тюкин С.Г.</v>
      </c>
      <c r="W197" s="137"/>
      <c r="X197" s="147"/>
      <c r="Y197" s="468"/>
      <c r="Z197" s="467"/>
      <c r="AA197" s="465"/>
      <c r="AB197" s="466"/>
      <c r="AC197" s="466"/>
      <c r="AD197" s="147" t="str">
        <f t="shared" ref="AD197:AD240" si="57">IFERROR(LEFT(E197,FIND(" ",E197)-1),E197)</f>
        <v>Гнедых</v>
      </c>
      <c r="AE197" s="147" t="str">
        <f t="shared" ref="AE197:AE240" si="58">MID(E197,FIND(" ",E197)*1,27)</f>
        <v xml:space="preserve"> Матвей Александрович</v>
      </c>
      <c r="AF197" s="147" t="str">
        <f t="shared" ref="AF197:AF240" si="59">UPPER(AD197)</f>
        <v>ГНЕДЫХ</v>
      </c>
      <c r="AG197" s="147" t="str">
        <f t="shared" ref="AG197:AG240" si="60">PROPER(AE197)</f>
        <v xml:space="preserve"> Матвей Александрович</v>
      </c>
      <c r="AH197" s="137" t="str">
        <f t="shared" ref="AH197:AH240" si="61">MID($F197,FIND("",$F197)*1,2)</f>
        <v>08</v>
      </c>
      <c r="AI197" s="137" t="str">
        <f t="shared" ref="AI197:AI240" si="62">MID($F197,FIND("",$F197)*3,2)</f>
        <v>06</v>
      </c>
      <c r="AJ197" s="137" t="str">
        <f t="shared" ref="AJ197:AJ240" si="63">MID($F197,FIND("",$F197)*5,2)</f>
        <v>03</v>
      </c>
      <c r="AK197" s="197" t="str">
        <f t="shared" ref="AK197:AK240" si="64">G197</f>
        <v>2ю</v>
      </c>
      <c r="AL197" s="137" t="str">
        <f t="shared" ref="AL197:AL240" si="65">IF(AK197="кмс",AK$2,IF(AK197="мс",AL$2,IF(AK197="мсмк",AM$2,IF(AK197="змс",AN$2,AK197))))</f>
        <v>2ю</v>
      </c>
      <c r="AM197" s="467"/>
      <c r="AN197" s="465"/>
      <c r="AO197" s="465"/>
      <c r="AP197" s="465"/>
      <c r="AQ197" s="465"/>
      <c r="AR197" s="465"/>
    </row>
    <row r="198" spans="1:44" ht="12" customHeight="1" x14ac:dyDescent="0.2">
      <c r="A198" s="177"/>
      <c r="B198" s="178"/>
      <c r="C198" s="191"/>
      <c r="D198" s="188">
        <v>42</v>
      </c>
      <c r="E198" s="73" t="s">
        <v>291</v>
      </c>
      <c r="F198" s="189" t="s">
        <v>308</v>
      </c>
      <c r="G198" s="181" t="s">
        <v>86</v>
      </c>
      <c r="H198" s="181" t="s">
        <v>62</v>
      </c>
      <c r="I198" s="181" t="s">
        <v>63</v>
      </c>
      <c r="J198" s="181" t="s">
        <v>108</v>
      </c>
      <c r="K198" s="181" t="s">
        <v>65</v>
      </c>
      <c r="L198" s="182" t="s">
        <v>307</v>
      </c>
      <c r="M198" s="183">
        <f t="shared" ref="M198:M248" si="66">D198</f>
        <v>42</v>
      </c>
      <c r="N198" s="182"/>
      <c r="O198" s="182"/>
      <c r="P198" s="182"/>
      <c r="Q198" s="184" t="str">
        <f t="shared" ref="Q198:Q248" si="67">CONCATENATE(AF198,AG198)</f>
        <v>БОЛДИН Роман Александрович</v>
      </c>
      <c r="R198" s="185" t="str">
        <f t="shared" ref="R198:R248" si="68">CONCATENATE(AH198,".",AI198,".",AJ198,","," ",AL198)</f>
        <v>19.08.04, 2ю</v>
      </c>
      <c r="S198" s="186" t="str">
        <f t="shared" ref="S198:S248" si="69">UPPER(H198)</f>
        <v>СФО</v>
      </c>
      <c r="T198" s="185" t="str">
        <f t="shared" ref="T198:T248" si="70">CONCATENATE(PROPER(I198),", ",PROPER(J198),", ",UPPER(K198))</f>
        <v>Алтайский, Барнаул, МО</v>
      </c>
      <c r="U198" s="187"/>
      <c r="V198" s="185" t="str">
        <f t="shared" ref="V198:V248" si="71">PROPER(L198)</f>
        <v>Жданов В.В. Тюкин С.Г.</v>
      </c>
      <c r="W198" s="137"/>
      <c r="X198" s="147"/>
      <c r="Y198" s="551"/>
      <c r="Z198" s="542"/>
      <c r="AA198" s="525"/>
      <c r="AB198" s="541"/>
      <c r="AC198" s="541"/>
      <c r="AD198" s="147" t="str">
        <f t="shared" si="57"/>
        <v>Болдин</v>
      </c>
      <c r="AE198" s="147" t="str">
        <f t="shared" si="58"/>
        <v xml:space="preserve"> Роман Александрович</v>
      </c>
      <c r="AF198" s="147" t="str">
        <f t="shared" si="59"/>
        <v>БОЛДИН</v>
      </c>
      <c r="AG198" s="147" t="str">
        <f t="shared" si="60"/>
        <v xml:space="preserve"> Роман Александрович</v>
      </c>
      <c r="AH198" s="137" t="str">
        <f t="shared" si="61"/>
        <v>19</v>
      </c>
      <c r="AI198" s="137" t="str">
        <f t="shared" si="62"/>
        <v>08</v>
      </c>
      <c r="AJ198" s="137" t="str">
        <f t="shared" si="63"/>
        <v>04</v>
      </c>
      <c r="AK198" s="197" t="str">
        <f t="shared" si="64"/>
        <v>2ю</v>
      </c>
      <c r="AL198" s="137" t="str">
        <f t="shared" si="65"/>
        <v>2ю</v>
      </c>
      <c r="AM198" s="542"/>
      <c r="AN198" s="525"/>
      <c r="AO198" s="525"/>
      <c r="AP198" s="525"/>
      <c r="AQ198" s="525"/>
      <c r="AR198" s="525"/>
    </row>
    <row r="199" spans="1:44" ht="12" customHeight="1" x14ac:dyDescent="0.2">
      <c r="A199" s="194"/>
      <c r="B199" s="178"/>
      <c r="C199" s="191"/>
      <c r="D199" s="180">
        <v>42</v>
      </c>
      <c r="E199" s="73" t="s">
        <v>292</v>
      </c>
      <c r="F199" s="181" t="s">
        <v>301</v>
      </c>
      <c r="G199" s="181" t="s">
        <v>86</v>
      </c>
      <c r="H199" s="181" t="s">
        <v>62</v>
      </c>
      <c r="I199" s="181" t="s">
        <v>63</v>
      </c>
      <c r="J199" s="181" t="s">
        <v>108</v>
      </c>
      <c r="K199" s="181" t="s">
        <v>65</v>
      </c>
      <c r="L199" s="182" t="s">
        <v>307</v>
      </c>
      <c r="M199" s="183">
        <f t="shared" si="66"/>
        <v>42</v>
      </c>
      <c r="N199" s="182"/>
      <c r="O199" s="182"/>
      <c r="P199" s="182"/>
      <c r="Q199" s="184" t="str">
        <f t="shared" si="67"/>
        <v>МЕДВЕДЕВ Артем Анатольевич</v>
      </c>
      <c r="R199" s="185" t="str">
        <f t="shared" si="68"/>
        <v>03.02.04, 2ю</v>
      </c>
      <c r="S199" s="186" t="str">
        <f t="shared" si="69"/>
        <v>СФО</v>
      </c>
      <c r="T199" s="185" t="str">
        <f t="shared" si="70"/>
        <v>Алтайский, Барнаул, МО</v>
      </c>
      <c r="U199" s="187"/>
      <c r="V199" s="185" t="str">
        <f t="shared" si="71"/>
        <v>Жданов В.В. Тюкин С.Г.</v>
      </c>
      <c r="W199" s="137"/>
      <c r="X199" s="147"/>
      <c r="Y199" s="551"/>
      <c r="Z199" s="542"/>
      <c r="AA199" s="525"/>
      <c r="AB199" s="541"/>
      <c r="AC199" s="541"/>
      <c r="AD199" s="147" t="str">
        <f t="shared" si="57"/>
        <v>Медведев</v>
      </c>
      <c r="AE199" s="147" t="str">
        <f t="shared" si="58"/>
        <v xml:space="preserve"> Артем Анатольевич</v>
      </c>
      <c r="AF199" s="147" t="str">
        <f t="shared" si="59"/>
        <v>МЕДВЕДЕВ</v>
      </c>
      <c r="AG199" s="147" t="str">
        <f t="shared" si="60"/>
        <v xml:space="preserve"> Артем Анатольевич</v>
      </c>
      <c r="AH199" s="137" t="str">
        <f t="shared" si="61"/>
        <v>03</v>
      </c>
      <c r="AI199" s="137" t="str">
        <f t="shared" si="62"/>
        <v>02</v>
      </c>
      <c r="AJ199" s="137" t="str">
        <f t="shared" si="63"/>
        <v>04</v>
      </c>
      <c r="AK199" s="197" t="str">
        <f t="shared" si="64"/>
        <v>2ю</v>
      </c>
      <c r="AL199" s="137" t="str">
        <f t="shared" si="65"/>
        <v>2ю</v>
      </c>
      <c r="AM199" s="542"/>
      <c r="AN199" s="525"/>
      <c r="AO199" s="525"/>
      <c r="AP199" s="525"/>
      <c r="AQ199" s="525"/>
      <c r="AR199" s="525"/>
    </row>
    <row r="200" spans="1:44" ht="12" customHeight="1" x14ac:dyDescent="0.2">
      <c r="A200" s="194"/>
      <c r="B200" s="178"/>
      <c r="C200" s="191"/>
      <c r="D200" s="188">
        <v>42</v>
      </c>
      <c r="E200" s="73" t="s">
        <v>293</v>
      </c>
      <c r="F200" s="189" t="s">
        <v>302</v>
      </c>
      <c r="G200" s="181" t="s">
        <v>86</v>
      </c>
      <c r="H200" s="181" t="s">
        <v>62</v>
      </c>
      <c r="I200" s="181" t="s">
        <v>63</v>
      </c>
      <c r="J200" s="181" t="s">
        <v>108</v>
      </c>
      <c r="K200" s="181" t="s">
        <v>65</v>
      </c>
      <c r="L200" s="182" t="s">
        <v>307</v>
      </c>
      <c r="M200" s="183">
        <f t="shared" si="66"/>
        <v>42</v>
      </c>
      <c r="N200" s="182"/>
      <c r="O200" s="182"/>
      <c r="P200" s="182"/>
      <c r="Q200" s="184" t="str">
        <f t="shared" si="67"/>
        <v>ЛОШАКОВ Данил Максимович</v>
      </c>
      <c r="R200" s="185" t="str">
        <f t="shared" si="68"/>
        <v>22.09.04, 2ю</v>
      </c>
      <c r="S200" s="186" t="str">
        <f t="shared" si="69"/>
        <v>СФО</v>
      </c>
      <c r="T200" s="185" t="str">
        <f t="shared" si="70"/>
        <v>Алтайский, Барнаул, МО</v>
      </c>
      <c r="U200" s="187"/>
      <c r="V200" s="185" t="str">
        <f t="shared" si="71"/>
        <v>Жданов В.В. Тюкин С.Г.</v>
      </c>
      <c r="W200" s="137"/>
      <c r="X200" s="147"/>
      <c r="Y200" s="468"/>
      <c r="Z200" s="467"/>
      <c r="AA200" s="465"/>
      <c r="AB200" s="466"/>
      <c r="AC200" s="466"/>
      <c r="AD200" s="147" t="str">
        <f t="shared" si="57"/>
        <v>Лошаков</v>
      </c>
      <c r="AE200" s="147" t="str">
        <f t="shared" si="58"/>
        <v xml:space="preserve"> Данил Максимович</v>
      </c>
      <c r="AF200" s="147" t="str">
        <f t="shared" si="59"/>
        <v>ЛОШАКОВ</v>
      </c>
      <c r="AG200" s="147" t="str">
        <f t="shared" si="60"/>
        <v xml:space="preserve"> Данил Максимович</v>
      </c>
      <c r="AH200" s="137" t="str">
        <f t="shared" si="61"/>
        <v>22</v>
      </c>
      <c r="AI200" s="137" t="str">
        <f t="shared" si="62"/>
        <v>09</v>
      </c>
      <c r="AJ200" s="137" t="str">
        <f t="shared" si="63"/>
        <v>04</v>
      </c>
      <c r="AK200" s="197" t="str">
        <f t="shared" si="64"/>
        <v>2ю</v>
      </c>
      <c r="AL200" s="137" t="str">
        <f t="shared" si="65"/>
        <v>2ю</v>
      </c>
      <c r="AM200" s="467"/>
      <c r="AN200" s="465"/>
      <c r="AO200" s="465"/>
      <c r="AP200" s="465"/>
      <c r="AQ200" s="465"/>
      <c r="AR200" s="465"/>
    </row>
    <row r="201" spans="1:44" ht="12" customHeight="1" x14ac:dyDescent="0.2">
      <c r="A201" s="194"/>
      <c r="B201" s="178"/>
      <c r="C201" s="191"/>
      <c r="D201" s="188">
        <v>50</v>
      </c>
      <c r="E201" s="73" t="s">
        <v>294</v>
      </c>
      <c r="F201" s="189" t="s">
        <v>303</v>
      </c>
      <c r="G201" s="181" t="s">
        <v>86</v>
      </c>
      <c r="H201" s="181" t="s">
        <v>62</v>
      </c>
      <c r="I201" s="181" t="s">
        <v>63</v>
      </c>
      <c r="J201" s="181" t="s">
        <v>108</v>
      </c>
      <c r="K201" s="181" t="s">
        <v>65</v>
      </c>
      <c r="L201" s="182" t="s">
        <v>307</v>
      </c>
      <c r="M201" s="183">
        <f t="shared" si="66"/>
        <v>50</v>
      </c>
      <c r="N201" s="182"/>
      <c r="O201" s="182"/>
      <c r="P201" s="182"/>
      <c r="Q201" s="184" t="str">
        <f t="shared" si="67"/>
        <v>ЛУШНИКОВ Никита Сергеевич</v>
      </c>
      <c r="R201" s="185" t="str">
        <f t="shared" si="68"/>
        <v>26.05.04, 2ю</v>
      </c>
      <c r="S201" s="186" t="str">
        <f t="shared" si="69"/>
        <v>СФО</v>
      </c>
      <c r="T201" s="185" t="str">
        <f t="shared" si="70"/>
        <v>Алтайский, Барнаул, МО</v>
      </c>
      <c r="U201" s="187"/>
      <c r="V201" s="185" t="str">
        <f t="shared" si="71"/>
        <v>Жданов В.В. Тюкин С.Г.</v>
      </c>
      <c r="W201" s="137"/>
      <c r="X201" s="147"/>
      <c r="Y201" s="551"/>
      <c r="Z201" s="542"/>
      <c r="AA201" s="525"/>
      <c r="AB201" s="541"/>
      <c r="AC201" s="541"/>
      <c r="AD201" s="147" t="str">
        <f t="shared" si="57"/>
        <v>Лушников</v>
      </c>
      <c r="AE201" s="147" t="str">
        <f t="shared" si="58"/>
        <v xml:space="preserve"> Никита Сергеевич</v>
      </c>
      <c r="AF201" s="147" t="str">
        <f t="shared" si="59"/>
        <v>ЛУШНИКОВ</v>
      </c>
      <c r="AG201" s="147" t="str">
        <f t="shared" si="60"/>
        <v xml:space="preserve"> Никита Сергеевич</v>
      </c>
      <c r="AH201" s="137" t="str">
        <f t="shared" si="61"/>
        <v>26</v>
      </c>
      <c r="AI201" s="137" t="str">
        <f t="shared" si="62"/>
        <v>05</v>
      </c>
      <c r="AJ201" s="137" t="str">
        <f t="shared" si="63"/>
        <v>04</v>
      </c>
      <c r="AK201" s="197" t="str">
        <f t="shared" si="64"/>
        <v>2ю</v>
      </c>
      <c r="AL201" s="137" t="str">
        <f t="shared" si="65"/>
        <v>2ю</v>
      </c>
      <c r="AM201" s="542"/>
      <c r="AN201" s="525"/>
      <c r="AO201" s="525"/>
      <c r="AP201" s="525"/>
      <c r="AQ201" s="525"/>
      <c r="AR201" s="525"/>
    </row>
    <row r="202" spans="1:44" ht="12" customHeight="1" x14ac:dyDescent="0.2">
      <c r="A202" s="177"/>
      <c r="B202" s="178"/>
      <c r="C202" s="191"/>
      <c r="D202" s="180">
        <v>50</v>
      </c>
      <c r="E202" s="73" t="s">
        <v>295</v>
      </c>
      <c r="F202" s="181" t="s">
        <v>304</v>
      </c>
      <c r="G202" s="181" t="s">
        <v>86</v>
      </c>
      <c r="H202" s="181" t="s">
        <v>62</v>
      </c>
      <c r="I202" s="181" t="s">
        <v>63</v>
      </c>
      <c r="J202" s="181" t="s">
        <v>108</v>
      </c>
      <c r="K202" s="181" t="s">
        <v>65</v>
      </c>
      <c r="L202" s="182" t="s">
        <v>307</v>
      </c>
      <c r="M202" s="183">
        <f t="shared" si="66"/>
        <v>50</v>
      </c>
      <c r="N202" s="182"/>
      <c r="O202" s="182"/>
      <c r="P202" s="182"/>
      <c r="Q202" s="184" t="str">
        <f t="shared" si="67"/>
        <v>РУДЕНКО Роман Игоревич</v>
      </c>
      <c r="R202" s="185" t="str">
        <f t="shared" si="68"/>
        <v>12.06.04, 2ю</v>
      </c>
      <c r="S202" s="186" t="str">
        <f t="shared" si="69"/>
        <v>СФО</v>
      </c>
      <c r="T202" s="185" t="str">
        <f t="shared" si="70"/>
        <v>Алтайский, Барнаул, МО</v>
      </c>
      <c r="U202" s="187"/>
      <c r="V202" s="185" t="str">
        <f t="shared" si="71"/>
        <v>Жданов В.В. Тюкин С.Г.</v>
      </c>
      <c r="W202" s="137"/>
      <c r="X202" s="147"/>
      <c r="Y202" s="551"/>
      <c r="Z202" s="542"/>
      <c r="AA202" s="525"/>
      <c r="AB202" s="541"/>
      <c r="AC202" s="541"/>
      <c r="AD202" s="147" t="str">
        <f t="shared" si="57"/>
        <v>Руденко</v>
      </c>
      <c r="AE202" s="147" t="str">
        <f t="shared" si="58"/>
        <v xml:space="preserve"> Роман Игоревич</v>
      </c>
      <c r="AF202" s="147" t="str">
        <f t="shared" si="59"/>
        <v>РУДЕНКО</v>
      </c>
      <c r="AG202" s="147" t="str">
        <f t="shared" si="60"/>
        <v xml:space="preserve"> Роман Игоревич</v>
      </c>
      <c r="AH202" s="137" t="str">
        <f t="shared" si="61"/>
        <v>12</v>
      </c>
      <c r="AI202" s="137" t="str">
        <f t="shared" si="62"/>
        <v>06</v>
      </c>
      <c r="AJ202" s="137" t="str">
        <f t="shared" si="63"/>
        <v>04</v>
      </c>
      <c r="AK202" s="197" t="str">
        <f t="shared" si="64"/>
        <v>2ю</v>
      </c>
      <c r="AL202" s="137" t="str">
        <f t="shared" si="65"/>
        <v>2ю</v>
      </c>
      <c r="AM202" s="542"/>
      <c r="AN202" s="525"/>
      <c r="AO202" s="525"/>
      <c r="AP202" s="525"/>
      <c r="AQ202" s="525"/>
      <c r="AR202" s="525"/>
    </row>
    <row r="203" spans="1:44" ht="12" customHeight="1" x14ac:dyDescent="0.2">
      <c r="A203" s="194"/>
      <c r="B203" s="178"/>
      <c r="C203" s="460" t="s">
        <v>83</v>
      </c>
      <c r="D203" s="436" t="s">
        <v>87</v>
      </c>
      <c r="E203" s="73" t="s">
        <v>296</v>
      </c>
      <c r="F203" s="189" t="s">
        <v>305</v>
      </c>
      <c r="G203" s="181" t="s">
        <v>86</v>
      </c>
      <c r="H203" s="181" t="s">
        <v>62</v>
      </c>
      <c r="I203" s="181" t="s">
        <v>63</v>
      </c>
      <c r="J203" s="181" t="s">
        <v>108</v>
      </c>
      <c r="K203" s="181" t="s">
        <v>65</v>
      </c>
      <c r="L203" s="182" t="s">
        <v>307</v>
      </c>
      <c r="M203" s="183" t="str">
        <f t="shared" si="66"/>
        <v>св65</v>
      </c>
      <c r="N203" s="182"/>
      <c r="O203" s="182"/>
      <c r="P203" s="182"/>
      <c r="Q203" s="184" t="str">
        <f t="shared" si="67"/>
        <v>ПОЛЗИКОВА Дарья Александровна</v>
      </c>
      <c r="R203" s="185" t="str">
        <f t="shared" si="68"/>
        <v>10.10.04, 2ю</v>
      </c>
      <c r="S203" s="186" t="str">
        <f t="shared" si="69"/>
        <v>СФО</v>
      </c>
      <c r="T203" s="185" t="str">
        <f t="shared" si="70"/>
        <v>Алтайский, Барнаул, МО</v>
      </c>
      <c r="U203" s="187"/>
      <c r="V203" s="185" t="str">
        <f t="shared" si="71"/>
        <v>Жданов В.В. Тюкин С.Г.</v>
      </c>
      <c r="W203" s="137"/>
      <c r="X203" s="147"/>
      <c r="Y203" s="551"/>
      <c r="Z203" s="542"/>
      <c r="AA203" s="525"/>
      <c r="AB203" s="541"/>
      <c r="AC203" s="541"/>
      <c r="AD203" s="147" t="str">
        <f t="shared" si="57"/>
        <v>Ползикова</v>
      </c>
      <c r="AE203" s="147" t="str">
        <f t="shared" si="58"/>
        <v xml:space="preserve"> Дарья Александровна</v>
      </c>
      <c r="AF203" s="147" t="str">
        <f t="shared" si="59"/>
        <v>ПОЛЗИКОВА</v>
      </c>
      <c r="AG203" s="147" t="str">
        <f t="shared" si="60"/>
        <v xml:space="preserve"> Дарья Александровна</v>
      </c>
      <c r="AH203" s="137" t="str">
        <f t="shared" si="61"/>
        <v>10</v>
      </c>
      <c r="AI203" s="137" t="str">
        <f t="shared" si="62"/>
        <v>10</v>
      </c>
      <c r="AJ203" s="137" t="str">
        <f t="shared" si="63"/>
        <v>04</v>
      </c>
      <c r="AK203" s="197" t="str">
        <f t="shared" si="64"/>
        <v>2ю</v>
      </c>
      <c r="AL203" s="137" t="str">
        <f t="shared" si="65"/>
        <v>2ю</v>
      </c>
      <c r="AM203" s="542"/>
      <c r="AN203" s="525"/>
      <c r="AO203" s="525"/>
      <c r="AP203" s="525"/>
      <c r="AQ203" s="525"/>
      <c r="AR203" s="525"/>
    </row>
    <row r="204" spans="1:44" ht="12" customHeight="1" x14ac:dyDescent="0.2">
      <c r="A204" s="194"/>
      <c r="B204" s="178"/>
      <c r="C204" s="460" t="s">
        <v>83</v>
      </c>
      <c r="D204" s="180">
        <v>59</v>
      </c>
      <c r="E204" s="73" t="s">
        <v>297</v>
      </c>
      <c r="F204" s="181" t="s">
        <v>306</v>
      </c>
      <c r="G204" s="181" t="s">
        <v>86</v>
      </c>
      <c r="H204" s="181" t="s">
        <v>62</v>
      </c>
      <c r="I204" s="181" t="s">
        <v>63</v>
      </c>
      <c r="J204" s="181" t="s">
        <v>108</v>
      </c>
      <c r="K204" s="181" t="s">
        <v>65</v>
      </c>
      <c r="L204" s="182" t="s">
        <v>307</v>
      </c>
      <c r="M204" s="183">
        <f t="shared" si="66"/>
        <v>59</v>
      </c>
      <c r="N204" s="182"/>
      <c r="O204" s="182"/>
      <c r="P204" s="182"/>
      <c r="Q204" s="184" t="str">
        <f t="shared" si="67"/>
        <v>СЕРДЯГА Диана Владимировна</v>
      </c>
      <c r="R204" s="185" t="str">
        <f t="shared" si="68"/>
        <v>08.02.03, 2ю</v>
      </c>
      <c r="S204" s="186" t="str">
        <f t="shared" si="69"/>
        <v>СФО</v>
      </c>
      <c r="T204" s="185" t="str">
        <f t="shared" si="70"/>
        <v>Алтайский, Барнаул, МО</v>
      </c>
      <c r="U204" s="187"/>
      <c r="V204" s="185" t="str">
        <f t="shared" si="71"/>
        <v>Жданов В.В. Тюкин С.Г.</v>
      </c>
      <c r="W204" s="137"/>
      <c r="X204" s="147"/>
      <c r="Y204" s="551"/>
      <c r="Z204" s="542"/>
      <c r="AA204" s="525"/>
      <c r="AB204" s="541"/>
      <c r="AC204" s="541"/>
      <c r="AD204" s="147" t="str">
        <f t="shared" si="57"/>
        <v>Сердяга</v>
      </c>
      <c r="AE204" s="147" t="str">
        <f t="shared" si="58"/>
        <v xml:space="preserve"> Диана Владимировна</v>
      </c>
      <c r="AF204" s="147" t="str">
        <f t="shared" si="59"/>
        <v>СЕРДЯГА</v>
      </c>
      <c r="AG204" s="147" t="str">
        <f t="shared" si="60"/>
        <v xml:space="preserve"> Диана Владимировна</v>
      </c>
      <c r="AH204" s="137" t="str">
        <f t="shared" si="61"/>
        <v>08</v>
      </c>
      <c r="AI204" s="137" t="str">
        <f t="shared" si="62"/>
        <v>02</v>
      </c>
      <c r="AJ204" s="137" t="str">
        <f t="shared" si="63"/>
        <v>03</v>
      </c>
      <c r="AK204" s="197" t="str">
        <f t="shared" si="64"/>
        <v>2ю</v>
      </c>
      <c r="AL204" s="137" t="str">
        <f t="shared" si="65"/>
        <v>2ю</v>
      </c>
      <c r="AM204" s="542"/>
      <c r="AN204" s="525"/>
      <c r="AO204" s="525"/>
      <c r="AP204" s="525"/>
      <c r="AQ204" s="525"/>
      <c r="AR204" s="525"/>
    </row>
    <row r="205" spans="1:44" ht="12" customHeight="1" x14ac:dyDescent="0.2">
      <c r="A205" s="194"/>
      <c r="B205" s="178"/>
      <c r="C205" s="191"/>
      <c r="D205" s="188">
        <v>65</v>
      </c>
      <c r="E205" s="73" t="s">
        <v>309</v>
      </c>
      <c r="F205" s="189" t="s">
        <v>318</v>
      </c>
      <c r="G205" s="189" t="s">
        <v>81</v>
      </c>
      <c r="H205" s="181" t="s">
        <v>62</v>
      </c>
      <c r="I205" s="181" t="s">
        <v>63</v>
      </c>
      <c r="J205" s="181" t="s">
        <v>64</v>
      </c>
      <c r="K205" s="181" t="s">
        <v>65</v>
      </c>
      <c r="L205" s="181" t="s">
        <v>326</v>
      </c>
      <c r="M205" s="183">
        <f t="shared" si="66"/>
        <v>65</v>
      </c>
      <c r="N205" s="182"/>
      <c r="O205" s="182"/>
      <c r="P205" s="182"/>
      <c r="Q205" s="184" t="str">
        <f t="shared" si="67"/>
        <v>БОРИСОВ Сергей Алексеевич</v>
      </c>
      <c r="R205" s="185" t="str">
        <f t="shared" si="68"/>
        <v>02.01.03, 1ю</v>
      </c>
      <c r="S205" s="186" t="str">
        <f t="shared" si="69"/>
        <v>СФО</v>
      </c>
      <c r="T205" s="185" t="str">
        <f t="shared" si="70"/>
        <v>Алтайский, Бийск, МО</v>
      </c>
      <c r="U205" s="187"/>
      <c r="V205" s="185" t="str">
        <f t="shared" si="71"/>
        <v xml:space="preserve">Нутько И.Н. Первов В.И. </v>
      </c>
      <c r="W205" s="137"/>
      <c r="X205" s="147"/>
      <c r="Y205" s="551"/>
      <c r="Z205" s="542"/>
      <c r="AA205" s="525"/>
      <c r="AB205" s="541"/>
      <c r="AC205" s="541"/>
      <c r="AD205" s="147" t="str">
        <f t="shared" si="57"/>
        <v>БОРИСОВ</v>
      </c>
      <c r="AE205" s="147" t="str">
        <f t="shared" si="58"/>
        <v xml:space="preserve"> Сергей Алексеевич</v>
      </c>
      <c r="AF205" s="147" t="str">
        <f t="shared" si="59"/>
        <v>БОРИСОВ</v>
      </c>
      <c r="AG205" s="147" t="str">
        <f t="shared" si="60"/>
        <v xml:space="preserve"> Сергей Алексеевич</v>
      </c>
      <c r="AH205" s="137" t="str">
        <f t="shared" si="61"/>
        <v>02</v>
      </c>
      <c r="AI205" s="137" t="str">
        <f t="shared" si="62"/>
        <v>01</v>
      </c>
      <c r="AJ205" s="137" t="str">
        <f t="shared" si="63"/>
        <v>03</v>
      </c>
      <c r="AK205" s="197" t="str">
        <f t="shared" si="64"/>
        <v>1ю</v>
      </c>
      <c r="AL205" s="137" t="str">
        <f t="shared" si="65"/>
        <v>1ю</v>
      </c>
      <c r="AM205" s="542"/>
      <c r="AN205" s="525"/>
      <c r="AO205" s="525"/>
      <c r="AP205" s="525"/>
      <c r="AQ205" s="525"/>
      <c r="AR205" s="525"/>
    </row>
    <row r="206" spans="1:44" ht="12" customHeight="1" x14ac:dyDescent="0.2">
      <c r="A206" s="194"/>
      <c r="B206" s="178"/>
      <c r="C206" s="191"/>
      <c r="D206" s="180">
        <v>42</v>
      </c>
      <c r="E206" s="73" t="s">
        <v>91</v>
      </c>
      <c r="F206" s="181" t="s">
        <v>319</v>
      </c>
      <c r="G206" s="189" t="s">
        <v>256</v>
      </c>
      <c r="H206" s="181" t="s">
        <v>62</v>
      </c>
      <c r="I206" s="181" t="s">
        <v>63</v>
      </c>
      <c r="J206" s="181" t="s">
        <v>64</v>
      </c>
      <c r="K206" s="181" t="s">
        <v>65</v>
      </c>
      <c r="L206" s="182" t="s">
        <v>326</v>
      </c>
      <c r="M206" s="183">
        <f t="shared" si="66"/>
        <v>42</v>
      </c>
      <c r="N206" s="182"/>
      <c r="O206" s="182"/>
      <c r="P206" s="182"/>
      <c r="Q206" s="184" t="str">
        <f t="shared" si="67"/>
        <v>ВОРОПАЕВ Вячеслав Юрьевич</v>
      </c>
      <c r="R206" s="185" t="str">
        <f t="shared" si="68"/>
        <v>10.04.03, 2р</v>
      </c>
      <c r="S206" s="186" t="str">
        <f t="shared" si="69"/>
        <v>СФО</v>
      </c>
      <c r="T206" s="185" t="str">
        <f t="shared" si="70"/>
        <v>Алтайский, Бийск, МО</v>
      </c>
      <c r="U206" s="187"/>
      <c r="V206" s="185" t="str">
        <f t="shared" si="71"/>
        <v xml:space="preserve">Нутько И.Н. Первов В.И. </v>
      </c>
      <c r="W206" s="137"/>
      <c r="X206" s="147"/>
      <c r="Y206" s="551"/>
      <c r="Z206" s="542"/>
      <c r="AA206" s="525"/>
      <c r="AB206" s="541"/>
      <c r="AC206" s="541"/>
      <c r="AD206" s="147" t="str">
        <f t="shared" si="57"/>
        <v>ВОРОПАЕВ</v>
      </c>
      <c r="AE206" s="147" t="str">
        <f t="shared" si="58"/>
        <v xml:space="preserve"> Вячеслав Юрьевич</v>
      </c>
      <c r="AF206" s="147" t="str">
        <f t="shared" si="59"/>
        <v>ВОРОПАЕВ</v>
      </c>
      <c r="AG206" s="147" t="str">
        <f t="shared" si="60"/>
        <v xml:space="preserve"> Вячеслав Юрьевич</v>
      </c>
      <c r="AH206" s="137" t="str">
        <f t="shared" si="61"/>
        <v>10</v>
      </c>
      <c r="AI206" s="137" t="str">
        <f t="shared" si="62"/>
        <v>04</v>
      </c>
      <c r="AJ206" s="137" t="str">
        <f t="shared" si="63"/>
        <v>03</v>
      </c>
      <c r="AK206" s="197" t="str">
        <f t="shared" si="64"/>
        <v>2р</v>
      </c>
      <c r="AL206" s="137" t="str">
        <f t="shared" si="65"/>
        <v>2р</v>
      </c>
      <c r="AM206" s="542"/>
      <c r="AN206" s="525"/>
      <c r="AO206" s="525"/>
      <c r="AP206" s="525"/>
      <c r="AQ206" s="525"/>
      <c r="AR206" s="525"/>
    </row>
    <row r="207" spans="1:44" ht="12" customHeight="1" x14ac:dyDescent="0.2">
      <c r="A207" s="194"/>
      <c r="B207" s="178"/>
      <c r="C207" s="191"/>
      <c r="D207" s="188">
        <v>54</v>
      </c>
      <c r="E207" s="73" t="s">
        <v>310</v>
      </c>
      <c r="F207" s="189" t="s">
        <v>320</v>
      </c>
      <c r="G207" s="189" t="s">
        <v>81</v>
      </c>
      <c r="H207" s="181" t="s">
        <v>62</v>
      </c>
      <c r="I207" s="181" t="s">
        <v>63</v>
      </c>
      <c r="J207" s="181" t="s">
        <v>64</v>
      </c>
      <c r="K207" s="181" t="s">
        <v>65</v>
      </c>
      <c r="L207" s="181" t="s">
        <v>326</v>
      </c>
      <c r="M207" s="183">
        <f t="shared" si="66"/>
        <v>54</v>
      </c>
      <c r="N207" s="182"/>
      <c r="O207" s="182"/>
      <c r="P207" s="182"/>
      <c r="Q207" s="184" t="str">
        <f t="shared" si="67"/>
        <v>ГАЙВОРОНСКИЙ Андрей Максимович</v>
      </c>
      <c r="R207" s="185" t="str">
        <f t="shared" si="68"/>
        <v>19.03.04, 1ю</v>
      </c>
      <c r="S207" s="186" t="str">
        <f t="shared" si="69"/>
        <v>СФО</v>
      </c>
      <c r="T207" s="185" t="str">
        <f t="shared" si="70"/>
        <v>Алтайский, Бийск, МО</v>
      </c>
      <c r="U207" s="187"/>
      <c r="V207" s="185" t="str">
        <f t="shared" si="71"/>
        <v xml:space="preserve">Нутько И.Н. Первов В.И. </v>
      </c>
      <c r="W207" s="137"/>
      <c r="X207" s="147"/>
      <c r="Y207" s="551"/>
      <c r="Z207" s="542"/>
      <c r="AA207" s="525"/>
      <c r="AB207" s="541"/>
      <c r="AC207" s="541"/>
      <c r="AD207" s="147" t="str">
        <f t="shared" si="57"/>
        <v>ГАЙВОРОНСКИЙ</v>
      </c>
      <c r="AE207" s="147" t="str">
        <f t="shared" si="58"/>
        <v xml:space="preserve"> Андрей Максимович</v>
      </c>
      <c r="AF207" s="147" t="str">
        <f t="shared" si="59"/>
        <v>ГАЙВОРОНСКИЙ</v>
      </c>
      <c r="AG207" s="147" t="str">
        <f t="shared" si="60"/>
        <v xml:space="preserve"> Андрей Максимович</v>
      </c>
      <c r="AH207" s="137" t="str">
        <f t="shared" si="61"/>
        <v>19</v>
      </c>
      <c r="AI207" s="137" t="str">
        <f t="shared" si="62"/>
        <v>03</v>
      </c>
      <c r="AJ207" s="137" t="str">
        <f t="shared" si="63"/>
        <v>04</v>
      </c>
      <c r="AK207" s="197" t="str">
        <f t="shared" si="64"/>
        <v>1ю</v>
      </c>
      <c r="AL207" s="137" t="str">
        <f t="shared" si="65"/>
        <v>1ю</v>
      </c>
      <c r="AM207" s="542"/>
      <c r="AN207" s="525"/>
      <c r="AO207" s="525"/>
      <c r="AP207" s="525"/>
      <c r="AQ207" s="525"/>
      <c r="AR207" s="525"/>
    </row>
    <row r="208" spans="1:44" ht="12" customHeight="1" x14ac:dyDescent="0.2">
      <c r="A208" s="194"/>
      <c r="B208" s="178"/>
      <c r="C208" s="191"/>
      <c r="D208" s="180">
        <v>46</v>
      </c>
      <c r="E208" s="73" t="s">
        <v>311</v>
      </c>
      <c r="F208" s="181" t="s">
        <v>119</v>
      </c>
      <c r="G208" s="189" t="s">
        <v>81</v>
      </c>
      <c r="H208" s="181" t="s">
        <v>62</v>
      </c>
      <c r="I208" s="181" t="s">
        <v>63</v>
      </c>
      <c r="J208" s="181" t="s">
        <v>64</v>
      </c>
      <c r="K208" s="181" t="s">
        <v>65</v>
      </c>
      <c r="L208" s="182" t="s">
        <v>326</v>
      </c>
      <c r="M208" s="183">
        <f t="shared" si="66"/>
        <v>46</v>
      </c>
      <c r="N208" s="182"/>
      <c r="O208" s="182"/>
      <c r="P208" s="182"/>
      <c r="Q208" s="184" t="str">
        <f t="shared" si="67"/>
        <v>ГРЕЧУШКИН Тимур Вячеславович</v>
      </c>
      <c r="R208" s="185" t="str">
        <f t="shared" si="68"/>
        <v>17.07.04, 1ю</v>
      </c>
      <c r="S208" s="186" t="str">
        <f t="shared" si="69"/>
        <v>СФО</v>
      </c>
      <c r="T208" s="185" t="str">
        <f t="shared" si="70"/>
        <v>Алтайский, Бийск, МО</v>
      </c>
      <c r="U208" s="187"/>
      <c r="V208" s="185" t="str">
        <f t="shared" si="71"/>
        <v xml:space="preserve">Нутько И.Н. Первов В.И. </v>
      </c>
      <c r="W208" s="137"/>
      <c r="X208" s="147"/>
      <c r="Y208" s="551"/>
      <c r="Z208" s="542"/>
      <c r="AA208" s="525"/>
      <c r="AB208" s="541"/>
      <c r="AC208" s="541"/>
      <c r="AD208" s="147" t="str">
        <f t="shared" si="57"/>
        <v>ГРЕЧУШКИН</v>
      </c>
      <c r="AE208" s="147" t="str">
        <f t="shared" si="58"/>
        <v xml:space="preserve"> Тимур Вячеславович</v>
      </c>
      <c r="AF208" s="147" t="str">
        <f t="shared" si="59"/>
        <v>ГРЕЧУШКИН</v>
      </c>
      <c r="AG208" s="147" t="str">
        <f t="shared" si="60"/>
        <v xml:space="preserve"> Тимур Вячеславович</v>
      </c>
      <c r="AH208" s="137" t="str">
        <f t="shared" si="61"/>
        <v>17</v>
      </c>
      <c r="AI208" s="137" t="str">
        <f t="shared" si="62"/>
        <v>07</v>
      </c>
      <c r="AJ208" s="137" t="str">
        <f t="shared" si="63"/>
        <v>04</v>
      </c>
      <c r="AK208" s="197" t="str">
        <f t="shared" si="64"/>
        <v>1ю</v>
      </c>
      <c r="AL208" s="137" t="str">
        <f t="shared" si="65"/>
        <v>1ю</v>
      </c>
      <c r="AM208" s="542"/>
      <c r="AN208" s="525"/>
      <c r="AO208" s="525"/>
      <c r="AP208" s="525"/>
      <c r="AQ208" s="525"/>
      <c r="AR208" s="525"/>
    </row>
    <row r="209" spans="1:44" ht="12" customHeight="1" x14ac:dyDescent="0.2">
      <c r="A209" s="194"/>
      <c r="B209" s="178"/>
      <c r="C209" s="191"/>
      <c r="D209" s="188">
        <v>59</v>
      </c>
      <c r="E209" s="73" t="s">
        <v>96</v>
      </c>
      <c r="F209" s="189" t="s">
        <v>321</v>
      </c>
      <c r="G209" s="189" t="s">
        <v>81</v>
      </c>
      <c r="H209" s="181" t="s">
        <v>62</v>
      </c>
      <c r="I209" s="181" t="s">
        <v>63</v>
      </c>
      <c r="J209" s="181" t="s">
        <v>64</v>
      </c>
      <c r="K209" s="181" t="s">
        <v>65</v>
      </c>
      <c r="L209" s="181" t="s">
        <v>326</v>
      </c>
      <c r="M209" s="183">
        <f t="shared" si="66"/>
        <v>59</v>
      </c>
      <c r="N209" s="182"/>
      <c r="O209" s="182"/>
      <c r="P209" s="182"/>
      <c r="Q209" s="184" t="str">
        <f t="shared" si="67"/>
        <v>ГОРЧАТОВ Михаил Павлович</v>
      </c>
      <c r="R209" s="185" t="str">
        <f t="shared" si="68"/>
        <v>12.09.03, 1ю</v>
      </c>
      <c r="S209" s="186" t="str">
        <f t="shared" si="69"/>
        <v>СФО</v>
      </c>
      <c r="T209" s="185" t="str">
        <f t="shared" si="70"/>
        <v>Алтайский, Бийск, МО</v>
      </c>
      <c r="U209" s="187"/>
      <c r="V209" s="185" t="str">
        <f t="shared" si="71"/>
        <v xml:space="preserve">Нутько И.Н. Первов В.И. </v>
      </c>
      <c r="W209" s="137"/>
      <c r="X209" s="147"/>
      <c r="Y209" s="551"/>
      <c r="Z209" s="542"/>
      <c r="AA209" s="525"/>
      <c r="AB209" s="541"/>
      <c r="AC209" s="541"/>
      <c r="AD209" s="147" t="str">
        <f t="shared" si="57"/>
        <v>ГОРЧАТОВ</v>
      </c>
      <c r="AE209" s="147" t="str">
        <f t="shared" si="58"/>
        <v xml:space="preserve"> Михаил Павлович</v>
      </c>
      <c r="AF209" s="147" t="str">
        <f t="shared" si="59"/>
        <v>ГОРЧАТОВ</v>
      </c>
      <c r="AG209" s="147" t="str">
        <f t="shared" si="60"/>
        <v xml:space="preserve"> Михаил Павлович</v>
      </c>
      <c r="AH209" s="137" t="str">
        <f t="shared" si="61"/>
        <v>12</v>
      </c>
      <c r="AI209" s="137" t="str">
        <f t="shared" si="62"/>
        <v>09</v>
      </c>
      <c r="AJ209" s="137" t="str">
        <f t="shared" si="63"/>
        <v>03</v>
      </c>
      <c r="AK209" s="197" t="str">
        <f t="shared" si="64"/>
        <v>1ю</v>
      </c>
      <c r="AL209" s="137" t="str">
        <f t="shared" si="65"/>
        <v>1ю</v>
      </c>
      <c r="AM209" s="542"/>
      <c r="AN209" s="525"/>
      <c r="AO209" s="525"/>
      <c r="AP209" s="525"/>
      <c r="AQ209" s="525"/>
      <c r="AR209" s="525"/>
    </row>
    <row r="210" spans="1:44" ht="12" customHeight="1" x14ac:dyDescent="0.2">
      <c r="A210" s="194"/>
      <c r="B210" s="205"/>
      <c r="C210" s="200"/>
      <c r="D210" s="180">
        <v>54</v>
      </c>
      <c r="E210" s="73" t="s">
        <v>312</v>
      </c>
      <c r="F210" s="181" t="s">
        <v>322</v>
      </c>
      <c r="G210" s="189" t="s">
        <v>81</v>
      </c>
      <c r="H210" s="181" t="s">
        <v>62</v>
      </c>
      <c r="I210" s="181" t="s">
        <v>63</v>
      </c>
      <c r="J210" s="181" t="s">
        <v>64</v>
      </c>
      <c r="K210" s="181" t="s">
        <v>65</v>
      </c>
      <c r="L210" s="182" t="s">
        <v>326</v>
      </c>
      <c r="M210" s="183">
        <f t="shared" si="66"/>
        <v>54</v>
      </c>
      <c r="N210" s="182"/>
      <c r="O210" s="182"/>
      <c r="P210" s="182"/>
      <c r="Q210" s="184" t="str">
        <f t="shared" si="67"/>
        <v>ДАЙБОВ Вячеслав Юрьевич</v>
      </c>
      <c r="R210" s="185" t="str">
        <f t="shared" si="68"/>
        <v>31.10.03, 1ю</v>
      </c>
      <c r="S210" s="186" t="str">
        <f t="shared" si="69"/>
        <v>СФО</v>
      </c>
      <c r="T210" s="185" t="str">
        <f t="shared" si="70"/>
        <v>Алтайский, Бийск, МО</v>
      </c>
      <c r="U210" s="187"/>
      <c r="V210" s="185" t="str">
        <f t="shared" si="71"/>
        <v xml:space="preserve">Нутько И.Н. Первов В.И. </v>
      </c>
      <c r="W210" s="137"/>
      <c r="X210" s="147"/>
      <c r="Y210" s="551"/>
      <c r="Z210" s="542"/>
      <c r="AA210" s="525"/>
      <c r="AB210" s="541"/>
      <c r="AC210" s="541"/>
      <c r="AD210" s="147" t="str">
        <f t="shared" si="57"/>
        <v>ДАЙБОВ</v>
      </c>
      <c r="AE210" s="147" t="str">
        <f t="shared" si="58"/>
        <v xml:space="preserve"> Вячеслав Юрьевич</v>
      </c>
      <c r="AF210" s="147" t="str">
        <f t="shared" si="59"/>
        <v>ДАЙБОВ</v>
      </c>
      <c r="AG210" s="147" t="str">
        <f t="shared" si="60"/>
        <v xml:space="preserve"> Вячеслав Юрьевич</v>
      </c>
      <c r="AH210" s="137" t="str">
        <f t="shared" si="61"/>
        <v>31</v>
      </c>
      <c r="AI210" s="137" t="str">
        <f t="shared" si="62"/>
        <v>10</v>
      </c>
      <c r="AJ210" s="137" t="str">
        <f t="shared" si="63"/>
        <v>03</v>
      </c>
      <c r="AK210" s="197" t="str">
        <f t="shared" si="64"/>
        <v>1ю</v>
      </c>
      <c r="AL210" s="137" t="str">
        <f t="shared" si="65"/>
        <v>1ю</v>
      </c>
      <c r="AM210" s="542"/>
      <c r="AN210" s="525"/>
      <c r="AO210" s="525"/>
      <c r="AP210" s="525"/>
      <c r="AQ210" s="525"/>
      <c r="AR210" s="525"/>
    </row>
    <row r="211" spans="1:44" ht="12" customHeight="1" x14ac:dyDescent="0.2">
      <c r="A211" s="194"/>
      <c r="B211" s="205"/>
      <c r="C211" s="200"/>
      <c r="D211" s="188">
        <v>65</v>
      </c>
      <c r="E211" s="73" t="s">
        <v>313</v>
      </c>
      <c r="F211" s="189" t="s">
        <v>323</v>
      </c>
      <c r="G211" s="189" t="s">
        <v>81</v>
      </c>
      <c r="H211" s="181" t="s">
        <v>62</v>
      </c>
      <c r="I211" s="181" t="s">
        <v>63</v>
      </c>
      <c r="J211" s="181" t="s">
        <v>64</v>
      </c>
      <c r="K211" s="181" t="s">
        <v>65</v>
      </c>
      <c r="L211" s="181" t="s">
        <v>326</v>
      </c>
      <c r="M211" s="183">
        <f t="shared" si="66"/>
        <v>65</v>
      </c>
      <c r="N211" s="182"/>
      <c r="O211" s="182"/>
      <c r="P211" s="182"/>
      <c r="Q211" s="184" t="str">
        <f t="shared" si="67"/>
        <v>КОРОВИН Михаил Андреевич</v>
      </c>
      <c r="R211" s="185" t="str">
        <f t="shared" si="68"/>
        <v>16.02.04, 1ю</v>
      </c>
      <c r="S211" s="186" t="str">
        <f t="shared" si="69"/>
        <v>СФО</v>
      </c>
      <c r="T211" s="185" t="str">
        <f t="shared" si="70"/>
        <v>Алтайский, Бийск, МО</v>
      </c>
      <c r="U211" s="187"/>
      <c r="V211" s="185" t="str">
        <f t="shared" si="71"/>
        <v xml:space="preserve">Нутько И.Н. Первов В.И. </v>
      </c>
      <c r="W211" s="137"/>
      <c r="X211" s="147"/>
      <c r="Y211" s="551"/>
      <c r="Z211" s="542"/>
      <c r="AA211" s="525"/>
      <c r="AB211" s="541"/>
      <c r="AC211" s="541"/>
      <c r="AD211" s="147" t="str">
        <f t="shared" si="57"/>
        <v>КОРОВИН</v>
      </c>
      <c r="AE211" s="147" t="str">
        <f t="shared" si="58"/>
        <v xml:space="preserve"> Михаил Андреевич</v>
      </c>
      <c r="AF211" s="147" t="str">
        <f t="shared" si="59"/>
        <v>КОРОВИН</v>
      </c>
      <c r="AG211" s="147" t="str">
        <f t="shared" si="60"/>
        <v xml:space="preserve"> Михаил Андреевич</v>
      </c>
      <c r="AH211" s="137" t="str">
        <f t="shared" si="61"/>
        <v>16</v>
      </c>
      <c r="AI211" s="137" t="str">
        <f t="shared" si="62"/>
        <v>02</v>
      </c>
      <c r="AJ211" s="137" t="str">
        <f t="shared" si="63"/>
        <v>04</v>
      </c>
      <c r="AK211" s="197" t="str">
        <f t="shared" si="64"/>
        <v>1ю</v>
      </c>
      <c r="AL211" s="137" t="str">
        <f t="shared" si="65"/>
        <v>1ю</v>
      </c>
      <c r="AM211" s="542"/>
      <c r="AN211" s="525"/>
      <c r="AO211" s="525"/>
      <c r="AP211" s="525"/>
      <c r="AQ211" s="525"/>
      <c r="AR211" s="525"/>
    </row>
    <row r="212" spans="1:44" ht="12" customHeight="1" x14ac:dyDescent="0.2">
      <c r="A212" s="194"/>
      <c r="B212" s="178"/>
      <c r="C212" s="191"/>
      <c r="D212" s="180" t="s">
        <v>79</v>
      </c>
      <c r="E212" s="73" t="s">
        <v>314</v>
      </c>
      <c r="F212" s="181" t="s">
        <v>324</v>
      </c>
      <c r="G212" s="189" t="s">
        <v>81</v>
      </c>
      <c r="H212" s="181" t="s">
        <v>62</v>
      </c>
      <c r="I212" s="181" t="s">
        <v>63</v>
      </c>
      <c r="J212" s="181" t="s">
        <v>64</v>
      </c>
      <c r="K212" s="181" t="s">
        <v>65</v>
      </c>
      <c r="L212" s="182" t="s">
        <v>326</v>
      </c>
      <c r="M212" s="183" t="str">
        <f t="shared" si="66"/>
        <v>св71</v>
      </c>
      <c r="N212" s="182"/>
      <c r="O212" s="182"/>
      <c r="P212" s="182"/>
      <c r="Q212" s="184" t="str">
        <f t="shared" si="67"/>
        <v>РЫБАК Егор Алексеевич</v>
      </c>
      <c r="R212" s="185" t="str">
        <f t="shared" si="68"/>
        <v>12.12.03, 1ю</v>
      </c>
      <c r="S212" s="186" t="str">
        <f t="shared" si="69"/>
        <v>СФО</v>
      </c>
      <c r="T212" s="185" t="str">
        <f t="shared" si="70"/>
        <v>Алтайский, Бийск, МО</v>
      </c>
      <c r="U212" s="187"/>
      <c r="V212" s="185" t="str">
        <f t="shared" si="71"/>
        <v xml:space="preserve">Нутько И.Н. Первов В.И. </v>
      </c>
      <c r="W212" s="137"/>
      <c r="X212" s="147"/>
      <c r="Y212" s="551"/>
      <c r="Z212" s="542"/>
      <c r="AA212" s="525"/>
      <c r="AB212" s="541"/>
      <c r="AC212" s="541"/>
      <c r="AD212" s="147" t="str">
        <f t="shared" si="57"/>
        <v>РЫБАК</v>
      </c>
      <c r="AE212" s="147" t="str">
        <f t="shared" si="58"/>
        <v xml:space="preserve"> Егор Алексеевич</v>
      </c>
      <c r="AF212" s="147" t="str">
        <f t="shared" si="59"/>
        <v>РЫБАК</v>
      </c>
      <c r="AG212" s="147" t="str">
        <f t="shared" si="60"/>
        <v xml:space="preserve"> Егор Алексеевич</v>
      </c>
      <c r="AH212" s="137" t="str">
        <f t="shared" si="61"/>
        <v>12</v>
      </c>
      <c r="AI212" s="137" t="str">
        <f t="shared" si="62"/>
        <v>12</v>
      </c>
      <c r="AJ212" s="137" t="str">
        <f t="shared" si="63"/>
        <v>03</v>
      </c>
      <c r="AK212" s="197" t="str">
        <f t="shared" si="64"/>
        <v>1ю</v>
      </c>
      <c r="AL212" s="137" t="str">
        <f t="shared" si="65"/>
        <v>1ю</v>
      </c>
      <c r="AM212" s="542"/>
      <c r="AN212" s="525"/>
      <c r="AO212" s="525"/>
      <c r="AP212" s="525"/>
      <c r="AQ212" s="525"/>
      <c r="AR212" s="525"/>
    </row>
    <row r="213" spans="1:44" ht="12" customHeight="1" x14ac:dyDescent="0.2">
      <c r="A213" s="194"/>
      <c r="B213" s="178"/>
      <c r="C213" s="191"/>
      <c r="D213" s="188">
        <v>71</v>
      </c>
      <c r="E213" s="73" t="s">
        <v>98</v>
      </c>
      <c r="F213" s="189" t="s">
        <v>197</v>
      </c>
      <c r="G213" s="189" t="s">
        <v>81</v>
      </c>
      <c r="H213" s="181" t="s">
        <v>62</v>
      </c>
      <c r="I213" s="181" t="s">
        <v>63</v>
      </c>
      <c r="J213" s="181" t="s">
        <v>64</v>
      </c>
      <c r="K213" s="181" t="s">
        <v>65</v>
      </c>
      <c r="L213" s="181" t="s">
        <v>326</v>
      </c>
      <c r="M213" s="183">
        <f t="shared" si="66"/>
        <v>71</v>
      </c>
      <c r="N213" s="182"/>
      <c r="O213" s="182"/>
      <c r="P213" s="182"/>
      <c r="Q213" s="184" t="str">
        <f t="shared" si="67"/>
        <v>ПАВЛОВ Иван Алексеевич</v>
      </c>
      <c r="R213" s="185" t="str">
        <f t="shared" si="68"/>
        <v>15.04.03, 1ю</v>
      </c>
      <c r="S213" s="186" t="str">
        <f t="shared" si="69"/>
        <v>СФО</v>
      </c>
      <c r="T213" s="185" t="str">
        <f t="shared" si="70"/>
        <v>Алтайский, Бийск, МО</v>
      </c>
      <c r="U213" s="187"/>
      <c r="V213" s="185" t="str">
        <f t="shared" si="71"/>
        <v xml:space="preserve">Нутько И.Н. Первов В.И. </v>
      </c>
      <c r="W213" s="137"/>
      <c r="X213" s="147"/>
      <c r="Y213" s="551"/>
      <c r="Z213" s="542"/>
      <c r="AA213" s="525"/>
      <c r="AB213" s="541"/>
      <c r="AC213" s="541"/>
      <c r="AD213" s="147" t="str">
        <f t="shared" si="57"/>
        <v>ПАВЛОВ</v>
      </c>
      <c r="AE213" s="147" t="str">
        <f t="shared" si="58"/>
        <v xml:space="preserve"> Иван Алексеевич</v>
      </c>
      <c r="AF213" s="147" t="str">
        <f t="shared" si="59"/>
        <v>ПАВЛОВ</v>
      </c>
      <c r="AG213" s="147" t="str">
        <f t="shared" si="60"/>
        <v xml:space="preserve"> Иван Алексеевич</v>
      </c>
      <c r="AH213" s="137" t="str">
        <f t="shared" si="61"/>
        <v>15</v>
      </c>
      <c r="AI213" s="137" t="str">
        <f t="shared" si="62"/>
        <v>04</v>
      </c>
      <c r="AJ213" s="137" t="str">
        <f t="shared" si="63"/>
        <v>03</v>
      </c>
      <c r="AK213" s="197" t="str">
        <f t="shared" si="64"/>
        <v>1ю</v>
      </c>
      <c r="AL213" s="137" t="str">
        <f t="shared" si="65"/>
        <v>1ю</v>
      </c>
      <c r="AM213" s="542"/>
      <c r="AN213" s="525"/>
      <c r="AO213" s="525"/>
      <c r="AP213" s="525"/>
      <c r="AQ213" s="525"/>
      <c r="AR213" s="525"/>
    </row>
    <row r="214" spans="1:44" ht="12" customHeight="1" x14ac:dyDescent="0.2">
      <c r="A214" s="194"/>
      <c r="B214" s="178"/>
      <c r="C214" s="191"/>
      <c r="D214" s="180">
        <v>65</v>
      </c>
      <c r="E214" s="73" t="s">
        <v>315</v>
      </c>
      <c r="F214" s="181" t="s">
        <v>325</v>
      </c>
      <c r="G214" s="189" t="s">
        <v>81</v>
      </c>
      <c r="H214" s="181" t="s">
        <v>62</v>
      </c>
      <c r="I214" s="181" t="s">
        <v>63</v>
      </c>
      <c r="J214" s="181" t="s">
        <v>64</v>
      </c>
      <c r="K214" s="181" t="s">
        <v>65</v>
      </c>
      <c r="L214" s="182" t="s">
        <v>326</v>
      </c>
      <c r="M214" s="183">
        <f t="shared" si="66"/>
        <v>65</v>
      </c>
      <c r="N214" s="182"/>
      <c r="O214" s="182"/>
      <c r="P214" s="182"/>
      <c r="Q214" s="184" t="str">
        <f t="shared" si="67"/>
        <v>ОГНЕВ Дмитрий Александрович</v>
      </c>
      <c r="R214" s="185" t="str">
        <f t="shared" si="68"/>
        <v>18.08.03, 1ю</v>
      </c>
      <c r="S214" s="186" t="str">
        <f t="shared" si="69"/>
        <v>СФО</v>
      </c>
      <c r="T214" s="185" t="str">
        <f t="shared" si="70"/>
        <v>Алтайский, Бийск, МО</v>
      </c>
      <c r="U214" s="187"/>
      <c r="V214" s="185" t="str">
        <f t="shared" si="71"/>
        <v xml:space="preserve">Нутько И.Н. Первов В.И. </v>
      </c>
      <c r="W214" s="137"/>
      <c r="X214" s="147"/>
      <c r="Y214" s="551"/>
      <c r="Z214" s="542"/>
      <c r="AA214" s="525"/>
      <c r="AB214" s="541"/>
      <c r="AC214" s="541"/>
      <c r="AD214" s="147" t="str">
        <f t="shared" si="57"/>
        <v>ОГНЕВ</v>
      </c>
      <c r="AE214" s="147" t="str">
        <f t="shared" si="58"/>
        <v xml:space="preserve"> Дмитрий Александрович</v>
      </c>
      <c r="AF214" s="147" t="str">
        <f t="shared" si="59"/>
        <v>ОГНЕВ</v>
      </c>
      <c r="AG214" s="147" t="str">
        <f t="shared" si="60"/>
        <v xml:space="preserve"> Дмитрий Александрович</v>
      </c>
      <c r="AH214" s="137" t="str">
        <f t="shared" si="61"/>
        <v>18</v>
      </c>
      <c r="AI214" s="137" t="str">
        <f t="shared" si="62"/>
        <v>08</v>
      </c>
      <c r="AJ214" s="137" t="str">
        <f t="shared" si="63"/>
        <v>03</v>
      </c>
      <c r="AK214" s="197" t="str">
        <f t="shared" si="64"/>
        <v>1ю</v>
      </c>
      <c r="AL214" s="137" t="str">
        <f t="shared" si="65"/>
        <v>1ю</v>
      </c>
      <c r="AM214" s="542"/>
      <c r="AN214" s="525"/>
      <c r="AO214" s="525"/>
      <c r="AP214" s="525"/>
      <c r="AQ214" s="525"/>
      <c r="AR214" s="525"/>
    </row>
    <row r="215" spans="1:44" ht="12" customHeight="1" x14ac:dyDescent="0.2">
      <c r="A215" s="194"/>
      <c r="B215" s="178"/>
      <c r="C215" s="191"/>
      <c r="D215" s="188">
        <v>35</v>
      </c>
      <c r="E215" s="73" t="s">
        <v>316</v>
      </c>
      <c r="F215" s="189"/>
      <c r="G215" s="189" t="s">
        <v>81</v>
      </c>
      <c r="H215" s="181" t="s">
        <v>62</v>
      </c>
      <c r="I215" s="181" t="s">
        <v>63</v>
      </c>
      <c r="J215" s="181" t="s">
        <v>64</v>
      </c>
      <c r="K215" s="181" t="s">
        <v>65</v>
      </c>
      <c r="L215" s="181" t="s">
        <v>327</v>
      </c>
      <c r="M215" s="183">
        <f t="shared" si="66"/>
        <v>35</v>
      </c>
      <c r="N215" s="182"/>
      <c r="O215" s="182"/>
      <c r="P215" s="182"/>
      <c r="Q215" s="184" t="str">
        <f t="shared" si="67"/>
        <v>ГАЛАХОВ Александр Александрович</v>
      </c>
      <c r="R215" s="185" t="str">
        <f t="shared" si="68"/>
        <v>.., 1ю</v>
      </c>
      <c r="S215" s="186" t="str">
        <f t="shared" si="69"/>
        <v>СФО</v>
      </c>
      <c r="T215" s="185" t="str">
        <f t="shared" si="70"/>
        <v>Алтайский, Бийск, МО</v>
      </c>
      <c r="U215" s="187"/>
      <c r="V215" s="185" t="str">
        <f t="shared" si="71"/>
        <v>Середа В.В.</v>
      </c>
      <c r="W215" s="137"/>
      <c r="X215" s="147"/>
      <c r="Y215" s="551"/>
      <c r="Z215" s="542"/>
      <c r="AA215" s="525"/>
      <c r="AB215" s="541"/>
      <c r="AC215" s="541"/>
      <c r="AD215" s="147" t="str">
        <f t="shared" si="57"/>
        <v>ГАЛАХОВ</v>
      </c>
      <c r="AE215" s="147" t="str">
        <f t="shared" si="58"/>
        <v xml:space="preserve"> Александр Александрович</v>
      </c>
      <c r="AF215" s="147" t="str">
        <f t="shared" si="59"/>
        <v>ГАЛАХОВ</v>
      </c>
      <c r="AG215" s="147" t="str">
        <f t="shared" si="60"/>
        <v xml:space="preserve"> Александр Александрович</v>
      </c>
      <c r="AH215" s="137" t="str">
        <f t="shared" si="61"/>
        <v/>
      </c>
      <c r="AI215" s="137" t="str">
        <f t="shared" si="62"/>
        <v/>
      </c>
      <c r="AJ215" s="137" t="str">
        <f t="shared" si="63"/>
        <v/>
      </c>
      <c r="AK215" s="197" t="str">
        <f t="shared" si="64"/>
        <v>1ю</v>
      </c>
      <c r="AL215" s="137" t="str">
        <f t="shared" si="65"/>
        <v>1ю</v>
      </c>
      <c r="AM215" s="542"/>
      <c r="AN215" s="525"/>
      <c r="AO215" s="525"/>
      <c r="AP215" s="525"/>
      <c r="AQ215" s="525"/>
      <c r="AR215" s="525"/>
    </row>
    <row r="216" spans="1:44" ht="12" customHeight="1" x14ac:dyDescent="0.2">
      <c r="A216" s="194"/>
      <c r="B216" s="178"/>
      <c r="C216" s="191"/>
      <c r="D216" s="180">
        <v>65</v>
      </c>
      <c r="E216" s="73" t="s">
        <v>317</v>
      </c>
      <c r="F216" s="181"/>
      <c r="G216" s="189" t="s">
        <v>81</v>
      </c>
      <c r="H216" s="181" t="s">
        <v>62</v>
      </c>
      <c r="I216" s="181" t="s">
        <v>63</v>
      </c>
      <c r="J216" s="181" t="s">
        <v>64</v>
      </c>
      <c r="K216" s="181" t="s">
        <v>65</v>
      </c>
      <c r="L216" s="182" t="s">
        <v>327</v>
      </c>
      <c r="M216" s="183">
        <f t="shared" si="66"/>
        <v>65</v>
      </c>
      <c r="N216" s="182"/>
      <c r="O216" s="182"/>
      <c r="P216" s="182"/>
      <c r="Q216" s="184" t="str">
        <f t="shared" si="67"/>
        <v>МУХИН Данил Александрович</v>
      </c>
      <c r="R216" s="185" t="str">
        <f t="shared" si="68"/>
        <v>.., 1ю</v>
      </c>
      <c r="S216" s="186" t="str">
        <f t="shared" si="69"/>
        <v>СФО</v>
      </c>
      <c r="T216" s="185" t="str">
        <f t="shared" si="70"/>
        <v>Алтайский, Бийск, МО</v>
      </c>
      <c r="U216" s="187"/>
      <c r="V216" s="185" t="str">
        <f t="shared" si="71"/>
        <v>Середа В.В.</v>
      </c>
      <c r="W216" s="137"/>
      <c r="X216" s="147"/>
      <c r="Y216" s="551"/>
      <c r="Z216" s="542"/>
      <c r="AA216" s="525"/>
      <c r="AB216" s="541"/>
      <c r="AC216" s="541"/>
      <c r="AD216" s="147" t="str">
        <f t="shared" si="57"/>
        <v>МУХИН</v>
      </c>
      <c r="AE216" s="147" t="str">
        <f t="shared" si="58"/>
        <v xml:space="preserve"> Данил Александрович</v>
      </c>
      <c r="AF216" s="147" t="str">
        <f t="shared" si="59"/>
        <v>МУХИН</v>
      </c>
      <c r="AG216" s="147" t="str">
        <f t="shared" si="60"/>
        <v xml:space="preserve"> Данил Александрович</v>
      </c>
      <c r="AH216" s="137" t="str">
        <f t="shared" si="61"/>
        <v/>
      </c>
      <c r="AI216" s="137" t="str">
        <f t="shared" si="62"/>
        <v/>
      </c>
      <c r="AJ216" s="137" t="str">
        <f t="shared" si="63"/>
        <v/>
      </c>
      <c r="AK216" s="197" t="str">
        <f t="shared" si="64"/>
        <v>1ю</v>
      </c>
      <c r="AL216" s="137" t="str">
        <f t="shared" si="65"/>
        <v>1ю</v>
      </c>
      <c r="AM216" s="542"/>
      <c r="AN216" s="525"/>
      <c r="AO216" s="525"/>
      <c r="AP216" s="525"/>
      <c r="AQ216" s="525"/>
      <c r="AR216" s="525"/>
    </row>
    <row r="217" spans="1:44" ht="12" customHeight="1" x14ac:dyDescent="0.2">
      <c r="A217" s="194"/>
      <c r="B217" s="178"/>
      <c r="C217" s="191"/>
      <c r="D217" s="188">
        <v>50</v>
      </c>
      <c r="E217" s="73" t="s">
        <v>328</v>
      </c>
      <c r="F217" s="189"/>
      <c r="G217" s="189" t="s">
        <v>81</v>
      </c>
      <c r="H217" s="181" t="s">
        <v>62</v>
      </c>
      <c r="I217" s="181" t="s">
        <v>63</v>
      </c>
      <c r="J217" s="181" t="s">
        <v>64</v>
      </c>
      <c r="K217" s="181" t="s">
        <v>65</v>
      </c>
      <c r="L217" s="181" t="s">
        <v>327</v>
      </c>
      <c r="M217" s="183">
        <f t="shared" si="66"/>
        <v>50</v>
      </c>
      <c r="N217" s="182"/>
      <c r="O217" s="182"/>
      <c r="P217" s="182"/>
      <c r="Q217" s="184" t="str">
        <f t="shared" si="67"/>
        <v>САВИН Роман Романович</v>
      </c>
      <c r="R217" s="185" t="str">
        <f t="shared" si="68"/>
        <v>.., 1ю</v>
      </c>
      <c r="S217" s="186" t="str">
        <f t="shared" si="69"/>
        <v>СФО</v>
      </c>
      <c r="T217" s="185" t="str">
        <f t="shared" si="70"/>
        <v>Алтайский, Бийск, МО</v>
      </c>
      <c r="U217" s="187"/>
      <c r="V217" s="185" t="str">
        <f t="shared" si="71"/>
        <v>Середа В.В.</v>
      </c>
      <c r="W217" s="137"/>
      <c r="X217" s="147"/>
      <c r="Y217" s="551"/>
      <c r="Z217" s="542"/>
      <c r="AA217" s="525"/>
      <c r="AB217" s="541"/>
      <c r="AC217" s="541"/>
      <c r="AD217" s="147" t="str">
        <f t="shared" si="57"/>
        <v>САВИН</v>
      </c>
      <c r="AE217" s="147" t="str">
        <f t="shared" si="58"/>
        <v xml:space="preserve"> Роман Романович</v>
      </c>
      <c r="AF217" s="147" t="str">
        <f t="shared" si="59"/>
        <v>САВИН</v>
      </c>
      <c r="AG217" s="147" t="str">
        <f t="shared" si="60"/>
        <v xml:space="preserve"> Роман Романович</v>
      </c>
      <c r="AH217" s="137" t="str">
        <f t="shared" si="61"/>
        <v/>
      </c>
      <c r="AI217" s="137" t="str">
        <f t="shared" si="62"/>
        <v/>
      </c>
      <c r="AJ217" s="137" t="str">
        <f t="shared" si="63"/>
        <v/>
      </c>
      <c r="AK217" s="197" t="str">
        <f t="shared" si="64"/>
        <v>1ю</v>
      </c>
      <c r="AL217" s="137" t="str">
        <f t="shared" si="65"/>
        <v>1ю</v>
      </c>
      <c r="AM217" s="542"/>
      <c r="AN217" s="525"/>
      <c r="AO217" s="525"/>
      <c r="AP217" s="525"/>
      <c r="AQ217" s="525"/>
      <c r="AR217" s="525"/>
    </row>
    <row r="218" spans="1:44" ht="12" customHeight="1" x14ac:dyDescent="0.2">
      <c r="A218" s="194"/>
      <c r="B218" s="178"/>
      <c r="C218" s="191"/>
      <c r="D218" s="180">
        <v>65</v>
      </c>
      <c r="E218" s="73" t="s">
        <v>329</v>
      </c>
      <c r="F218" s="181"/>
      <c r="G218" s="189" t="s">
        <v>81</v>
      </c>
      <c r="H218" s="181" t="s">
        <v>62</v>
      </c>
      <c r="I218" s="181" t="s">
        <v>63</v>
      </c>
      <c r="J218" s="181" t="s">
        <v>64</v>
      </c>
      <c r="K218" s="181" t="s">
        <v>65</v>
      </c>
      <c r="L218" s="182" t="s">
        <v>327</v>
      </c>
      <c r="M218" s="183">
        <f t="shared" si="66"/>
        <v>65</v>
      </c>
      <c r="N218" s="182"/>
      <c r="O218" s="182"/>
      <c r="P218" s="182"/>
      <c r="Q218" s="184" t="str">
        <f t="shared" si="67"/>
        <v>НОВИКОВ Артём Александрович</v>
      </c>
      <c r="R218" s="185" t="str">
        <f t="shared" si="68"/>
        <v>.., 1ю</v>
      </c>
      <c r="S218" s="186" t="str">
        <f t="shared" si="69"/>
        <v>СФО</v>
      </c>
      <c r="T218" s="185" t="str">
        <f t="shared" si="70"/>
        <v>Алтайский, Бийск, МО</v>
      </c>
      <c r="U218" s="187"/>
      <c r="V218" s="185" t="str">
        <f t="shared" si="71"/>
        <v>Середа В.В.</v>
      </c>
      <c r="W218" s="137"/>
      <c r="X218" s="147"/>
      <c r="Y218" s="551"/>
      <c r="Z218" s="542"/>
      <c r="AA218" s="525"/>
      <c r="AB218" s="541"/>
      <c r="AC218" s="541"/>
      <c r="AD218" s="147" t="str">
        <f t="shared" si="57"/>
        <v>НОВИКОВ</v>
      </c>
      <c r="AE218" s="147" t="str">
        <f t="shared" si="58"/>
        <v xml:space="preserve"> Артём Александрович</v>
      </c>
      <c r="AF218" s="147" t="str">
        <f t="shared" si="59"/>
        <v>НОВИКОВ</v>
      </c>
      <c r="AG218" s="147" t="str">
        <f t="shared" si="60"/>
        <v xml:space="preserve"> Артём Александрович</v>
      </c>
      <c r="AH218" s="137" t="str">
        <f t="shared" si="61"/>
        <v/>
      </c>
      <c r="AI218" s="137" t="str">
        <f t="shared" si="62"/>
        <v/>
      </c>
      <c r="AJ218" s="137" t="str">
        <f t="shared" si="63"/>
        <v/>
      </c>
      <c r="AK218" s="197" t="str">
        <f t="shared" si="64"/>
        <v>1ю</v>
      </c>
      <c r="AL218" s="137" t="str">
        <f t="shared" si="65"/>
        <v>1ю</v>
      </c>
      <c r="AM218" s="542"/>
      <c r="AN218" s="525"/>
      <c r="AO218" s="525"/>
      <c r="AP218" s="525"/>
      <c r="AQ218" s="525"/>
      <c r="AR218" s="525"/>
    </row>
    <row r="219" spans="1:44" ht="12" customHeight="1" x14ac:dyDescent="0.2">
      <c r="A219" s="194"/>
      <c r="B219" s="178"/>
      <c r="C219" s="191"/>
      <c r="D219" s="188">
        <v>38</v>
      </c>
      <c r="E219" s="73" t="s">
        <v>330</v>
      </c>
      <c r="F219" s="189" t="s">
        <v>337</v>
      </c>
      <c r="G219" s="189" t="s">
        <v>81</v>
      </c>
      <c r="H219" s="181" t="s">
        <v>62</v>
      </c>
      <c r="I219" s="181" t="s">
        <v>63</v>
      </c>
      <c r="J219" s="181" t="s">
        <v>64</v>
      </c>
      <c r="K219" s="181" t="s">
        <v>65</v>
      </c>
      <c r="L219" s="181" t="s">
        <v>343</v>
      </c>
      <c r="M219" s="183">
        <f t="shared" si="66"/>
        <v>38</v>
      </c>
      <c r="N219" s="182"/>
      <c r="O219" s="182"/>
      <c r="P219" s="182"/>
      <c r="Q219" s="184" t="str">
        <f t="shared" si="67"/>
        <v>НЕДОИМКИН Максим Александрович</v>
      </c>
      <c r="R219" s="185" t="str">
        <f t="shared" si="68"/>
        <v>12.08.04, 1ю</v>
      </c>
      <c r="S219" s="186" t="str">
        <f t="shared" si="69"/>
        <v>СФО</v>
      </c>
      <c r="T219" s="185" t="str">
        <f t="shared" si="70"/>
        <v>Алтайский, Бийск, МО</v>
      </c>
      <c r="U219" s="187"/>
      <c r="V219" s="185" t="str">
        <f t="shared" si="71"/>
        <v>Димитриенко И.В. Евтушенко Д.Ю.</v>
      </c>
      <c r="W219" s="137"/>
      <c r="X219" s="147"/>
      <c r="Y219" s="551"/>
      <c r="Z219" s="542"/>
      <c r="AA219" s="525"/>
      <c r="AB219" s="541"/>
      <c r="AC219" s="541"/>
      <c r="AD219" s="147" t="str">
        <f t="shared" si="57"/>
        <v>НЕДОИМКИН</v>
      </c>
      <c r="AE219" s="147" t="str">
        <f t="shared" si="58"/>
        <v xml:space="preserve"> Максим Александрович</v>
      </c>
      <c r="AF219" s="147" t="str">
        <f t="shared" si="59"/>
        <v>НЕДОИМКИН</v>
      </c>
      <c r="AG219" s="147" t="str">
        <f t="shared" si="60"/>
        <v xml:space="preserve"> Максим Александрович</v>
      </c>
      <c r="AH219" s="137" t="str">
        <f t="shared" si="61"/>
        <v>12</v>
      </c>
      <c r="AI219" s="137" t="str">
        <f t="shared" si="62"/>
        <v>08</v>
      </c>
      <c r="AJ219" s="137" t="str">
        <f t="shared" si="63"/>
        <v>04</v>
      </c>
      <c r="AK219" s="197" t="str">
        <f t="shared" si="64"/>
        <v>1ю</v>
      </c>
      <c r="AL219" s="137" t="str">
        <f t="shared" si="65"/>
        <v>1ю</v>
      </c>
      <c r="AM219" s="542"/>
      <c r="AN219" s="525"/>
      <c r="AO219" s="525"/>
      <c r="AP219" s="525"/>
      <c r="AQ219" s="525"/>
      <c r="AR219" s="525"/>
    </row>
    <row r="220" spans="1:44" ht="12" customHeight="1" x14ac:dyDescent="0.2">
      <c r="A220" s="194"/>
      <c r="B220" s="178"/>
      <c r="C220" s="191"/>
      <c r="D220" s="180">
        <v>42</v>
      </c>
      <c r="E220" s="73" t="s">
        <v>331</v>
      </c>
      <c r="F220" s="181" t="s">
        <v>338</v>
      </c>
      <c r="G220" s="189" t="s">
        <v>81</v>
      </c>
      <c r="H220" s="181" t="s">
        <v>62</v>
      </c>
      <c r="I220" s="181" t="s">
        <v>63</v>
      </c>
      <c r="J220" s="181" t="s">
        <v>64</v>
      </c>
      <c r="K220" s="181" t="s">
        <v>65</v>
      </c>
      <c r="L220" s="182" t="s">
        <v>343</v>
      </c>
      <c r="M220" s="183">
        <f t="shared" si="66"/>
        <v>42</v>
      </c>
      <c r="N220" s="182"/>
      <c r="O220" s="182"/>
      <c r="P220" s="182"/>
      <c r="Q220" s="184" t="str">
        <f t="shared" si="67"/>
        <v>АФАНАСЬЕВ Данил Алексеевич</v>
      </c>
      <c r="R220" s="185" t="str">
        <f t="shared" si="68"/>
        <v>15.01.03, 1ю</v>
      </c>
      <c r="S220" s="186" t="str">
        <f t="shared" si="69"/>
        <v>СФО</v>
      </c>
      <c r="T220" s="185" t="str">
        <f t="shared" si="70"/>
        <v>Алтайский, Бийск, МО</v>
      </c>
      <c r="U220" s="187"/>
      <c r="V220" s="185" t="str">
        <f t="shared" si="71"/>
        <v>Димитриенко И.В. Евтушенко Д.Ю.</v>
      </c>
      <c r="W220" s="137"/>
      <c r="X220" s="147"/>
      <c r="Y220" s="551"/>
      <c r="Z220" s="542"/>
      <c r="AA220" s="525"/>
      <c r="AB220" s="541"/>
      <c r="AC220" s="541"/>
      <c r="AD220" s="147" t="str">
        <f t="shared" si="57"/>
        <v>АФАНАСЬЕВ</v>
      </c>
      <c r="AE220" s="147" t="str">
        <f t="shared" si="58"/>
        <v xml:space="preserve"> Данил Алексеевич</v>
      </c>
      <c r="AF220" s="147" t="str">
        <f t="shared" si="59"/>
        <v>АФАНАСЬЕВ</v>
      </c>
      <c r="AG220" s="147" t="str">
        <f t="shared" si="60"/>
        <v xml:space="preserve"> Данил Алексеевич</v>
      </c>
      <c r="AH220" s="137" t="str">
        <f t="shared" si="61"/>
        <v>15</v>
      </c>
      <c r="AI220" s="137" t="str">
        <f t="shared" si="62"/>
        <v>01</v>
      </c>
      <c r="AJ220" s="137" t="str">
        <f t="shared" si="63"/>
        <v>03</v>
      </c>
      <c r="AK220" s="197" t="str">
        <f t="shared" si="64"/>
        <v>1ю</v>
      </c>
      <c r="AL220" s="137" t="str">
        <f t="shared" si="65"/>
        <v>1ю</v>
      </c>
      <c r="AM220" s="542"/>
      <c r="AN220" s="525"/>
      <c r="AO220" s="525"/>
      <c r="AP220" s="525"/>
      <c r="AQ220" s="525"/>
      <c r="AR220" s="525"/>
    </row>
    <row r="221" spans="1:44" ht="12" customHeight="1" x14ac:dyDescent="0.2">
      <c r="A221" s="194"/>
      <c r="B221" s="178"/>
      <c r="C221" s="191"/>
      <c r="D221" s="188">
        <v>46</v>
      </c>
      <c r="E221" s="73" t="s">
        <v>332</v>
      </c>
      <c r="F221" s="189" t="s">
        <v>101</v>
      </c>
      <c r="G221" s="189" t="s">
        <v>81</v>
      </c>
      <c r="H221" s="181" t="s">
        <v>62</v>
      </c>
      <c r="I221" s="181" t="s">
        <v>63</v>
      </c>
      <c r="J221" s="181" t="s">
        <v>64</v>
      </c>
      <c r="K221" s="181" t="s">
        <v>65</v>
      </c>
      <c r="L221" s="181" t="s">
        <v>343</v>
      </c>
      <c r="M221" s="183">
        <f t="shared" si="66"/>
        <v>46</v>
      </c>
      <c r="N221" s="182"/>
      <c r="O221" s="182"/>
      <c r="P221" s="182"/>
      <c r="Q221" s="184" t="str">
        <f t="shared" si="67"/>
        <v>ИЛЬЯСОВ Артем Максимович</v>
      </c>
      <c r="R221" s="185" t="str">
        <f t="shared" si="68"/>
        <v>20.06.03, 1ю</v>
      </c>
      <c r="S221" s="186" t="str">
        <f t="shared" si="69"/>
        <v>СФО</v>
      </c>
      <c r="T221" s="185" t="str">
        <f t="shared" si="70"/>
        <v>Алтайский, Бийск, МО</v>
      </c>
      <c r="U221" s="187"/>
      <c r="V221" s="185" t="str">
        <f t="shared" si="71"/>
        <v>Димитриенко И.В. Евтушенко Д.Ю.</v>
      </c>
      <c r="W221" s="137"/>
      <c r="X221" s="147"/>
      <c r="Y221" s="551"/>
      <c r="Z221" s="542"/>
      <c r="AA221" s="525"/>
      <c r="AB221" s="541"/>
      <c r="AC221" s="541"/>
      <c r="AD221" s="147" t="str">
        <f t="shared" si="57"/>
        <v>ИЛЬЯСОВ</v>
      </c>
      <c r="AE221" s="147" t="str">
        <f t="shared" si="58"/>
        <v xml:space="preserve"> Артем Максимович</v>
      </c>
      <c r="AF221" s="147" t="str">
        <f t="shared" si="59"/>
        <v>ИЛЬЯСОВ</v>
      </c>
      <c r="AG221" s="147" t="str">
        <f t="shared" si="60"/>
        <v xml:space="preserve"> Артем Максимович</v>
      </c>
      <c r="AH221" s="137" t="str">
        <f t="shared" si="61"/>
        <v>20</v>
      </c>
      <c r="AI221" s="137" t="str">
        <f t="shared" si="62"/>
        <v>06</v>
      </c>
      <c r="AJ221" s="137" t="str">
        <f t="shared" si="63"/>
        <v>03</v>
      </c>
      <c r="AK221" s="197" t="str">
        <f t="shared" si="64"/>
        <v>1ю</v>
      </c>
      <c r="AL221" s="137" t="str">
        <f t="shared" si="65"/>
        <v>1ю</v>
      </c>
      <c r="AM221" s="542"/>
      <c r="AN221" s="525"/>
      <c r="AO221" s="525"/>
      <c r="AP221" s="525"/>
      <c r="AQ221" s="525"/>
      <c r="AR221" s="525"/>
    </row>
    <row r="222" spans="1:44" ht="12" customHeight="1" x14ac:dyDescent="0.2">
      <c r="A222" s="194"/>
      <c r="B222" s="178"/>
      <c r="C222" s="191"/>
      <c r="D222" s="180">
        <v>65</v>
      </c>
      <c r="E222" s="73" t="s">
        <v>333</v>
      </c>
      <c r="F222" s="181" t="s">
        <v>112</v>
      </c>
      <c r="G222" s="189" t="s">
        <v>81</v>
      </c>
      <c r="H222" s="181" t="s">
        <v>62</v>
      </c>
      <c r="I222" s="181" t="s">
        <v>63</v>
      </c>
      <c r="J222" s="181" t="s">
        <v>64</v>
      </c>
      <c r="K222" s="181" t="s">
        <v>65</v>
      </c>
      <c r="L222" s="182" t="s">
        <v>343</v>
      </c>
      <c r="M222" s="183">
        <f t="shared" si="66"/>
        <v>65</v>
      </c>
      <c r="N222" s="182"/>
      <c r="O222" s="182"/>
      <c r="P222" s="182"/>
      <c r="Q222" s="184" t="str">
        <f t="shared" si="67"/>
        <v>СИЛИН Максим Андреевич</v>
      </c>
      <c r="R222" s="185" t="str">
        <f t="shared" si="68"/>
        <v>03.06.04, 1ю</v>
      </c>
      <c r="S222" s="186" t="str">
        <f t="shared" si="69"/>
        <v>СФО</v>
      </c>
      <c r="T222" s="185" t="str">
        <f t="shared" si="70"/>
        <v>Алтайский, Бийск, МО</v>
      </c>
      <c r="U222" s="187"/>
      <c r="V222" s="185" t="str">
        <f t="shared" si="71"/>
        <v>Димитриенко И.В. Евтушенко Д.Ю.</v>
      </c>
      <c r="W222" s="137"/>
      <c r="X222" s="147"/>
      <c r="Y222" s="551"/>
      <c r="Z222" s="542"/>
      <c r="AA222" s="525"/>
      <c r="AB222" s="541"/>
      <c r="AC222" s="541"/>
      <c r="AD222" s="147" t="str">
        <f t="shared" si="57"/>
        <v>СИЛИН</v>
      </c>
      <c r="AE222" s="147" t="str">
        <f t="shared" si="58"/>
        <v xml:space="preserve"> Максим Андреевич</v>
      </c>
      <c r="AF222" s="147" t="str">
        <f t="shared" si="59"/>
        <v>СИЛИН</v>
      </c>
      <c r="AG222" s="147" t="str">
        <f t="shared" si="60"/>
        <v xml:space="preserve"> Максим Андреевич</v>
      </c>
      <c r="AH222" s="137" t="str">
        <f t="shared" si="61"/>
        <v>03</v>
      </c>
      <c r="AI222" s="137" t="str">
        <f t="shared" si="62"/>
        <v>06</v>
      </c>
      <c r="AJ222" s="137" t="str">
        <f t="shared" si="63"/>
        <v>04</v>
      </c>
      <c r="AK222" s="197" t="str">
        <f t="shared" si="64"/>
        <v>1ю</v>
      </c>
      <c r="AL222" s="137" t="str">
        <f t="shared" si="65"/>
        <v>1ю</v>
      </c>
      <c r="AM222" s="542"/>
      <c r="AN222" s="525"/>
      <c r="AO222" s="525"/>
      <c r="AP222" s="525"/>
      <c r="AQ222" s="525"/>
      <c r="AR222" s="525"/>
    </row>
    <row r="223" spans="1:44" ht="12" customHeight="1" x14ac:dyDescent="0.2">
      <c r="A223" s="194"/>
      <c r="B223" s="178"/>
      <c r="C223" s="191"/>
      <c r="D223" s="188">
        <v>35</v>
      </c>
      <c r="E223" s="73" t="s">
        <v>334</v>
      </c>
      <c r="F223" s="189" t="s">
        <v>151</v>
      </c>
      <c r="G223" s="189" t="s">
        <v>81</v>
      </c>
      <c r="H223" s="181" t="s">
        <v>62</v>
      </c>
      <c r="I223" s="181" t="s">
        <v>63</v>
      </c>
      <c r="J223" s="181" t="s">
        <v>64</v>
      </c>
      <c r="K223" s="181" t="s">
        <v>65</v>
      </c>
      <c r="L223" s="181" t="s">
        <v>344</v>
      </c>
      <c r="M223" s="183">
        <f t="shared" si="66"/>
        <v>35</v>
      </c>
      <c r="N223" s="182"/>
      <c r="O223" s="182"/>
      <c r="P223" s="182"/>
      <c r="Q223" s="184" t="str">
        <f t="shared" si="67"/>
        <v>ЧУБКО Егор Евгеньевич</v>
      </c>
      <c r="R223" s="185" t="str">
        <f t="shared" si="68"/>
        <v>15.08.03, 1ю</v>
      </c>
      <c r="S223" s="186" t="str">
        <f t="shared" si="69"/>
        <v>СФО</v>
      </c>
      <c r="T223" s="185" t="str">
        <f t="shared" si="70"/>
        <v>Алтайский, Бийск, МО</v>
      </c>
      <c r="U223" s="187"/>
      <c r="V223" s="185" t="str">
        <f t="shared" si="71"/>
        <v>Первов В.И. Трескин С.М.</v>
      </c>
      <c r="W223" s="137"/>
      <c r="X223" s="147"/>
      <c r="Y223" s="551"/>
      <c r="Z223" s="542"/>
      <c r="AA223" s="525"/>
      <c r="AB223" s="541"/>
      <c r="AC223" s="541"/>
      <c r="AD223" s="147" t="str">
        <f t="shared" si="57"/>
        <v>ЧУБКО</v>
      </c>
      <c r="AE223" s="147" t="str">
        <f t="shared" si="58"/>
        <v xml:space="preserve"> Егор Евгеньевич</v>
      </c>
      <c r="AF223" s="147" t="str">
        <f t="shared" si="59"/>
        <v>ЧУБКО</v>
      </c>
      <c r="AG223" s="147" t="str">
        <f t="shared" si="60"/>
        <v xml:space="preserve"> Егор Евгеньевич</v>
      </c>
      <c r="AH223" s="137" t="str">
        <f t="shared" si="61"/>
        <v>15</v>
      </c>
      <c r="AI223" s="137" t="str">
        <f t="shared" si="62"/>
        <v>08</v>
      </c>
      <c r="AJ223" s="137" t="str">
        <f t="shared" si="63"/>
        <v>03</v>
      </c>
      <c r="AK223" s="197" t="str">
        <f t="shared" si="64"/>
        <v>1ю</v>
      </c>
      <c r="AL223" s="137" t="str">
        <f t="shared" si="65"/>
        <v>1ю</v>
      </c>
      <c r="AM223" s="542"/>
      <c r="AN223" s="525"/>
      <c r="AO223" s="525"/>
      <c r="AP223" s="525"/>
      <c r="AQ223" s="525"/>
      <c r="AR223" s="525"/>
    </row>
    <row r="224" spans="1:44" ht="12" customHeight="1" x14ac:dyDescent="0.2">
      <c r="A224" s="194"/>
      <c r="B224" s="178"/>
      <c r="C224" s="204"/>
      <c r="D224" s="180">
        <v>50</v>
      </c>
      <c r="E224" s="73" t="s">
        <v>92</v>
      </c>
      <c r="F224" s="181" t="s">
        <v>339</v>
      </c>
      <c r="G224" s="189" t="s">
        <v>81</v>
      </c>
      <c r="H224" s="181" t="s">
        <v>62</v>
      </c>
      <c r="I224" s="181" t="s">
        <v>63</v>
      </c>
      <c r="J224" s="181" t="s">
        <v>64</v>
      </c>
      <c r="K224" s="181" t="s">
        <v>65</v>
      </c>
      <c r="L224" s="182" t="s">
        <v>344</v>
      </c>
      <c r="M224" s="183">
        <f t="shared" si="66"/>
        <v>50</v>
      </c>
      <c r="N224" s="182"/>
      <c r="O224" s="182"/>
      <c r="P224" s="182"/>
      <c r="Q224" s="184" t="str">
        <f t="shared" si="67"/>
        <v>САХНЕНКО Семен Дмитриевич</v>
      </c>
      <c r="R224" s="185" t="str">
        <f t="shared" si="68"/>
        <v>30.03.03, 1ю</v>
      </c>
      <c r="S224" s="186" t="str">
        <f t="shared" si="69"/>
        <v>СФО</v>
      </c>
      <c r="T224" s="185" t="str">
        <f t="shared" si="70"/>
        <v>Алтайский, Бийск, МО</v>
      </c>
      <c r="U224" s="187"/>
      <c r="V224" s="185" t="str">
        <f t="shared" si="71"/>
        <v>Первов В.И. Трескин С.М.</v>
      </c>
      <c r="W224" s="137"/>
      <c r="X224" s="147"/>
      <c r="Y224" s="551"/>
      <c r="Z224" s="542"/>
      <c r="AA224" s="525"/>
      <c r="AB224" s="541"/>
      <c r="AC224" s="541"/>
      <c r="AD224" s="147" t="str">
        <f t="shared" si="57"/>
        <v>САХНЕНКО</v>
      </c>
      <c r="AE224" s="147" t="str">
        <f t="shared" si="58"/>
        <v xml:space="preserve"> Семен Дмитриевич</v>
      </c>
      <c r="AF224" s="147" t="str">
        <f t="shared" si="59"/>
        <v>САХНЕНКО</v>
      </c>
      <c r="AG224" s="147" t="str">
        <f t="shared" si="60"/>
        <v xml:space="preserve"> Семен Дмитриевич</v>
      </c>
      <c r="AH224" s="137" t="str">
        <f t="shared" si="61"/>
        <v>30</v>
      </c>
      <c r="AI224" s="137" t="str">
        <f t="shared" si="62"/>
        <v>03</v>
      </c>
      <c r="AJ224" s="137" t="str">
        <f t="shared" si="63"/>
        <v>03</v>
      </c>
      <c r="AK224" s="197" t="str">
        <f t="shared" si="64"/>
        <v>1ю</v>
      </c>
      <c r="AL224" s="137" t="str">
        <f t="shared" si="65"/>
        <v>1ю</v>
      </c>
      <c r="AM224" s="542"/>
      <c r="AN224" s="525"/>
      <c r="AO224" s="525"/>
      <c r="AP224" s="525"/>
      <c r="AQ224" s="525"/>
      <c r="AR224" s="525"/>
    </row>
    <row r="225" spans="1:44" ht="12" customHeight="1" x14ac:dyDescent="0.2">
      <c r="A225" s="194"/>
      <c r="B225" s="178"/>
      <c r="C225" s="204"/>
      <c r="D225" s="188">
        <v>54</v>
      </c>
      <c r="E225" s="73" t="s">
        <v>93</v>
      </c>
      <c r="F225" s="189" t="s">
        <v>340</v>
      </c>
      <c r="G225" s="189" t="s">
        <v>81</v>
      </c>
      <c r="H225" s="181" t="s">
        <v>62</v>
      </c>
      <c r="I225" s="181" t="s">
        <v>63</v>
      </c>
      <c r="J225" s="181" t="s">
        <v>64</v>
      </c>
      <c r="K225" s="181" t="s">
        <v>65</v>
      </c>
      <c r="L225" s="181" t="s">
        <v>344</v>
      </c>
      <c r="M225" s="183">
        <f t="shared" si="66"/>
        <v>54</v>
      </c>
      <c r="N225" s="182"/>
      <c r="O225" s="182"/>
      <c r="P225" s="182"/>
      <c r="Q225" s="184" t="str">
        <f t="shared" si="67"/>
        <v>ПАВЛЕНКО Антон Иванович</v>
      </c>
      <c r="R225" s="185" t="str">
        <f t="shared" si="68"/>
        <v>21.10.03, 1ю</v>
      </c>
      <c r="S225" s="186" t="str">
        <f t="shared" si="69"/>
        <v>СФО</v>
      </c>
      <c r="T225" s="185" t="str">
        <f t="shared" si="70"/>
        <v>Алтайский, Бийск, МО</v>
      </c>
      <c r="U225" s="187"/>
      <c r="V225" s="185" t="str">
        <f t="shared" si="71"/>
        <v>Первов В.И. Трескин С.М.</v>
      </c>
      <c r="W225" s="137"/>
      <c r="X225" s="147"/>
      <c r="Y225" s="551"/>
      <c r="Z225" s="542"/>
      <c r="AA225" s="525"/>
      <c r="AB225" s="541"/>
      <c r="AC225" s="541"/>
      <c r="AD225" s="147" t="str">
        <f t="shared" si="57"/>
        <v>ПАВЛЕНКО</v>
      </c>
      <c r="AE225" s="147" t="str">
        <f t="shared" si="58"/>
        <v xml:space="preserve"> Антон Иванович</v>
      </c>
      <c r="AF225" s="147" t="str">
        <f t="shared" si="59"/>
        <v>ПАВЛЕНКО</v>
      </c>
      <c r="AG225" s="147" t="str">
        <f t="shared" si="60"/>
        <v xml:space="preserve"> Антон Иванович</v>
      </c>
      <c r="AH225" s="137" t="str">
        <f t="shared" si="61"/>
        <v>21</v>
      </c>
      <c r="AI225" s="137" t="str">
        <f t="shared" si="62"/>
        <v>10</v>
      </c>
      <c r="AJ225" s="137" t="str">
        <f t="shared" si="63"/>
        <v>03</v>
      </c>
      <c r="AK225" s="197" t="str">
        <f t="shared" si="64"/>
        <v>1ю</v>
      </c>
      <c r="AL225" s="137" t="str">
        <f t="shared" si="65"/>
        <v>1ю</v>
      </c>
      <c r="AM225" s="542"/>
      <c r="AN225" s="525"/>
      <c r="AO225" s="525"/>
      <c r="AP225" s="525"/>
      <c r="AQ225" s="525"/>
      <c r="AR225" s="525"/>
    </row>
    <row r="226" spans="1:44" ht="12" customHeight="1" x14ac:dyDescent="0.2">
      <c r="A226" s="194"/>
      <c r="B226" s="178"/>
      <c r="C226" s="191"/>
      <c r="D226" s="180">
        <v>59</v>
      </c>
      <c r="E226" s="73" t="s">
        <v>95</v>
      </c>
      <c r="F226" s="181" t="s">
        <v>341</v>
      </c>
      <c r="G226" s="189" t="s">
        <v>81</v>
      </c>
      <c r="H226" s="181" t="s">
        <v>62</v>
      </c>
      <c r="I226" s="181" t="s">
        <v>63</v>
      </c>
      <c r="J226" s="181" t="s">
        <v>64</v>
      </c>
      <c r="K226" s="181" t="s">
        <v>65</v>
      </c>
      <c r="L226" s="182" t="s">
        <v>344</v>
      </c>
      <c r="M226" s="183">
        <f t="shared" si="66"/>
        <v>59</v>
      </c>
      <c r="N226" s="182"/>
      <c r="O226" s="182"/>
      <c r="P226" s="182"/>
      <c r="Q226" s="184" t="str">
        <f t="shared" si="67"/>
        <v>БРОННИКОВ Егор Вадимович</v>
      </c>
      <c r="R226" s="185" t="str">
        <f t="shared" si="68"/>
        <v>13.01.03, 1ю</v>
      </c>
      <c r="S226" s="186" t="str">
        <f t="shared" si="69"/>
        <v>СФО</v>
      </c>
      <c r="T226" s="185" t="str">
        <f t="shared" si="70"/>
        <v>Алтайский, Бийск, МО</v>
      </c>
      <c r="U226" s="187"/>
      <c r="V226" s="185" t="str">
        <f t="shared" si="71"/>
        <v>Первов В.И. Трескин С.М.</v>
      </c>
      <c r="W226" s="137"/>
      <c r="X226" s="147"/>
      <c r="Y226" s="551"/>
      <c r="Z226" s="542"/>
      <c r="AA226" s="525"/>
      <c r="AB226" s="541"/>
      <c r="AC226" s="541"/>
      <c r="AD226" s="147" t="str">
        <f t="shared" si="57"/>
        <v>БРОННИКОВ</v>
      </c>
      <c r="AE226" s="147" t="str">
        <f t="shared" si="58"/>
        <v xml:space="preserve"> Егор Вадимович</v>
      </c>
      <c r="AF226" s="147" t="str">
        <f t="shared" si="59"/>
        <v>БРОННИКОВ</v>
      </c>
      <c r="AG226" s="147" t="str">
        <f t="shared" si="60"/>
        <v xml:space="preserve"> Егор Вадимович</v>
      </c>
      <c r="AH226" s="137" t="str">
        <f t="shared" si="61"/>
        <v>13</v>
      </c>
      <c r="AI226" s="137" t="str">
        <f t="shared" si="62"/>
        <v>01</v>
      </c>
      <c r="AJ226" s="137" t="str">
        <f t="shared" si="63"/>
        <v>03</v>
      </c>
      <c r="AK226" s="197" t="str">
        <f t="shared" si="64"/>
        <v>1ю</v>
      </c>
      <c r="AL226" s="137" t="str">
        <f t="shared" si="65"/>
        <v>1ю</v>
      </c>
      <c r="AM226" s="542"/>
      <c r="AN226" s="525"/>
      <c r="AO226" s="525"/>
      <c r="AP226" s="525"/>
      <c r="AQ226" s="525"/>
      <c r="AR226" s="525"/>
    </row>
    <row r="227" spans="1:44" ht="12" customHeight="1" x14ac:dyDescent="0.2">
      <c r="A227" s="194"/>
      <c r="B227" s="178"/>
      <c r="C227" s="191"/>
      <c r="D227" s="188">
        <v>46</v>
      </c>
      <c r="E227" s="73" t="s">
        <v>335</v>
      </c>
      <c r="F227" s="189" t="s">
        <v>342</v>
      </c>
      <c r="G227" s="189" t="s">
        <v>81</v>
      </c>
      <c r="H227" s="181" t="s">
        <v>62</v>
      </c>
      <c r="I227" s="181" t="s">
        <v>63</v>
      </c>
      <c r="J227" s="181" t="s">
        <v>64</v>
      </c>
      <c r="K227" s="181" t="s">
        <v>65</v>
      </c>
      <c r="L227" s="181" t="s">
        <v>344</v>
      </c>
      <c r="M227" s="183">
        <f t="shared" si="66"/>
        <v>46</v>
      </c>
      <c r="N227" s="182"/>
      <c r="O227" s="182"/>
      <c r="P227" s="182"/>
      <c r="Q227" s="184" t="str">
        <f t="shared" si="67"/>
        <v>СУЩИК Иван Максисович</v>
      </c>
      <c r="R227" s="185" t="str">
        <f t="shared" si="68"/>
        <v>04.01.04, 1ю</v>
      </c>
      <c r="S227" s="186" t="str">
        <f t="shared" si="69"/>
        <v>СФО</v>
      </c>
      <c r="T227" s="185" t="str">
        <f t="shared" si="70"/>
        <v>Алтайский, Бийск, МО</v>
      </c>
      <c r="U227" s="187"/>
      <c r="V227" s="185" t="str">
        <f t="shared" si="71"/>
        <v>Первов В.И. Трескин С.М.</v>
      </c>
      <c r="W227" s="137"/>
      <c r="X227" s="147"/>
      <c r="Y227" s="551"/>
      <c r="Z227" s="542"/>
      <c r="AA227" s="525"/>
      <c r="AB227" s="541"/>
      <c r="AC227" s="541"/>
      <c r="AD227" s="147" t="str">
        <f t="shared" si="57"/>
        <v>СУЩИК</v>
      </c>
      <c r="AE227" s="147" t="str">
        <f t="shared" si="58"/>
        <v xml:space="preserve"> Иван Максисович</v>
      </c>
      <c r="AF227" s="147" t="str">
        <f t="shared" si="59"/>
        <v>СУЩИК</v>
      </c>
      <c r="AG227" s="147" t="str">
        <f t="shared" si="60"/>
        <v xml:space="preserve"> Иван Максисович</v>
      </c>
      <c r="AH227" s="137" t="str">
        <f t="shared" si="61"/>
        <v>04</v>
      </c>
      <c r="AI227" s="137" t="str">
        <f t="shared" si="62"/>
        <v>01</v>
      </c>
      <c r="AJ227" s="137" t="str">
        <f t="shared" si="63"/>
        <v>04</v>
      </c>
      <c r="AK227" s="197" t="str">
        <f t="shared" si="64"/>
        <v>1ю</v>
      </c>
      <c r="AL227" s="137" t="str">
        <f t="shared" si="65"/>
        <v>1ю</v>
      </c>
      <c r="AM227" s="542"/>
      <c r="AN227" s="525"/>
      <c r="AO227" s="525"/>
      <c r="AP227" s="525"/>
      <c r="AQ227" s="525"/>
      <c r="AR227" s="525"/>
    </row>
    <row r="228" spans="1:44" ht="12" customHeight="1" x14ac:dyDescent="0.2">
      <c r="A228" s="194"/>
      <c r="B228" s="178"/>
      <c r="C228" s="191"/>
      <c r="D228" s="180">
        <v>0</v>
      </c>
      <c r="E228" s="73" t="s">
        <v>336</v>
      </c>
      <c r="F228" s="181" t="s">
        <v>85</v>
      </c>
      <c r="G228" s="189" t="s">
        <v>81</v>
      </c>
      <c r="H228" s="181" t="s">
        <v>62</v>
      </c>
      <c r="I228" s="181" t="s">
        <v>63</v>
      </c>
      <c r="J228" s="181" t="s">
        <v>64</v>
      </c>
      <c r="K228" s="181" t="s">
        <v>65</v>
      </c>
      <c r="L228" s="182" t="s">
        <v>344</v>
      </c>
      <c r="M228" s="183">
        <f t="shared" si="66"/>
        <v>0</v>
      </c>
      <c r="N228" s="182"/>
      <c r="O228" s="182"/>
      <c r="P228" s="182"/>
      <c r="Q228" s="184" t="str">
        <f t="shared" si="67"/>
        <v>ЕФРЕМОВ Дмитрий Андреевич</v>
      </c>
      <c r="R228" s="185" t="str">
        <f t="shared" si="68"/>
        <v>18.07.03, 1ю</v>
      </c>
      <c r="S228" s="186" t="str">
        <f t="shared" si="69"/>
        <v>СФО</v>
      </c>
      <c r="T228" s="185" t="str">
        <f t="shared" si="70"/>
        <v>Алтайский, Бийск, МО</v>
      </c>
      <c r="U228" s="187"/>
      <c r="V228" s="185" t="str">
        <f t="shared" si="71"/>
        <v>Первов В.И. Трескин С.М.</v>
      </c>
      <c r="W228" s="137"/>
      <c r="X228" s="147"/>
      <c r="Y228" s="551"/>
      <c r="Z228" s="542"/>
      <c r="AA228" s="525"/>
      <c r="AB228" s="541"/>
      <c r="AC228" s="541"/>
      <c r="AD228" s="147" t="str">
        <f t="shared" si="57"/>
        <v>ЕФРЕМОВ</v>
      </c>
      <c r="AE228" s="147" t="str">
        <f t="shared" si="58"/>
        <v xml:space="preserve"> Дмитрий Андреевич</v>
      </c>
      <c r="AF228" s="147" t="str">
        <f t="shared" si="59"/>
        <v>ЕФРЕМОВ</v>
      </c>
      <c r="AG228" s="147" t="str">
        <f t="shared" si="60"/>
        <v xml:space="preserve"> Дмитрий Андреевич</v>
      </c>
      <c r="AH228" s="137" t="str">
        <f t="shared" si="61"/>
        <v>18</v>
      </c>
      <c r="AI228" s="137" t="str">
        <f t="shared" si="62"/>
        <v>07</v>
      </c>
      <c r="AJ228" s="137" t="str">
        <f t="shared" si="63"/>
        <v>03</v>
      </c>
      <c r="AK228" s="197" t="str">
        <f t="shared" si="64"/>
        <v>1ю</v>
      </c>
      <c r="AL228" s="137" t="str">
        <f t="shared" si="65"/>
        <v>1ю</v>
      </c>
      <c r="AM228" s="542"/>
      <c r="AN228" s="525"/>
      <c r="AO228" s="525"/>
      <c r="AP228" s="525"/>
      <c r="AQ228" s="525"/>
      <c r="AR228" s="525"/>
    </row>
    <row r="229" spans="1:44" ht="12" customHeight="1" x14ac:dyDescent="0.2">
      <c r="A229" s="194"/>
      <c r="B229" s="178"/>
      <c r="C229" s="460" t="s">
        <v>83</v>
      </c>
      <c r="D229" s="188">
        <v>37</v>
      </c>
      <c r="E229" s="73" t="s">
        <v>345</v>
      </c>
      <c r="F229" s="189" t="s">
        <v>349</v>
      </c>
      <c r="G229" s="189" t="s">
        <v>81</v>
      </c>
      <c r="H229" s="181" t="s">
        <v>62</v>
      </c>
      <c r="I229" s="181" t="s">
        <v>63</v>
      </c>
      <c r="J229" s="181" t="s">
        <v>64</v>
      </c>
      <c r="K229" s="181" t="s">
        <v>65</v>
      </c>
      <c r="L229" s="181" t="s">
        <v>327</v>
      </c>
      <c r="M229" s="183">
        <f t="shared" si="66"/>
        <v>37</v>
      </c>
      <c r="N229" s="182"/>
      <c r="O229" s="182"/>
      <c r="P229" s="182"/>
      <c r="Q229" s="184" t="str">
        <f t="shared" si="67"/>
        <v>КОВАЛЕВА Виктория Владимировна</v>
      </c>
      <c r="R229" s="185" t="str">
        <f t="shared" si="68"/>
        <v>19.11.04, 1ю</v>
      </c>
      <c r="S229" s="186" t="str">
        <f t="shared" si="69"/>
        <v>СФО</v>
      </c>
      <c r="T229" s="185" t="str">
        <f t="shared" si="70"/>
        <v>Алтайский, Бийск, МО</v>
      </c>
      <c r="U229" s="187"/>
      <c r="V229" s="185" t="str">
        <f t="shared" si="71"/>
        <v>Середа В.В.</v>
      </c>
      <c r="W229" s="137"/>
      <c r="X229" s="147"/>
      <c r="Y229" s="551"/>
      <c r="Z229" s="542"/>
      <c r="AA229" s="525"/>
      <c r="AB229" s="541"/>
      <c r="AC229" s="541"/>
      <c r="AD229" s="147" t="str">
        <f t="shared" si="57"/>
        <v>КОВАЛЕВА</v>
      </c>
      <c r="AE229" s="147" t="str">
        <f t="shared" si="58"/>
        <v xml:space="preserve"> Виктория Владимировна</v>
      </c>
      <c r="AF229" s="147" t="str">
        <f t="shared" si="59"/>
        <v>КОВАЛЕВА</v>
      </c>
      <c r="AG229" s="147" t="str">
        <f t="shared" si="60"/>
        <v xml:space="preserve"> Виктория Владимировна</v>
      </c>
      <c r="AH229" s="137" t="str">
        <f t="shared" si="61"/>
        <v>19</v>
      </c>
      <c r="AI229" s="137" t="str">
        <f t="shared" si="62"/>
        <v>11</v>
      </c>
      <c r="AJ229" s="137" t="str">
        <f t="shared" si="63"/>
        <v>04</v>
      </c>
      <c r="AK229" s="197" t="str">
        <f t="shared" si="64"/>
        <v>1ю</v>
      </c>
      <c r="AL229" s="137" t="str">
        <f t="shared" si="65"/>
        <v>1ю</v>
      </c>
      <c r="AM229" s="542"/>
      <c r="AN229" s="525"/>
      <c r="AO229" s="525"/>
      <c r="AP229" s="525"/>
      <c r="AQ229" s="525"/>
      <c r="AR229" s="525"/>
    </row>
    <row r="230" spans="1:44" ht="12" customHeight="1" x14ac:dyDescent="0.2">
      <c r="A230" s="194"/>
      <c r="B230" s="178"/>
      <c r="C230" s="460" t="s">
        <v>83</v>
      </c>
      <c r="D230" s="180">
        <v>43</v>
      </c>
      <c r="E230" s="73" t="s">
        <v>346</v>
      </c>
      <c r="F230" s="181" t="s">
        <v>350</v>
      </c>
      <c r="G230" s="189" t="s">
        <v>81</v>
      </c>
      <c r="H230" s="181" t="s">
        <v>62</v>
      </c>
      <c r="I230" s="181" t="s">
        <v>63</v>
      </c>
      <c r="J230" s="181" t="s">
        <v>64</v>
      </c>
      <c r="K230" s="181" t="s">
        <v>65</v>
      </c>
      <c r="L230" s="182" t="s">
        <v>352</v>
      </c>
      <c r="M230" s="183">
        <f t="shared" si="66"/>
        <v>43</v>
      </c>
      <c r="N230" s="182"/>
      <c r="O230" s="182"/>
      <c r="P230" s="182"/>
      <c r="Q230" s="184" t="str">
        <f t="shared" si="67"/>
        <v>ПУЗЫРЕВА София Викторовна</v>
      </c>
      <c r="R230" s="185" t="str">
        <f t="shared" si="68"/>
        <v>29.04.03, 1ю</v>
      </c>
      <c r="S230" s="186" t="str">
        <f t="shared" si="69"/>
        <v>СФО</v>
      </c>
      <c r="T230" s="185" t="str">
        <f t="shared" si="70"/>
        <v>Алтайский, Бийск, МО</v>
      </c>
      <c r="U230" s="187"/>
      <c r="V230" s="185" t="str">
        <f t="shared" si="71"/>
        <v xml:space="preserve">Шалюта П.В. Паринова Т.В. </v>
      </c>
      <c r="W230" s="137"/>
      <c r="X230" s="147"/>
      <c r="Y230" s="551"/>
      <c r="Z230" s="542"/>
      <c r="AA230" s="525"/>
      <c r="AB230" s="541"/>
      <c r="AC230" s="541"/>
      <c r="AD230" s="147" t="str">
        <f t="shared" si="57"/>
        <v>ПУЗЫРЕВА</v>
      </c>
      <c r="AE230" s="147" t="str">
        <f t="shared" si="58"/>
        <v xml:space="preserve"> София Викторовна</v>
      </c>
      <c r="AF230" s="147" t="str">
        <f t="shared" si="59"/>
        <v>ПУЗЫРЕВА</v>
      </c>
      <c r="AG230" s="147" t="str">
        <f t="shared" si="60"/>
        <v xml:space="preserve"> София Викторовна</v>
      </c>
      <c r="AH230" s="137" t="str">
        <f t="shared" si="61"/>
        <v>29</v>
      </c>
      <c r="AI230" s="137" t="str">
        <f t="shared" si="62"/>
        <v>04</v>
      </c>
      <c r="AJ230" s="137" t="str">
        <f t="shared" si="63"/>
        <v>03</v>
      </c>
      <c r="AK230" s="197" t="str">
        <f t="shared" si="64"/>
        <v>1ю</v>
      </c>
      <c r="AL230" s="137" t="str">
        <f t="shared" si="65"/>
        <v>1ю</v>
      </c>
      <c r="AM230" s="542"/>
      <c r="AN230" s="525"/>
      <c r="AO230" s="525"/>
      <c r="AP230" s="525"/>
      <c r="AQ230" s="525"/>
      <c r="AR230" s="525"/>
    </row>
    <row r="231" spans="1:44" ht="12" customHeight="1" x14ac:dyDescent="0.2">
      <c r="A231" s="194"/>
      <c r="B231" s="178"/>
      <c r="C231" s="460" t="s">
        <v>83</v>
      </c>
      <c r="D231" s="188">
        <v>40</v>
      </c>
      <c r="E231" s="73" t="s">
        <v>347</v>
      </c>
      <c r="F231" s="189" t="s">
        <v>351</v>
      </c>
      <c r="G231" s="189" t="s">
        <v>81</v>
      </c>
      <c r="H231" s="181" t="s">
        <v>62</v>
      </c>
      <c r="I231" s="181" t="s">
        <v>63</v>
      </c>
      <c r="J231" s="181" t="s">
        <v>64</v>
      </c>
      <c r="K231" s="181" t="s">
        <v>65</v>
      </c>
      <c r="L231" s="181" t="s">
        <v>352</v>
      </c>
      <c r="M231" s="183">
        <f t="shared" si="66"/>
        <v>40</v>
      </c>
      <c r="N231" s="182"/>
      <c r="O231" s="182"/>
      <c r="P231" s="182"/>
      <c r="Q231" s="184" t="str">
        <f t="shared" si="67"/>
        <v>ТИМОФЕЕА Милена Владимировна</v>
      </c>
      <c r="R231" s="185" t="str">
        <f t="shared" si="68"/>
        <v>26.03.03, 1ю</v>
      </c>
      <c r="S231" s="186" t="str">
        <f t="shared" si="69"/>
        <v>СФО</v>
      </c>
      <c r="T231" s="185" t="str">
        <f t="shared" si="70"/>
        <v>Алтайский, Бийск, МО</v>
      </c>
      <c r="U231" s="187"/>
      <c r="V231" s="185" t="str">
        <f t="shared" si="71"/>
        <v xml:space="preserve">Шалюта П.В. Паринова Т.В. </v>
      </c>
      <c r="W231" s="137"/>
      <c r="X231" s="147"/>
      <c r="Y231" s="551"/>
      <c r="Z231" s="542"/>
      <c r="AA231" s="525"/>
      <c r="AB231" s="541"/>
      <c r="AC231" s="541"/>
      <c r="AD231" s="147" t="str">
        <f t="shared" si="57"/>
        <v>ТИМОФЕЕА</v>
      </c>
      <c r="AE231" s="147" t="str">
        <f t="shared" si="58"/>
        <v xml:space="preserve"> Милена Владимировна</v>
      </c>
      <c r="AF231" s="147" t="str">
        <f t="shared" si="59"/>
        <v>ТИМОФЕЕА</v>
      </c>
      <c r="AG231" s="147" t="str">
        <f t="shared" si="60"/>
        <v xml:space="preserve"> Милена Владимировна</v>
      </c>
      <c r="AH231" s="137" t="str">
        <f t="shared" si="61"/>
        <v>26</v>
      </c>
      <c r="AI231" s="137" t="str">
        <f t="shared" si="62"/>
        <v>03</v>
      </c>
      <c r="AJ231" s="137" t="str">
        <f t="shared" si="63"/>
        <v>03</v>
      </c>
      <c r="AK231" s="197" t="str">
        <f t="shared" si="64"/>
        <v>1ю</v>
      </c>
      <c r="AL231" s="137" t="str">
        <f t="shared" si="65"/>
        <v>1ю</v>
      </c>
      <c r="AM231" s="542"/>
      <c r="AN231" s="525"/>
      <c r="AO231" s="525"/>
      <c r="AP231" s="525"/>
      <c r="AQ231" s="525"/>
      <c r="AR231" s="525"/>
    </row>
    <row r="232" spans="1:44" ht="12" customHeight="1" x14ac:dyDescent="0.2">
      <c r="A232" s="194"/>
      <c r="B232" s="178"/>
      <c r="C232" s="460" t="s">
        <v>83</v>
      </c>
      <c r="D232" s="180">
        <v>51</v>
      </c>
      <c r="E232" s="73" t="s">
        <v>348</v>
      </c>
      <c r="F232" s="181" t="s">
        <v>136</v>
      </c>
      <c r="G232" s="189" t="s">
        <v>81</v>
      </c>
      <c r="H232" s="181" t="s">
        <v>62</v>
      </c>
      <c r="I232" s="181" t="s">
        <v>63</v>
      </c>
      <c r="J232" s="181" t="s">
        <v>64</v>
      </c>
      <c r="K232" s="181" t="s">
        <v>65</v>
      </c>
      <c r="L232" s="182" t="s">
        <v>352</v>
      </c>
      <c r="M232" s="183">
        <f t="shared" si="66"/>
        <v>51</v>
      </c>
      <c r="N232" s="182"/>
      <c r="O232" s="182"/>
      <c r="P232" s="182"/>
      <c r="Q232" s="184" t="str">
        <f t="shared" si="67"/>
        <v>РУДНЕВА Елизавета Алексеевна</v>
      </c>
      <c r="R232" s="185" t="str">
        <f t="shared" si="68"/>
        <v>09.08.03, 1ю</v>
      </c>
      <c r="S232" s="186" t="str">
        <f t="shared" si="69"/>
        <v>СФО</v>
      </c>
      <c r="T232" s="185" t="str">
        <f t="shared" si="70"/>
        <v>Алтайский, Бийск, МО</v>
      </c>
      <c r="U232" s="187"/>
      <c r="V232" s="185" t="str">
        <f t="shared" si="71"/>
        <v xml:space="preserve">Шалюта П.В. Паринова Т.В. </v>
      </c>
      <c r="W232" s="137"/>
      <c r="X232" s="147"/>
      <c r="Y232" s="551"/>
      <c r="Z232" s="542"/>
      <c r="AA232" s="525"/>
      <c r="AB232" s="541"/>
      <c r="AC232" s="541"/>
      <c r="AD232" s="147" t="str">
        <f t="shared" si="57"/>
        <v>РУДНЕВА</v>
      </c>
      <c r="AE232" s="147" t="str">
        <f t="shared" si="58"/>
        <v xml:space="preserve"> Елизавета Алексеевна</v>
      </c>
      <c r="AF232" s="147" t="str">
        <f t="shared" si="59"/>
        <v>РУДНЕВА</v>
      </c>
      <c r="AG232" s="147" t="str">
        <f t="shared" si="60"/>
        <v xml:space="preserve"> Елизавета Алексеевна</v>
      </c>
      <c r="AH232" s="137" t="str">
        <f t="shared" si="61"/>
        <v>09</v>
      </c>
      <c r="AI232" s="137" t="str">
        <f t="shared" si="62"/>
        <v>08</v>
      </c>
      <c r="AJ232" s="137" t="str">
        <f t="shared" si="63"/>
        <v>03</v>
      </c>
      <c r="AK232" s="197" t="str">
        <f t="shared" si="64"/>
        <v>1ю</v>
      </c>
      <c r="AL232" s="137" t="str">
        <f t="shared" si="65"/>
        <v>1ю</v>
      </c>
      <c r="AM232" s="542"/>
      <c r="AN232" s="525"/>
      <c r="AO232" s="525"/>
      <c r="AP232" s="525"/>
      <c r="AQ232" s="525"/>
      <c r="AR232" s="525"/>
    </row>
    <row r="233" spans="1:44" ht="12" customHeight="1" x14ac:dyDescent="0.2">
      <c r="A233" s="194"/>
      <c r="B233" s="178"/>
      <c r="C233" s="191"/>
      <c r="D233" s="188">
        <v>65</v>
      </c>
      <c r="E233" s="73" t="s">
        <v>353</v>
      </c>
      <c r="F233" s="189" t="s">
        <v>357</v>
      </c>
      <c r="G233" s="189" t="s">
        <v>81</v>
      </c>
      <c r="H233" s="181" t="s">
        <v>62</v>
      </c>
      <c r="I233" s="181" t="s">
        <v>63</v>
      </c>
      <c r="J233" s="181" t="s">
        <v>64</v>
      </c>
      <c r="K233" s="181" t="s">
        <v>65</v>
      </c>
      <c r="L233" s="181" t="s">
        <v>344</v>
      </c>
      <c r="M233" s="183">
        <f t="shared" si="66"/>
        <v>65</v>
      </c>
      <c r="N233" s="182"/>
      <c r="O233" s="182"/>
      <c r="P233" s="182"/>
      <c r="Q233" s="184" t="str">
        <f t="shared" si="67"/>
        <v>КИРИЛЛОВ Яков Вячеславович</v>
      </c>
      <c r="R233" s="185" t="str">
        <f t="shared" si="68"/>
        <v>15.03.03, 1ю</v>
      </c>
      <c r="S233" s="186" t="str">
        <f t="shared" si="69"/>
        <v>СФО</v>
      </c>
      <c r="T233" s="185" t="str">
        <f t="shared" si="70"/>
        <v>Алтайский, Бийск, МО</v>
      </c>
      <c r="U233" s="187"/>
      <c r="V233" s="185" t="str">
        <f t="shared" si="71"/>
        <v>Первов В.И. Трескин С.М.</v>
      </c>
      <c r="W233" s="137"/>
      <c r="X233" s="147"/>
      <c r="Y233" s="551"/>
      <c r="Z233" s="542"/>
      <c r="AA233" s="525"/>
      <c r="AB233" s="541"/>
      <c r="AC233" s="541"/>
      <c r="AD233" s="147" t="str">
        <f t="shared" si="57"/>
        <v>КИРИЛЛОВ</v>
      </c>
      <c r="AE233" s="147" t="str">
        <f t="shared" si="58"/>
        <v xml:space="preserve"> Яков Вячеславович</v>
      </c>
      <c r="AF233" s="147" t="str">
        <f t="shared" si="59"/>
        <v>КИРИЛЛОВ</v>
      </c>
      <c r="AG233" s="147" t="str">
        <f t="shared" si="60"/>
        <v xml:space="preserve"> Яков Вячеславович</v>
      </c>
      <c r="AH233" s="137" t="str">
        <f t="shared" si="61"/>
        <v>15</v>
      </c>
      <c r="AI233" s="137" t="str">
        <f t="shared" si="62"/>
        <v>03</v>
      </c>
      <c r="AJ233" s="137" t="str">
        <f t="shared" si="63"/>
        <v>03</v>
      </c>
      <c r="AK233" s="197" t="str">
        <f t="shared" si="64"/>
        <v>1ю</v>
      </c>
      <c r="AL233" s="137" t="str">
        <f t="shared" si="65"/>
        <v>1ю</v>
      </c>
      <c r="AM233" s="542"/>
      <c r="AN233" s="525"/>
      <c r="AO233" s="525"/>
      <c r="AP233" s="525"/>
      <c r="AQ233" s="525"/>
      <c r="AR233" s="525"/>
    </row>
    <row r="234" spans="1:44" ht="12" customHeight="1" x14ac:dyDescent="0.2">
      <c r="A234" s="194"/>
      <c r="B234" s="178"/>
      <c r="C234" s="191"/>
      <c r="D234" s="180">
        <v>35</v>
      </c>
      <c r="E234" s="73" t="s">
        <v>354</v>
      </c>
      <c r="F234" s="181" t="s">
        <v>106</v>
      </c>
      <c r="G234" s="189" t="s">
        <v>81</v>
      </c>
      <c r="H234" s="181" t="s">
        <v>62</v>
      </c>
      <c r="I234" s="181" t="s">
        <v>63</v>
      </c>
      <c r="J234" s="181" t="s">
        <v>64</v>
      </c>
      <c r="K234" s="181" t="s">
        <v>65</v>
      </c>
      <c r="L234" s="182" t="s">
        <v>361</v>
      </c>
      <c r="M234" s="183">
        <f t="shared" si="66"/>
        <v>35</v>
      </c>
      <c r="N234" s="182"/>
      <c r="O234" s="182"/>
      <c r="P234" s="182"/>
      <c r="Q234" s="184" t="str">
        <f t="shared" si="67"/>
        <v>ПЯТОВ Эдуард Андреевич</v>
      </c>
      <c r="R234" s="185" t="str">
        <f t="shared" si="68"/>
        <v>21.02.04, 1ю</v>
      </c>
      <c r="S234" s="186" t="str">
        <f t="shared" si="69"/>
        <v>СФО</v>
      </c>
      <c r="T234" s="185" t="str">
        <f t="shared" si="70"/>
        <v>Алтайский, Бийск, МО</v>
      </c>
      <c r="U234" s="187"/>
      <c r="V234" s="185" t="str">
        <f t="shared" si="71"/>
        <v>Дурыманов Н.В.</v>
      </c>
      <c r="W234" s="137"/>
      <c r="X234" s="147"/>
      <c r="Y234" s="551"/>
      <c r="Z234" s="542"/>
      <c r="AA234" s="525"/>
      <c r="AB234" s="541"/>
      <c r="AC234" s="541"/>
      <c r="AD234" s="147" t="str">
        <f t="shared" si="57"/>
        <v>ПЯТОВ</v>
      </c>
      <c r="AE234" s="147" t="str">
        <f t="shared" si="58"/>
        <v xml:space="preserve"> Эдуард Андреевич</v>
      </c>
      <c r="AF234" s="147" t="str">
        <f t="shared" si="59"/>
        <v>ПЯТОВ</v>
      </c>
      <c r="AG234" s="147" t="str">
        <f t="shared" si="60"/>
        <v xml:space="preserve"> Эдуард Андреевич</v>
      </c>
      <c r="AH234" s="137" t="str">
        <f t="shared" si="61"/>
        <v>21</v>
      </c>
      <c r="AI234" s="137" t="str">
        <f t="shared" si="62"/>
        <v>02</v>
      </c>
      <c r="AJ234" s="137" t="str">
        <f t="shared" si="63"/>
        <v>04</v>
      </c>
      <c r="AK234" s="197" t="str">
        <f t="shared" si="64"/>
        <v>1ю</v>
      </c>
      <c r="AL234" s="137" t="str">
        <f t="shared" si="65"/>
        <v>1ю</v>
      </c>
      <c r="AM234" s="542"/>
      <c r="AN234" s="525"/>
      <c r="AO234" s="525"/>
      <c r="AP234" s="525"/>
      <c r="AQ234" s="525"/>
      <c r="AR234" s="525"/>
    </row>
    <row r="235" spans="1:44" ht="12" customHeight="1" x14ac:dyDescent="0.2">
      <c r="A235" s="194"/>
      <c r="B235" s="178"/>
      <c r="C235" s="191"/>
      <c r="D235" s="188" t="s">
        <v>79</v>
      </c>
      <c r="E235" s="73" t="s">
        <v>355</v>
      </c>
      <c r="F235" s="189" t="s">
        <v>358</v>
      </c>
      <c r="G235" s="189" t="s">
        <v>81</v>
      </c>
      <c r="H235" s="181" t="s">
        <v>62</v>
      </c>
      <c r="I235" s="181" t="s">
        <v>63</v>
      </c>
      <c r="J235" s="181" t="s">
        <v>64</v>
      </c>
      <c r="K235" s="181" t="s">
        <v>65</v>
      </c>
      <c r="L235" s="181" t="s">
        <v>361</v>
      </c>
      <c r="M235" s="183" t="str">
        <f t="shared" si="66"/>
        <v>св71</v>
      </c>
      <c r="N235" s="182"/>
      <c r="O235" s="182"/>
      <c r="P235" s="182"/>
      <c r="Q235" s="184" t="str">
        <f t="shared" si="67"/>
        <v>МЕРКУЛОВ Максим Андреевич</v>
      </c>
      <c r="R235" s="185" t="str">
        <f t="shared" si="68"/>
        <v>02.04.04, 1ю</v>
      </c>
      <c r="S235" s="186" t="str">
        <f t="shared" si="69"/>
        <v>СФО</v>
      </c>
      <c r="T235" s="185" t="str">
        <f t="shared" si="70"/>
        <v>Алтайский, Бийск, МО</v>
      </c>
      <c r="U235" s="187"/>
      <c r="V235" s="185" t="str">
        <f t="shared" si="71"/>
        <v>Дурыманов Н.В.</v>
      </c>
      <c r="W235" s="137"/>
      <c r="X235" s="147"/>
      <c r="Y235" s="551"/>
      <c r="Z235" s="542"/>
      <c r="AA235" s="525"/>
      <c r="AB235" s="541"/>
      <c r="AC235" s="541"/>
      <c r="AD235" s="147" t="str">
        <f t="shared" si="57"/>
        <v>МЕРКУЛОВ</v>
      </c>
      <c r="AE235" s="147" t="str">
        <f t="shared" si="58"/>
        <v xml:space="preserve"> Максим Андреевич</v>
      </c>
      <c r="AF235" s="147" t="str">
        <f t="shared" si="59"/>
        <v>МЕРКУЛОВ</v>
      </c>
      <c r="AG235" s="147" t="str">
        <f t="shared" si="60"/>
        <v xml:space="preserve"> Максим Андреевич</v>
      </c>
      <c r="AH235" s="137" t="str">
        <f t="shared" si="61"/>
        <v>02</v>
      </c>
      <c r="AI235" s="137" t="str">
        <f t="shared" si="62"/>
        <v>04</v>
      </c>
      <c r="AJ235" s="137" t="str">
        <f t="shared" si="63"/>
        <v>04</v>
      </c>
      <c r="AK235" s="197" t="str">
        <f t="shared" si="64"/>
        <v>1ю</v>
      </c>
      <c r="AL235" s="137" t="str">
        <f t="shared" si="65"/>
        <v>1ю</v>
      </c>
      <c r="AM235" s="542"/>
      <c r="AN235" s="525"/>
      <c r="AO235" s="525"/>
      <c r="AP235" s="525"/>
      <c r="AQ235" s="525"/>
      <c r="AR235" s="525"/>
    </row>
    <row r="236" spans="1:44" ht="12" customHeight="1" x14ac:dyDescent="0.2">
      <c r="A236" s="194"/>
      <c r="B236" s="178"/>
      <c r="C236" s="191"/>
      <c r="D236" s="180">
        <v>42</v>
      </c>
      <c r="E236" s="73" t="s">
        <v>356</v>
      </c>
      <c r="F236" s="181" t="s">
        <v>359</v>
      </c>
      <c r="G236" s="189" t="s">
        <v>81</v>
      </c>
      <c r="H236" s="181" t="s">
        <v>62</v>
      </c>
      <c r="I236" s="181" t="s">
        <v>63</v>
      </c>
      <c r="J236" s="181" t="s">
        <v>64</v>
      </c>
      <c r="K236" s="181" t="s">
        <v>65</v>
      </c>
      <c r="L236" s="182" t="s">
        <v>352</v>
      </c>
      <c r="M236" s="183">
        <f t="shared" si="66"/>
        <v>42</v>
      </c>
      <c r="N236" s="182"/>
      <c r="O236" s="182"/>
      <c r="P236" s="182"/>
      <c r="Q236" s="184" t="str">
        <f t="shared" si="67"/>
        <v>ДРУЖИНИН Денис Иванович</v>
      </c>
      <c r="R236" s="185" t="str">
        <f t="shared" si="68"/>
        <v>10.01.05, 1ю</v>
      </c>
      <c r="S236" s="186" t="str">
        <f t="shared" si="69"/>
        <v>СФО</v>
      </c>
      <c r="T236" s="185" t="str">
        <f t="shared" si="70"/>
        <v>Алтайский, Бийск, МО</v>
      </c>
      <c r="U236" s="187"/>
      <c r="V236" s="185" t="str">
        <f t="shared" si="71"/>
        <v xml:space="preserve">Шалюта П.В. Паринова Т.В. </v>
      </c>
      <c r="W236" s="137"/>
      <c r="X236" s="147"/>
      <c r="Y236" s="551"/>
      <c r="Z236" s="542"/>
      <c r="AA236" s="525"/>
      <c r="AB236" s="541"/>
      <c r="AC236" s="541"/>
      <c r="AD236" s="147" t="str">
        <f t="shared" si="57"/>
        <v>ДРУЖИНИН</v>
      </c>
      <c r="AE236" s="147" t="str">
        <f t="shared" si="58"/>
        <v xml:space="preserve"> Денис Иванович</v>
      </c>
      <c r="AF236" s="147" t="str">
        <f t="shared" si="59"/>
        <v>ДРУЖИНИН</v>
      </c>
      <c r="AG236" s="147" t="str">
        <f t="shared" si="60"/>
        <v xml:space="preserve"> Денис Иванович</v>
      </c>
      <c r="AH236" s="137" t="str">
        <f t="shared" si="61"/>
        <v>10</v>
      </c>
      <c r="AI236" s="137" t="str">
        <f t="shared" si="62"/>
        <v>01</v>
      </c>
      <c r="AJ236" s="137" t="str">
        <f t="shared" si="63"/>
        <v>05</v>
      </c>
      <c r="AK236" s="197" t="str">
        <f t="shared" si="64"/>
        <v>1ю</v>
      </c>
      <c r="AL236" s="137" t="str">
        <f t="shared" si="65"/>
        <v>1ю</v>
      </c>
      <c r="AM236" s="542"/>
      <c r="AN236" s="525"/>
      <c r="AO236" s="525"/>
      <c r="AP236" s="525"/>
      <c r="AQ236" s="525"/>
      <c r="AR236" s="525"/>
    </row>
    <row r="237" spans="1:44" ht="12" customHeight="1" x14ac:dyDescent="0.2">
      <c r="A237" s="194"/>
      <c r="B237" s="178"/>
      <c r="C237" s="191"/>
      <c r="D237" s="188">
        <v>46</v>
      </c>
      <c r="E237" s="73" t="s">
        <v>90</v>
      </c>
      <c r="F237" s="189" t="s">
        <v>360</v>
      </c>
      <c r="G237" s="189" t="s">
        <v>81</v>
      </c>
      <c r="H237" s="181" t="s">
        <v>62</v>
      </c>
      <c r="I237" s="181" t="s">
        <v>63</v>
      </c>
      <c r="J237" s="181" t="s">
        <v>64</v>
      </c>
      <c r="K237" s="181" t="s">
        <v>65</v>
      </c>
      <c r="L237" s="181" t="s">
        <v>352</v>
      </c>
      <c r="M237" s="183">
        <f t="shared" si="66"/>
        <v>46</v>
      </c>
      <c r="N237" s="182"/>
      <c r="O237" s="182"/>
      <c r="P237" s="182"/>
      <c r="Q237" s="184" t="str">
        <f t="shared" si="67"/>
        <v>ПЕТУНИН Роман Сергеевич</v>
      </c>
      <c r="R237" s="185" t="str">
        <f t="shared" si="68"/>
        <v>23.01.03, 1ю</v>
      </c>
      <c r="S237" s="186" t="str">
        <f t="shared" si="69"/>
        <v>СФО</v>
      </c>
      <c r="T237" s="185" t="str">
        <f t="shared" si="70"/>
        <v>Алтайский, Бийск, МО</v>
      </c>
      <c r="U237" s="187"/>
      <c r="V237" s="185" t="str">
        <f t="shared" si="71"/>
        <v xml:space="preserve">Шалюта П.В. Паринова Т.В. </v>
      </c>
      <c r="W237" s="137"/>
      <c r="X237" s="147"/>
      <c r="Y237" s="551"/>
      <c r="Z237" s="542"/>
      <c r="AA237" s="525"/>
      <c r="AB237" s="541"/>
      <c r="AC237" s="541"/>
      <c r="AD237" s="147" t="str">
        <f t="shared" si="57"/>
        <v>ПЕТУНИН</v>
      </c>
      <c r="AE237" s="147" t="str">
        <f t="shared" si="58"/>
        <v xml:space="preserve"> Роман Сергеевич</v>
      </c>
      <c r="AF237" s="147" t="str">
        <f t="shared" si="59"/>
        <v>ПЕТУНИН</v>
      </c>
      <c r="AG237" s="147" t="str">
        <f t="shared" si="60"/>
        <v xml:space="preserve"> Роман Сергеевич</v>
      </c>
      <c r="AH237" s="137" t="str">
        <f t="shared" si="61"/>
        <v>23</v>
      </c>
      <c r="AI237" s="137" t="str">
        <f t="shared" si="62"/>
        <v>01</v>
      </c>
      <c r="AJ237" s="137" t="str">
        <f t="shared" si="63"/>
        <v>03</v>
      </c>
      <c r="AK237" s="197" t="str">
        <f t="shared" si="64"/>
        <v>1ю</v>
      </c>
      <c r="AL237" s="137" t="str">
        <f t="shared" si="65"/>
        <v>1ю</v>
      </c>
      <c r="AM237" s="542"/>
      <c r="AN237" s="525"/>
      <c r="AO237" s="525"/>
      <c r="AP237" s="525"/>
      <c r="AQ237" s="525"/>
      <c r="AR237" s="525"/>
    </row>
    <row r="238" spans="1:44" ht="12" customHeight="1" x14ac:dyDescent="0.2">
      <c r="A238" s="194"/>
      <c r="B238" s="178"/>
      <c r="C238" s="191"/>
      <c r="D238" s="180">
        <v>35</v>
      </c>
      <c r="E238" s="321" t="s">
        <v>362</v>
      </c>
      <c r="F238" s="189" t="s">
        <v>366</v>
      </c>
      <c r="G238" s="189" t="s">
        <v>81</v>
      </c>
      <c r="H238" s="181" t="s">
        <v>62</v>
      </c>
      <c r="I238" s="181" t="s">
        <v>63</v>
      </c>
      <c r="J238" s="181" t="s">
        <v>108</v>
      </c>
      <c r="K238" s="181" t="s">
        <v>65</v>
      </c>
      <c r="L238" s="182" t="s">
        <v>367</v>
      </c>
      <c r="M238" s="183">
        <f t="shared" si="66"/>
        <v>35</v>
      </c>
      <c r="N238" s="182"/>
      <c r="O238" s="182"/>
      <c r="P238" s="182"/>
      <c r="Q238" s="184" t="str">
        <f t="shared" si="67"/>
        <v>КОЗЛОВ Леонид</v>
      </c>
      <c r="R238" s="185" t="str">
        <f t="shared" si="68"/>
        <v>23.01.04, 1ю</v>
      </c>
      <c r="S238" s="186" t="str">
        <f t="shared" si="69"/>
        <v>СФО</v>
      </c>
      <c r="T238" s="185" t="str">
        <f t="shared" si="70"/>
        <v>Алтайский, Барнаул, МО</v>
      </c>
      <c r="U238" s="187"/>
      <c r="V238" s="185" t="str">
        <f t="shared" si="71"/>
        <v>Чекарев А. В. Чекарев С.В.</v>
      </c>
      <c r="W238" s="137"/>
      <c r="X238" s="147"/>
      <c r="Y238" s="551"/>
      <c r="Z238" s="542"/>
      <c r="AA238" s="525"/>
      <c r="AB238" s="541"/>
      <c r="AC238" s="541"/>
      <c r="AD238" s="147" t="str">
        <f t="shared" si="57"/>
        <v>Козлов</v>
      </c>
      <c r="AE238" s="147" t="str">
        <f t="shared" si="58"/>
        <v xml:space="preserve"> Леонид</v>
      </c>
      <c r="AF238" s="147" t="str">
        <f t="shared" si="59"/>
        <v>КОЗЛОВ</v>
      </c>
      <c r="AG238" s="147" t="str">
        <f t="shared" si="60"/>
        <v xml:space="preserve"> Леонид</v>
      </c>
      <c r="AH238" s="137" t="str">
        <f t="shared" si="61"/>
        <v>23</v>
      </c>
      <c r="AI238" s="137" t="str">
        <f t="shared" si="62"/>
        <v>01</v>
      </c>
      <c r="AJ238" s="137" t="str">
        <f t="shared" si="63"/>
        <v>04</v>
      </c>
      <c r="AK238" s="197" t="str">
        <f t="shared" si="64"/>
        <v>1ю</v>
      </c>
      <c r="AL238" s="137" t="str">
        <f t="shared" si="65"/>
        <v>1ю</v>
      </c>
      <c r="AM238" s="542"/>
      <c r="AN238" s="525"/>
      <c r="AO238" s="525"/>
      <c r="AP238" s="525"/>
      <c r="AQ238" s="525"/>
      <c r="AR238" s="525"/>
    </row>
    <row r="239" spans="1:44" ht="12" customHeight="1" x14ac:dyDescent="0.2">
      <c r="A239" s="194"/>
      <c r="B239" s="178"/>
      <c r="C239" s="191"/>
      <c r="D239" s="188">
        <v>50</v>
      </c>
      <c r="E239" s="321" t="s">
        <v>363</v>
      </c>
      <c r="F239" s="189" t="s">
        <v>99</v>
      </c>
      <c r="G239" s="189" t="s">
        <v>81</v>
      </c>
      <c r="H239" s="181" t="s">
        <v>62</v>
      </c>
      <c r="I239" s="181" t="s">
        <v>63</v>
      </c>
      <c r="J239" s="181" t="s">
        <v>108</v>
      </c>
      <c r="K239" s="181" t="s">
        <v>65</v>
      </c>
      <c r="L239" s="182" t="s">
        <v>367</v>
      </c>
      <c r="M239" s="183">
        <f t="shared" si="66"/>
        <v>50</v>
      </c>
      <c r="N239" s="182"/>
      <c r="O239" s="182"/>
      <c r="P239" s="182"/>
      <c r="Q239" s="184" t="str">
        <f t="shared" si="67"/>
        <v>ЛОМАЕВ Максим</v>
      </c>
      <c r="R239" s="185" t="str">
        <f t="shared" si="68"/>
        <v>04.., 1ю</v>
      </c>
      <c r="S239" s="186" t="str">
        <f t="shared" si="69"/>
        <v>СФО</v>
      </c>
      <c r="T239" s="185" t="str">
        <f t="shared" si="70"/>
        <v>Алтайский, Барнаул, МО</v>
      </c>
      <c r="U239" s="187"/>
      <c r="V239" s="185" t="str">
        <f t="shared" si="71"/>
        <v>Чекарев А. В. Чекарев С.В.</v>
      </c>
      <c r="W239" s="137"/>
      <c r="X239" s="147"/>
      <c r="Y239" s="551"/>
      <c r="Z239" s="542"/>
      <c r="AA239" s="525"/>
      <c r="AB239" s="541"/>
      <c r="AC239" s="541"/>
      <c r="AD239" s="147" t="str">
        <f t="shared" si="57"/>
        <v>Ломаев</v>
      </c>
      <c r="AE239" s="147" t="str">
        <f t="shared" si="58"/>
        <v xml:space="preserve"> Максим</v>
      </c>
      <c r="AF239" s="147" t="str">
        <f t="shared" si="59"/>
        <v>ЛОМАЕВ</v>
      </c>
      <c r="AG239" s="147" t="str">
        <f t="shared" si="60"/>
        <v xml:space="preserve"> Максим</v>
      </c>
      <c r="AH239" s="137" t="str">
        <f t="shared" si="61"/>
        <v>04</v>
      </c>
      <c r="AI239" s="137" t="str">
        <f t="shared" si="62"/>
        <v/>
      </c>
      <c r="AJ239" s="137" t="str">
        <f t="shared" si="63"/>
        <v/>
      </c>
      <c r="AK239" s="197" t="str">
        <f t="shared" si="64"/>
        <v>1ю</v>
      </c>
      <c r="AL239" s="137" t="str">
        <f t="shared" si="65"/>
        <v>1ю</v>
      </c>
      <c r="AM239" s="542"/>
      <c r="AN239" s="525"/>
      <c r="AO239" s="525"/>
      <c r="AP239" s="525"/>
      <c r="AQ239" s="525"/>
      <c r="AR239" s="525"/>
    </row>
    <row r="240" spans="1:44" ht="12" customHeight="1" x14ac:dyDescent="0.2">
      <c r="A240" s="194"/>
      <c r="B240" s="178"/>
      <c r="C240" s="191"/>
      <c r="D240" s="180">
        <v>50</v>
      </c>
      <c r="E240" s="321" t="s">
        <v>364</v>
      </c>
      <c r="F240" s="181" t="s">
        <v>89</v>
      </c>
      <c r="G240" s="189" t="s">
        <v>81</v>
      </c>
      <c r="H240" s="181" t="s">
        <v>62</v>
      </c>
      <c r="I240" s="181" t="s">
        <v>63</v>
      </c>
      <c r="J240" s="181" t="s">
        <v>108</v>
      </c>
      <c r="K240" s="181" t="s">
        <v>65</v>
      </c>
      <c r="L240" s="182" t="s">
        <v>367</v>
      </c>
      <c r="M240" s="183">
        <f t="shared" si="66"/>
        <v>50</v>
      </c>
      <c r="N240" s="182"/>
      <c r="O240" s="182"/>
      <c r="P240" s="182"/>
      <c r="Q240" s="184" t="str">
        <f t="shared" si="67"/>
        <v>КОРОСТЕЛЕВ Арсений</v>
      </c>
      <c r="R240" s="185" t="str">
        <f t="shared" si="68"/>
        <v>03.., 1ю</v>
      </c>
      <c r="S240" s="186" t="str">
        <f t="shared" si="69"/>
        <v>СФО</v>
      </c>
      <c r="T240" s="185" t="str">
        <f t="shared" si="70"/>
        <v>Алтайский, Барнаул, МО</v>
      </c>
      <c r="U240" s="187"/>
      <c r="V240" s="185" t="str">
        <f t="shared" si="71"/>
        <v>Чекарев А. В. Чекарев С.В.</v>
      </c>
      <c r="W240" s="137"/>
      <c r="X240" s="147"/>
      <c r="Y240" s="551"/>
      <c r="Z240" s="542"/>
      <c r="AA240" s="525"/>
      <c r="AB240" s="541"/>
      <c r="AC240" s="541"/>
      <c r="AD240" s="147" t="str">
        <f t="shared" si="57"/>
        <v>Коростелев</v>
      </c>
      <c r="AE240" s="147" t="str">
        <f t="shared" si="58"/>
        <v xml:space="preserve"> Арсений</v>
      </c>
      <c r="AF240" s="147" t="str">
        <f t="shared" si="59"/>
        <v>КОРОСТЕЛЕВ</v>
      </c>
      <c r="AG240" s="147" t="str">
        <f t="shared" si="60"/>
        <v xml:space="preserve"> Арсений</v>
      </c>
      <c r="AH240" s="137" t="str">
        <f t="shared" si="61"/>
        <v>03</v>
      </c>
      <c r="AI240" s="137" t="str">
        <f t="shared" si="62"/>
        <v/>
      </c>
      <c r="AJ240" s="137" t="str">
        <f t="shared" si="63"/>
        <v/>
      </c>
      <c r="AK240" s="197" t="str">
        <f t="shared" si="64"/>
        <v>1ю</v>
      </c>
      <c r="AL240" s="137" t="str">
        <f t="shared" si="65"/>
        <v>1ю</v>
      </c>
      <c r="AM240" s="542"/>
      <c r="AN240" s="525"/>
      <c r="AO240" s="525"/>
      <c r="AP240" s="525"/>
      <c r="AQ240" s="525"/>
      <c r="AR240" s="525"/>
    </row>
    <row r="241" spans="1:44" ht="12" customHeight="1" x14ac:dyDescent="0.2">
      <c r="A241" s="194"/>
      <c r="B241" s="178"/>
      <c r="C241" s="191"/>
      <c r="D241" s="188">
        <v>54</v>
      </c>
      <c r="E241" s="321" t="s">
        <v>365</v>
      </c>
      <c r="F241" s="189" t="s">
        <v>89</v>
      </c>
      <c r="G241" s="189" t="s">
        <v>81</v>
      </c>
      <c r="H241" s="181" t="s">
        <v>62</v>
      </c>
      <c r="I241" s="181" t="s">
        <v>63</v>
      </c>
      <c r="J241" s="181" t="s">
        <v>108</v>
      </c>
      <c r="K241" s="181" t="s">
        <v>65</v>
      </c>
      <c r="L241" s="182" t="s">
        <v>367</v>
      </c>
      <c r="M241" s="183">
        <f t="shared" si="66"/>
        <v>54</v>
      </c>
      <c r="N241" s="182"/>
      <c r="O241" s="182"/>
      <c r="P241" s="182"/>
      <c r="Q241" s="184" t="str">
        <f t="shared" si="67"/>
        <v>ТРЕТЬЯКОВ Дмитрий</v>
      </c>
      <c r="R241" s="185" t="str">
        <f t="shared" si="68"/>
        <v>03.., 1ю</v>
      </c>
      <c r="S241" s="186" t="str">
        <f t="shared" si="69"/>
        <v>СФО</v>
      </c>
      <c r="T241" s="185" t="str">
        <f t="shared" si="70"/>
        <v>Алтайский, Барнаул, МО</v>
      </c>
      <c r="U241" s="187"/>
      <c r="V241" s="185" t="str">
        <f t="shared" si="71"/>
        <v>Чекарев А. В. Чекарев С.В.</v>
      </c>
      <c r="W241" s="137"/>
      <c r="X241" s="147"/>
      <c r="Y241" s="551"/>
      <c r="Z241" s="542"/>
      <c r="AA241" s="525"/>
      <c r="AB241" s="541"/>
      <c r="AC241" s="541"/>
      <c r="AD241" s="147" t="str">
        <f t="shared" ref="AD241:AD304" si="72">IFERROR(LEFT(E241,FIND(" ",E241)-1),E241)</f>
        <v>Третьяков</v>
      </c>
      <c r="AE241" s="147" t="str">
        <f t="shared" ref="AE241:AE304" si="73">MID(E241,FIND(" ",E241)*1,27)</f>
        <v xml:space="preserve"> Дмитрий</v>
      </c>
      <c r="AF241" s="147" t="str">
        <f t="shared" ref="AF241:AF304" si="74">UPPER(AD241)</f>
        <v>ТРЕТЬЯКОВ</v>
      </c>
      <c r="AG241" s="147" t="str">
        <f t="shared" ref="AG241:AG304" si="75">PROPER(AE241)</f>
        <v xml:space="preserve"> Дмитрий</v>
      </c>
      <c r="AH241" s="137" t="str">
        <f t="shared" ref="AH241:AH304" si="76">MID($F241,FIND("",$F241)*1,2)</f>
        <v>03</v>
      </c>
      <c r="AI241" s="137" t="str">
        <f t="shared" ref="AI241:AI304" si="77">MID($F241,FIND("",$F241)*3,2)</f>
        <v/>
      </c>
      <c r="AJ241" s="137" t="str">
        <f t="shared" ref="AJ241:AJ304" si="78">MID($F241,FIND("",$F241)*5,2)</f>
        <v/>
      </c>
      <c r="AK241" s="197" t="str">
        <f t="shared" ref="AK241:AK304" si="79">G241</f>
        <v>1ю</v>
      </c>
      <c r="AL241" s="137" t="str">
        <f t="shared" ref="AL241:AL304" si="80">IF(AK241="кмс",AK$2,IF(AK241="мс",AL$2,IF(AK241="мсмк",AM$2,IF(AK241="змс",AN$2,AK241))))</f>
        <v>1ю</v>
      </c>
      <c r="AM241" s="542"/>
      <c r="AN241" s="525"/>
      <c r="AO241" s="525"/>
      <c r="AP241" s="525"/>
      <c r="AQ241" s="525"/>
      <c r="AR241" s="525"/>
    </row>
    <row r="242" spans="1:44" ht="12" customHeight="1" x14ac:dyDescent="0.2">
      <c r="A242" s="206"/>
      <c r="B242" s="205"/>
      <c r="C242" s="200"/>
      <c r="D242" s="453">
        <v>59</v>
      </c>
      <c r="E242" s="190" t="s">
        <v>368</v>
      </c>
      <c r="F242" s="183" t="s">
        <v>369</v>
      </c>
      <c r="G242" s="183" t="s">
        <v>81</v>
      </c>
      <c r="H242" s="183" t="s">
        <v>62</v>
      </c>
      <c r="I242" s="183" t="s">
        <v>116</v>
      </c>
      <c r="J242" s="183" t="s">
        <v>370</v>
      </c>
      <c r="K242" s="183" t="s">
        <v>65</v>
      </c>
      <c r="L242" s="455" t="s">
        <v>371</v>
      </c>
      <c r="M242" s="183">
        <f t="shared" si="66"/>
        <v>59</v>
      </c>
      <c r="N242" s="182"/>
      <c r="O242" s="182"/>
      <c r="P242" s="182"/>
      <c r="Q242" s="184" t="str">
        <f t="shared" si="67"/>
        <v>ГЕРАСИМОВ Евгений Александрович</v>
      </c>
      <c r="R242" s="185" t="str">
        <f t="shared" si="68"/>
        <v>08.07.03, 1ю</v>
      </c>
      <c r="S242" s="186" t="str">
        <f t="shared" si="69"/>
        <v>СФО</v>
      </c>
      <c r="T242" s="185" t="str">
        <f t="shared" si="70"/>
        <v>Кемеровская, Кемерово, МО</v>
      </c>
      <c r="U242" s="187"/>
      <c r="V242" s="185" t="str">
        <f t="shared" si="71"/>
        <v>Шиянов С.А.</v>
      </c>
      <c r="W242" s="137"/>
      <c r="X242" s="147"/>
      <c r="Y242" s="551"/>
      <c r="Z242" s="542"/>
      <c r="AA242" s="525"/>
      <c r="AB242" s="541"/>
      <c r="AC242" s="541"/>
      <c r="AD242" s="147" t="str">
        <f t="shared" si="72"/>
        <v>Герасимов</v>
      </c>
      <c r="AE242" s="147" t="str">
        <f t="shared" si="73"/>
        <v xml:space="preserve"> Евгений Александрович</v>
      </c>
      <c r="AF242" s="147" t="str">
        <f t="shared" si="74"/>
        <v>ГЕРАСИМОВ</v>
      </c>
      <c r="AG242" s="147" t="str">
        <f t="shared" si="75"/>
        <v xml:space="preserve"> Евгений Александрович</v>
      </c>
      <c r="AH242" s="137" t="str">
        <f t="shared" si="76"/>
        <v>08</v>
      </c>
      <c r="AI242" s="137" t="str">
        <f t="shared" si="77"/>
        <v>07</v>
      </c>
      <c r="AJ242" s="137" t="str">
        <f t="shared" si="78"/>
        <v>03</v>
      </c>
      <c r="AK242" s="197" t="str">
        <f t="shared" si="79"/>
        <v>1ю</v>
      </c>
      <c r="AL242" s="137" t="str">
        <f t="shared" si="80"/>
        <v>1ю</v>
      </c>
      <c r="AM242" s="542"/>
      <c r="AN242" s="525"/>
      <c r="AO242" s="525"/>
      <c r="AP242" s="525"/>
      <c r="AQ242" s="525"/>
      <c r="AR242" s="525"/>
    </row>
    <row r="243" spans="1:44" ht="12" customHeight="1" x14ac:dyDescent="0.2">
      <c r="A243" s="194"/>
      <c r="B243" s="178"/>
      <c r="C243" s="191"/>
      <c r="D243" s="188">
        <v>54</v>
      </c>
      <c r="E243" s="73" t="s">
        <v>372</v>
      </c>
      <c r="F243" s="189" t="s">
        <v>374</v>
      </c>
      <c r="G243" s="189" t="s">
        <v>81</v>
      </c>
      <c r="H243" s="189" t="s">
        <v>62</v>
      </c>
      <c r="I243" s="189" t="s">
        <v>63</v>
      </c>
      <c r="J243" s="189" t="s">
        <v>108</v>
      </c>
      <c r="K243" s="189" t="s">
        <v>65</v>
      </c>
      <c r="L243" s="181" t="s">
        <v>376</v>
      </c>
      <c r="M243" s="183">
        <f t="shared" si="66"/>
        <v>54</v>
      </c>
      <c r="N243" s="182"/>
      <c r="O243" s="182"/>
      <c r="P243" s="182"/>
      <c r="Q243" s="184" t="str">
        <f t="shared" si="67"/>
        <v>РУССКИХ Кирилл Павлович</v>
      </c>
      <c r="R243" s="185" t="str">
        <f t="shared" si="68"/>
        <v>25.05.04, 1ю</v>
      </c>
      <c r="S243" s="186" t="str">
        <f t="shared" si="69"/>
        <v>СФО</v>
      </c>
      <c r="T243" s="185" t="str">
        <f t="shared" si="70"/>
        <v>Алтайский, Барнаул, МО</v>
      </c>
      <c r="U243" s="187"/>
      <c r="V243" s="185" t="str">
        <f t="shared" si="71"/>
        <v xml:space="preserve">Будько Д.В. </v>
      </c>
      <c r="W243" s="137"/>
      <c r="X243" s="147"/>
      <c r="Y243" s="551"/>
      <c r="Z243" s="542"/>
      <c r="AA243" s="525"/>
      <c r="AB243" s="541"/>
      <c r="AC243" s="541"/>
      <c r="AD243" s="147" t="str">
        <f t="shared" si="72"/>
        <v>русских</v>
      </c>
      <c r="AE243" s="147" t="str">
        <f t="shared" si="73"/>
        <v xml:space="preserve"> кирилл павлович</v>
      </c>
      <c r="AF243" s="147" t="str">
        <f t="shared" si="74"/>
        <v>РУССКИХ</v>
      </c>
      <c r="AG243" s="147" t="str">
        <f t="shared" si="75"/>
        <v xml:space="preserve"> Кирилл Павлович</v>
      </c>
      <c r="AH243" s="137" t="str">
        <f t="shared" si="76"/>
        <v>25</v>
      </c>
      <c r="AI243" s="137" t="str">
        <f t="shared" si="77"/>
        <v>05</v>
      </c>
      <c r="AJ243" s="137" t="str">
        <f t="shared" si="78"/>
        <v>04</v>
      </c>
      <c r="AK243" s="197" t="str">
        <f t="shared" si="79"/>
        <v>1ю</v>
      </c>
      <c r="AL243" s="137" t="str">
        <f t="shared" si="80"/>
        <v>1ю</v>
      </c>
      <c r="AM243" s="542"/>
      <c r="AN243" s="525"/>
      <c r="AO243" s="525"/>
      <c r="AP243" s="525"/>
      <c r="AQ243" s="525"/>
      <c r="AR243" s="525"/>
    </row>
    <row r="244" spans="1:44" ht="12" customHeight="1" x14ac:dyDescent="0.2">
      <c r="A244" s="194"/>
      <c r="B244" s="178"/>
      <c r="C244" s="191"/>
      <c r="D244" s="180">
        <v>54</v>
      </c>
      <c r="E244" s="73" t="s">
        <v>373</v>
      </c>
      <c r="F244" s="181" t="s">
        <v>375</v>
      </c>
      <c r="G244" s="189" t="s">
        <v>81</v>
      </c>
      <c r="H244" s="189" t="s">
        <v>62</v>
      </c>
      <c r="I244" s="189" t="s">
        <v>63</v>
      </c>
      <c r="J244" s="189" t="s">
        <v>108</v>
      </c>
      <c r="K244" s="189" t="s">
        <v>65</v>
      </c>
      <c r="L244" s="181" t="s">
        <v>376</v>
      </c>
      <c r="M244" s="183">
        <f t="shared" si="66"/>
        <v>54</v>
      </c>
      <c r="N244" s="182"/>
      <c r="O244" s="182"/>
      <c r="P244" s="182"/>
      <c r="Q244" s="184" t="str">
        <f t="shared" si="67"/>
        <v>КАННУНИКОВ Михаил Романович</v>
      </c>
      <c r="R244" s="185" t="str">
        <f t="shared" si="68"/>
        <v>23.05.04, 1ю</v>
      </c>
      <c r="S244" s="186" t="str">
        <f t="shared" si="69"/>
        <v>СФО</v>
      </c>
      <c r="T244" s="185" t="str">
        <f t="shared" si="70"/>
        <v>Алтайский, Барнаул, МО</v>
      </c>
      <c r="U244" s="187"/>
      <c r="V244" s="185" t="str">
        <f t="shared" si="71"/>
        <v xml:space="preserve">Будько Д.В. </v>
      </c>
      <c r="W244" s="137"/>
      <c r="X244" s="147"/>
      <c r="Y244" s="551"/>
      <c r="Z244" s="542"/>
      <c r="AA244" s="525"/>
      <c r="AB244" s="541"/>
      <c r="AC244" s="541"/>
      <c r="AD244" s="147" t="str">
        <f t="shared" si="72"/>
        <v>каннуников</v>
      </c>
      <c r="AE244" s="147" t="str">
        <f t="shared" si="73"/>
        <v xml:space="preserve"> михаил романович</v>
      </c>
      <c r="AF244" s="147" t="str">
        <f t="shared" si="74"/>
        <v>КАННУНИКОВ</v>
      </c>
      <c r="AG244" s="147" t="str">
        <f t="shared" si="75"/>
        <v xml:space="preserve"> Михаил Романович</v>
      </c>
      <c r="AH244" s="137" t="str">
        <f t="shared" si="76"/>
        <v>23</v>
      </c>
      <c r="AI244" s="137" t="str">
        <f t="shared" si="77"/>
        <v>05</v>
      </c>
      <c r="AJ244" s="137" t="str">
        <f t="shared" si="78"/>
        <v>04</v>
      </c>
      <c r="AK244" s="197" t="str">
        <f t="shared" si="79"/>
        <v>1ю</v>
      </c>
      <c r="AL244" s="137" t="str">
        <f t="shared" si="80"/>
        <v>1ю</v>
      </c>
      <c r="AM244" s="542"/>
      <c r="AN244" s="525"/>
      <c r="AO244" s="525"/>
      <c r="AP244" s="525"/>
      <c r="AQ244" s="525"/>
      <c r="AR244" s="525"/>
    </row>
    <row r="245" spans="1:44" ht="12" customHeight="1" x14ac:dyDescent="0.2">
      <c r="A245" s="194"/>
      <c r="B245" s="178"/>
      <c r="C245" s="191"/>
      <c r="D245" s="188">
        <v>38</v>
      </c>
      <c r="E245" s="321" t="s">
        <v>377</v>
      </c>
      <c r="F245" s="189" t="s">
        <v>384</v>
      </c>
      <c r="G245" s="189" t="s">
        <v>86</v>
      </c>
      <c r="H245" s="189" t="s">
        <v>62</v>
      </c>
      <c r="I245" s="189" t="s">
        <v>63</v>
      </c>
      <c r="J245" s="189" t="s">
        <v>387</v>
      </c>
      <c r="K245" s="189" t="s">
        <v>65</v>
      </c>
      <c r="L245" s="181" t="s">
        <v>97</v>
      </c>
      <c r="M245" s="183">
        <f t="shared" si="66"/>
        <v>38</v>
      </c>
      <c r="N245" s="182"/>
      <c r="O245" s="182"/>
      <c r="P245" s="182"/>
      <c r="Q245" s="184" t="str">
        <f t="shared" si="67"/>
        <v>ШИРКЕЕВ Егор Александрович</v>
      </c>
      <c r="R245" s="185" t="str">
        <f t="shared" si="68"/>
        <v>08.11.04, 2ю</v>
      </c>
      <c r="S245" s="186" t="str">
        <f t="shared" si="69"/>
        <v>СФО</v>
      </c>
      <c r="T245" s="185" t="str">
        <f t="shared" si="70"/>
        <v>Алтайский, Мамонтово, МО</v>
      </c>
      <c r="U245" s="187"/>
      <c r="V245" s="185" t="str">
        <f t="shared" si="71"/>
        <v>Косилов А.А.</v>
      </c>
      <c r="W245" s="137"/>
      <c r="X245" s="147"/>
      <c r="Y245" s="551"/>
      <c r="Z245" s="542"/>
      <c r="AA245" s="525"/>
      <c r="AB245" s="541"/>
      <c r="AC245" s="541"/>
      <c r="AD245" s="147" t="str">
        <f t="shared" si="72"/>
        <v>Ширкеев</v>
      </c>
      <c r="AE245" s="147" t="str">
        <f t="shared" si="73"/>
        <v xml:space="preserve"> Егор Александрович</v>
      </c>
      <c r="AF245" s="147" t="str">
        <f t="shared" si="74"/>
        <v>ШИРКЕЕВ</v>
      </c>
      <c r="AG245" s="147" t="str">
        <f t="shared" si="75"/>
        <v xml:space="preserve"> Егор Александрович</v>
      </c>
      <c r="AH245" s="137" t="str">
        <f t="shared" si="76"/>
        <v>08</v>
      </c>
      <c r="AI245" s="137" t="str">
        <f t="shared" si="77"/>
        <v>11</v>
      </c>
      <c r="AJ245" s="137" t="str">
        <f t="shared" si="78"/>
        <v>04</v>
      </c>
      <c r="AK245" s="197" t="str">
        <f t="shared" si="79"/>
        <v>2ю</v>
      </c>
      <c r="AL245" s="137" t="str">
        <f t="shared" si="80"/>
        <v>2ю</v>
      </c>
      <c r="AM245" s="542"/>
      <c r="AN245" s="525"/>
      <c r="AO245" s="525"/>
      <c r="AP245" s="525"/>
      <c r="AQ245" s="525"/>
      <c r="AR245" s="525"/>
    </row>
    <row r="246" spans="1:44" ht="12" customHeight="1" x14ac:dyDescent="0.2">
      <c r="A246" s="194"/>
      <c r="B246" s="205"/>
      <c r="C246" s="200"/>
      <c r="D246" s="180">
        <v>38</v>
      </c>
      <c r="E246" s="321" t="s">
        <v>378</v>
      </c>
      <c r="F246" s="181" t="s">
        <v>278</v>
      </c>
      <c r="G246" s="189" t="s">
        <v>86</v>
      </c>
      <c r="H246" s="189" t="s">
        <v>62</v>
      </c>
      <c r="I246" s="189" t="s">
        <v>63</v>
      </c>
      <c r="J246" s="189" t="s">
        <v>387</v>
      </c>
      <c r="K246" s="189" t="s">
        <v>65</v>
      </c>
      <c r="L246" s="181" t="s">
        <v>97</v>
      </c>
      <c r="M246" s="183">
        <f t="shared" si="66"/>
        <v>38</v>
      </c>
      <c r="N246" s="182"/>
      <c r="O246" s="182"/>
      <c r="P246" s="182"/>
      <c r="Q246" s="184" t="str">
        <f t="shared" si="67"/>
        <v>МОХОВ Артемий Андреевич</v>
      </c>
      <c r="R246" s="185" t="str">
        <f t="shared" si="68"/>
        <v>21.08.04, 2ю</v>
      </c>
      <c r="S246" s="186" t="str">
        <f t="shared" si="69"/>
        <v>СФО</v>
      </c>
      <c r="T246" s="185" t="str">
        <f t="shared" si="70"/>
        <v>Алтайский, Мамонтово, МО</v>
      </c>
      <c r="U246" s="187"/>
      <c r="V246" s="185" t="str">
        <f t="shared" si="71"/>
        <v>Косилов А.А.</v>
      </c>
      <c r="W246" s="137"/>
      <c r="X246" s="147"/>
      <c r="Y246" s="551"/>
      <c r="Z246" s="542"/>
      <c r="AA246" s="525"/>
      <c r="AB246" s="541"/>
      <c r="AC246" s="541"/>
      <c r="AD246" s="147" t="str">
        <f t="shared" si="72"/>
        <v>Мохов</v>
      </c>
      <c r="AE246" s="147" t="str">
        <f t="shared" si="73"/>
        <v xml:space="preserve"> Артемий Андреевич</v>
      </c>
      <c r="AF246" s="147" t="str">
        <f t="shared" si="74"/>
        <v>МОХОВ</v>
      </c>
      <c r="AG246" s="147" t="str">
        <f t="shared" si="75"/>
        <v xml:space="preserve"> Артемий Андреевич</v>
      </c>
      <c r="AH246" s="137" t="str">
        <f t="shared" si="76"/>
        <v>21</v>
      </c>
      <c r="AI246" s="137" t="str">
        <f t="shared" si="77"/>
        <v>08</v>
      </c>
      <c r="AJ246" s="137" t="str">
        <f t="shared" si="78"/>
        <v>04</v>
      </c>
      <c r="AK246" s="197" t="str">
        <f t="shared" si="79"/>
        <v>2ю</v>
      </c>
      <c r="AL246" s="137" t="str">
        <f t="shared" si="80"/>
        <v>2ю</v>
      </c>
      <c r="AM246" s="542"/>
      <c r="AN246" s="525"/>
      <c r="AO246" s="525"/>
      <c r="AP246" s="525"/>
      <c r="AQ246" s="525"/>
      <c r="AR246" s="525"/>
    </row>
    <row r="247" spans="1:44" ht="12" customHeight="1" x14ac:dyDescent="0.2">
      <c r="A247" s="194"/>
      <c r="B247" s="205"/>
      <c r="C247" s="200"/>
      <c r="D247" s="188">
        <v>54</v>
      </c>
      <c r="E247" s="321" t="s">
        <v>379</v>
      </c>
      <c r="F247" s="189" t="s">
        <v>89</v>
      </c>
      <c r="G247" s="189" t="s">
        <v>86</v>
      </c>
      <c r="H247" s="189" t="s">
        <v>62</v>
      </c>
      <c r="I247" s="189" t="s">
        <v>63</v>
      </c>
      <c r="J247" s="189" t="s">
        <v>387</v>
      </c>
      <c r="K247" s="189" t="s">
        <v>65</v>
      </c>
      <c r="L247" s="181" t="s">
        <v>97</v>
      </c>
      <c r="M247" s="183">
        <f t="shared" si="66"/>
        <v>54</v>
      </c>
      <c r="N247" s="182"/>
      <c r="O247" s="182"/>
      <c r="P247" s="182"/>
      <c r="Q247" s="184" t="str">
        <f t="shared" si="67"/>
        <v>ТРУШИН Кирилл Евгеньевич</v>
      </c>
      <c r="R247" s="185" t="str">
        <f t="shared" si="68"/>
        <v>03.., 2ю</v>
      </c>
      <c r="S247" s="186" t="str">
        <f t="shared" si="69"/>
        <v>СФО</v>
      </c>
      <c r="T247" s="185" t="str">
        <f t="shared" si="70"/>
        <v>Алтайский, Мамонтово, МО</v>
      </c>
      <c r="U247" s="187"/>
      <c r="V247" s="185" t="str">
        <f t="shared" si="71"/>
        <v>Косилов А.А.</v>
      </c>
      <c r="W247" s="137"/>
      <c r="X247" s="147"/>
      <c r="Y247" s="551"/>
      <c r="Z247" s="542"/>
      <c r="AA247" s="525"/>
      <c r="AB247" s="541"/>
      <c r="AC247" s="541"/>
      <c r="AD247" s="147" t="str">
        <f t="shared" si="72"/>
        <v>Трушин</v>
      </c>
      <c r="AE247" s="147" t="str">
        <f t="shared" si="73"/>
        <v xml:space="preserve"> Кирилл Евгеньевич</v>
      </c>
      <c r="AF247" s="147" t="str">
        <f t="shared" si="74"/>
        <v>ТРУШИН</v>
      </c>
      <c r="AG247" s="147" t="str">
        <f t="shared" si="75"/>
        <v xml:space="preserve"> Кирилл Евгеньевич</v>
      </c>
      <c r="AH247" s="137" t="str">
        <f t="shared" si="76"/>
        <v>03</v>
      </c>
      <c r="AI247" s="137" t="str">
        <f t="shared" si="77"/>
        <v/>
      </c>
      <c r="AJ247" s="137" t="str">
        <f t="shared" si="78"/>
        <v/>
      </c>
      <c r="AK247" s="197" t="str">
        <f t="shared" si="79"/>
        <v>2ю</v>
      </c>
      <c r="AL247" s="137" t="str">
        <f t="shared" si="80"/>
        <v>2ю</v>
      </c>
      <c r="AM247" s="542"/>
      <c r="AN247" s="525"/>
      <c r="AO247" s="525"/>
      <c r="AP247" s="525"/>
      <c r="AQ247" s="525"/>
      <c r="AR247" s="525"/>
    </row>
    <row r="248" spans="1:44" ht="12" customHeight="1" x14ac:dyDescent="0.2">
      <c r="A248" s="194"/>
      <c r="B248" s="178"/>
      <c r="C248" s="191"/>
      <c r="D248" s="180">
        <v>59</v>
      </c>
      <c r="E248" s="321" t="s">
        <v>380</v>
      </c>
      <c r="F248" s="181" t="s">
        <v>385</v>
      </c>
      <c r="G248" s="189" t="s">
        <v>86</v>
      </c>
      <c r="H248" s="189" t="s">
        <v>62</v>
      </c>
      <c r="I248" s="189" t="s">
        <v>63</v>
      </c>
      <c r="J248" s="189" t="s">
        <v>387</v>
      </c>
      <c r="K248" s="189" t="s">
        <v>65</v>
      </c>
      <c r="L248" s="181" t="s">
        <v>97</v>
      </c>
      <c r="M248" s="183">
        <f t="shared" si="66"/>
        <v>59</v>
      </c>
      <c r="N248" s="182"/>
      <c r="O248" s="182"/>
      <c r="P248" s="182"/>
      <c r="Q248" s="184" t="str">
        <f t="shared" si="67"/>
        <v>ТУКСУМБАЕВ Артём Александрович</v>
      </c>
      <c r="R248" s="185" t="str">
        <f t="shared" si="68"/>
        <v>12.05.04, 2ю</v>
      </c>
      <c r="S248" s="186" t="str">
        <f t="shared" si="69"/>
        <v>СФО</v>
      </c>
      <c r="T248" s="185" t="str">
        <f t="shared" si="70"/>
        <v>Алтайский, Мамонтово, МО</v>
      </c>
      <c r="U248" s="187"/>
      <c r="V248" s="185" t="str">
        <f t="shared" si="71"/>
        <v>Косилов А.А.</v>
      </c>
      <c r="W248" s="137"/>
      <c r="X248" s="147"/>
      <c r="Y248" s="551"/>
      <c r="Z248" s="542"/>
      <c r="AA248" s="525"/>
      <c r="AB248" s="541"/>
      <c r="AC248" s="541"/>
      <c r="AD248" s="147" t="str">
        <f t="shared" si="72"/>
        <v>Туксумбаев</v>
      </c>
      <c r="AE248" s="147" t="str">
        <f t="shared" si="73"/>
        <v xml:space="preserve"> Артём Александрович</v>
      </c>
      <c r="AF248" s="147" t="str">
        <f t="shared" si="74"/>
        <v>ТУКСУМБАЕВ</v>
      </c>
      <c r="AG248" s="147" t="str">
        <f t="shared" si="75"/>
        <v xml:space="preserve"> Артём Александрович</v>
      </c>
      <c r="AH248" s="137" t="str">
        <f t="shared" si="76"/>
        <v>12</v>
      </c>
      <c r="AI248" s="137" t="str">
        <f t="shared" si="77"/>
        <v>05</v>
      </c>
      <c r="AJ248" s="137" t="str">
        <f t="shared" si="78"/>
        <v>04</v>
      </c>
      <c r="AK248" s="197" t="str">
        <f t="shared" si="79"/>
        <v>2ю</v>
      </c>
      <c r="AL248" s="137" t="str">
        <f t="shared" si="80"/>
        <v>2ю</v>
      </c>
      <c r="AM248" s="542"/>
      <c r="AN248" s="525"/>
      <c r="AO248" s="525"/>
      <c r="AP248" s="525"/>
      <c r="AQ248" s="525"/>
      <c r="AR248" s="525"/>
    </row>
    <row r="249" spans="1:44" ht="12" customHeight="1" x14ac:dyDescent="0.2">
      <c r="A249" s="194"/>
      <c r="B249" s="178"/>
      <c r="C249" s="191"/>
      <c r="D249" s="188">
        <v>71</v>
      </c>
      <c r="E249" s="321" t="s">
        <v>381</v>
      </c>
      <c r="F249" s="189" t="s">
        <v>386</v>
      </c>
      <c r="G249" s="189" t="s">
        <v>86</v>
      </c>
      <c r="H249" s="189" t="s">
        <v>62</v>
      </c>
      <c r="I249" s="189" t="s">
        <v>63</v>
      </c>
      <c r="J249" s="189" t="s">
        <v>387</v>
      </c>
      <c r="K249" s="189" t="s">
        <v>65</v>
      </c>
      <c r="L249" s="181" t="s">
        <v>97</v>
      </c>
      <c r="M249" s="183">
        <f t="shared" ref="M249:M312" si="81">D249</f>
        <v>71</v>
      </c>
      <c r="N249" s="182"/>
      <c r="O249" s="182"/>
      <c r="P249" s="182"/>
      <c r="Q249" s="184" t="str">
        <f t="shared" ref="Q249:Q312" si="82">CONCATENATE(AF249,AG249)</f>
        <v>ЕВТУШЕНКО Константин Константинович</v>
      </c>
      <c r="R249" s="185" t="str">
        <f t="shared" ref="R249:R312" si="83">CONCATENATE(AH249,".",AI249,".",AJ249,","," ",AL249)</f>
        <v>08.10.03, 2ю</v>
      </c>
      <c r="S249" s="186" t="str">
        <f t="shared" ref="S249:S312" si="84">UPPER(H249)</f>
        <v>СФО</v>
      </c>
      <c r="T249" s="185" t="str">
        <f t="shared" ref="T249:T312" si="85">CONCATENATE(PROPER(I249),", ",PROPER(J249),", ",UPPER(K249))</f>
        <v>Алтайский, Мамонтово, МО</v>
      </c>
      <c r="U249" s="187"/>
      <c r="V249" s="185" t="str">
        <f t="shared" ref="V249:V312" si="86">PROPER(L249)</f>
        <v>Косилов А.А.</v>
      </c>
      <c r="W249" s="137"/>
      <c r="X249" s="147"/>
      <c r="Y249" s="551"/>
      <c r="Z249" s="542"/>
      <c r="AA249" s="525"/>
      <c r="AB249" s="541"/>
      <c r="AC249" s="541"/>
      <c r="AD249" s="147" t="str">
        <f t="shared" si="72"/>
        <v>Евтушенко</v>
      </c>
      <c r="AE249" s="147" t="str">
        <f t="shared" si="73"/>
        <v xml:space="preserve"> Константин Константинович</v>
      </c>
      <c r="AF249" s="147" t="str">
        <f t="shared" si="74"/>
        <v>ЕВТУШЕНКО</v>
      </c>
      <c r="AG249" s="147" t="str">
        <f t="shared" si="75"/>
        <v xml:space="preserve"> Константин Константинович</v>
      </c>
      <c r="AH249" s="137" t="str">
        <f t="shared" si="76"/>
        <v>08</v>
      </c>
      <c r="AI249" s="137" t="str">
        <f t="shared" si="77"/>
        <v>10</v>
      </c>
      <c r="AJ249" s="137" t="str">
        <f t="shared" si="78"/>
        <v>03</v>
      </c>
      <c r="AK249" s="197" t="str">
        <f t="shared" si="79"/>
        <v>2ю</v>
      </c>
      <c r="AL249" s="137" t="str">
        <f t="shared" si="80"/>
        <v>2ю</v>
      </c>
      <c r="AM249" s="542"/>
      <c r="AN249" s="525"/>
      <c r="AO249" s="525"/>
      <c r="AP249" s="525"/>
      <c r="AQ249" s="525"/>
      <c r="AR249" s="525"/>
    </row>
    <row r="250" spans="1:44" ht="12" customHeight="1" x14ac:dyDescent="0.2">
      <c r="A250" s="194"/>
      <c r="B250" s="178"/>
      <c r="C250" s="191"/>
      <c r="D250" s="180">
        <v>46</v>
      </c>
      <c r="E250" s="321" t="s">
        <v>382</v>
      </c>
      <c r="F250" s="181" t="s">
        <v>89</v>
      </c>
      <c r="G250" s="189" t="s">
        <v>86</v>
      </c>
      <c r="H250" s="189" t="s">
        <v>62</v>
      </c>
      <c r="I250" s="189" t="s">
        <v>63</v>
      </c>
      <c r="J250" s="189" t="s">
        <v>387</v>
      </c>
      <c r="K250" s="189" t="s">
        <v>65</v>
      </c>
      <c r="L250" s="181" t="s">
        <v>97</v>
      </c>
      <c r="M250" s="183">
        <f t="shared" si="81"/>
        <v>46</v>
      </c>
      <c r="N250" s="182"/>
      <c r="O250" s="182"/>
      <c r="P250" s="182"/>
      <c r="Q250" s="184" t="str">
        <f t="shared" si="82"/>
        <v>АДАМ Артём</v>
      </c>
      <c r="R250" s="185" t="str">
        <f t="shared" si="83"/>
        <v>03.., 2ю</v>
      </c>
      <c r="S250" s="186" t="str">
        <f t="shared" si="84"/>
        <v>СФО</v>
      </c>
      <c r="T250" s="185" t="str">
        <f t="shared" si="85"/>
        <v>Алтайский, Мамонтово, МО</v>
      </c>
      <c r="U250" s="187"/>
      <c r="V250" s="185" t="str">
        <f t="shared" si="86"/>
        <v>Косилов А.А.</v>
      </c>
      <c r="W250" s="137"/>
      <c r="X250" s="147"/>
      <c r="Y250" s="551"/>
      <c r="Z250" s="542"/>
      <c r="AA250" s="525"/>
      <c r="AB250" s="541"/>
      <c r="AC250" s="541"/>
      <c r="AD250" s="147" t="str">
        <f t="shared" si="72"/>
        <v>Адам</v>
      </c>
      <c r="AE250" s="147" t="str">
        <f t="shared" si="73"/>
        <v xml:space="preserve"> Артём</v>
      </c>
      <c r="AF250" s="147" t="str">
        <f t="shared" si="74"/>
        <v>АДАМ</v>
      </c>
      <c r="AG250" s="147" t="str">
        <f t="shared" si="75"/>
        <v xml:space="preserve"> Артём</v>
      </c>
      <c r="AH250" s="137" t="str">
        <f t="shared" si="76"/>
        <v>03</v>
      </c>
      <c r="AI250" s="137" t="str">
        <f t="shared" si="77"/>
        <v/>
      </c>
      <c r="AJ250" s="137" t="str">
        <f t="shared" si="78"/>
        <v/>
      </c>
      <c r="AK250" s="197" t="str">
        <f t="shared" si="79"/>
        <v>2ю</v>
      </c>
      <c r="AL250" s="137" t="str">
        <f t="shared" si="80"/>
        <v>2ю</v>
      </c>
      <c r="AM250" s="542"/>
      <c r="AN250" s="525"/>
      <c r="AO250" s="525"/>
      <c r="AP250" s="525"/>
      <c r="AQ250" s="525"/>
      <c r="AR250" s="525"/>
    </row>
    <row r="251" spans="1:44" ht="12" customHeight="1" x14ac:dyDescent="0.2">
      <c r="A251" s="194"/>
      <c r="B251" s="178"/>
      <c r="C251" s="191"/>
      <c r="D251" s="188">
        <v>59</v>
      </c>
      <c r="E251" s="321" t="s">
        <v>383</v>
      </c>
      <c r="F251" s="189" t="s">
        <v>89</v>
      </c>
      <c r="G251" s="189" t="s">
        <v>86</v>
      </c>
      <c r="H251" s="189" t="s">
        <v>62</v>
      </c>
      <c r="I251" s="189" t="s">
        <v>63</v>
      </c>
      <c r="J251" s="189" t="s">
        <v>387</v>
      </c>
      <c r="K251" s="189" t="s">
        <v>65</v>
      </c>
      <c r="L251" s="181" t="s">
        <v>97</v>
      </c>
      <c r="M251" s="183">
        <f t="shared" si="81"/>
        <v>59</v>
      </c>
      <c r="N251" s="182"/>
      <c r="O251" s="182"/>
      <c r="P251" s="182"/>
      <c r="Q251" s="184" t="str">
        <f t="shared" si="82"/>
        <v>МАЗАЕВ Артём</v>
      </c>
      <c r="R251" s="185" t="str">
        <f t="shared" si="83"/>
        <v>03.., 2ю</v>
      </c>
      <c r="S251" s="186" t="str">
        <f t="shared" si="84"/>
        <v>СФО</v>
      </c>
      <c r="T251" s="185" t="str">
        <f t="shared" si="85"/>
        <v>Алтайский, Мамонтово, МО</v>
      </c>
      <c r="U251" s="187"/>
      <c r="V251" s="185" t="str">
        <f t="shared" si="86"/>
        <v>Косилов А.А.</v>
      </c>
      <c r="W251" s="137"/>
      <c r="X251" s="147"/>
      <c r="Y251" s="551"/>
      <c r="Z251" s="542"/>
      <c r="AA251" s="525"/>
      <c r="AB251" s="541"/>
      <c r="AC251" s="541"/>
      <c r="AD251" s="147" t="str">
        <f t="shared" si="72"/>
        <v>Мазаев</v>
      </c>
      <c r="AE251" s="147" t="str">
        <f t="shared" si="73"/>
        <v xml:space="preserve"> Артём</v>
      </c>
      <c r="AF251" s="147" t="str">
        <f t="shared" si="74"/>
        <v>МАЗАЕВ</v>
      </c>
      <c r="AG251" s="147" t="str">
        <f t="shared" si="75"/>
        <v xml:space="preserve"> Артём</v>
      </c>
      <c r="AH251" s="137" t="str">
        <f t="shared" si="76"/>
        <v>03</v>
      </c>
      <c r="AI251" s="137" t="str">
        <f t="shared" si="77"/>
        <v/>
      </c>
      <c r="AJ251" s="137" t="str">
        <f t="shared" si="78"/>
        <v/>
      </c>
      <c r="AK251" s="197" t="str">
        <f t="shared" si="79"/>
        <v>2ю</v>
      </c>
      <c r="AL251" s="137" t="str">
        <f t="shared" si="80"/>
        <v>2ю</v>
      </c>
      <c r="AM251" s="542"/>
      <c r="AN251" s="525"/>
      <c r="AO251" s="525"/>
      <c r="AP251" s="525"/>
      <c r="AQ251" s="525"/>
      <c r="AR251" s="525"/>
    </row>
    <row r="252" spans="1:44" ht="12" customHeight="1" x14ac:dyDescent="0.2">
      <c r="A252" s="194"/>
      <c r="B252" s="178"/>
      <c r="C252" s="191"/>
      <c r="D252" s="180">
        <v>0</v>
      </c>
      <c r="E252" s="321" t="s">
        <v>388</v>
      </c>
      <c r="F252" s="181" t="s">
        <v>110</v>
      </c>
      <c r="G252" s="189" t="s">
        <v>81</v>
      </c>
      <c r="H252" s="189" t="s">
        <v>62</v>
      </c>
      <c r="I252" s="189" t="s">
        <v>63</v>
      </c>
      <c r="J252" s="189" t="s">
        <v>389</v>
      </c>
      <c r="K252" s="189" t="s">
        <v>65</v>
      </c>
      <c r="L252" s="182" t="s">
        <v>390</v>
      </c>
      <c r="M252" s="183">
        <f t="shared" si="81"/>
        <v>0</v>
      </c>
      <c r="N252" s="182"/>
      <c r="O252" s="182"/>
      <c r="P252" s="182"/>
      <c r="Q252" s="184" t="str">
        <f t="shared" si="82"/>
        <v>СЕМЕРЬЯНОВ Александр Александрович</v>
      </c>
      <c r="R252" s="185" t="str">
        <f t="shared" si="83"/>
        <v>26.01.03, 1ю</v>
      </c>
      <c r="S252" s="186" t="str">
        <f t="shared" si="84"/>
        <v>СФО</v>
      </c>
      <c r="T252" s="185" t="str">
        <f t="shared" si="85"/>
        <v>Алтайский, Благовещенка, МО</v>
      </c>
      <c r="U252" s="187"/>
      <c r="V252" s="185" t="str">
        <f t="shared" si="86"/>
        <v xml:space="preserve">Данильченко Е.Л. Екименко А.В. </v>
      </c>
      <c r="W252" s="137"/>
      <c r="X252" s="147"/>
      <c r="Y252" s="551"/>
      <c r="Z252" s="542"/>
      <c r="AA252" s="525"/>
      <c r="AB252" s="541"/>
      <c r="AC252" s="541"/>
      <c r="AD252" s="147" t="str">
        <f t="shared" si="72"/>
        <v>семерьянов</v>
      </c>
      <c r="AE252" s="147" t="str">
        <f t="shared" si="73"/>
        <v xml:space="preserve"> александр александрович</v>
      </c>
      <c r="AF252" s="147" t="str">
        <f t="shared" si="74"/>
        <v>СЕМЕРЬЯНОВ</v>
      </c>
      <c r="AG252" s="147" t="str">
        <f t="shared" si="75"/>
        <v xml:space="preserve"> Александр Александрович</v>
      </c>
      <c r="AH252" s="137" t="str">
        <f t="shared" si="76"/>
        <v>26</v>
      </c>
      <c r="AI252" s="137" t="str">
        <f t="shared" si="77"/>
        <v>01</v>
      </c>
      <c r="AJ252" s="137" t="str">
        <f t="shared" si="78"/>
        <v>03</v>
      </c>
      <c r="AK252" s="197" t="str">
        <f t="shared" si="79"/>
        <v>1ю</v>
      </c>
      <c r="AL252" s="137" t="str">
        <f t="shared" si="80"/>
        <v>1ю</v>
      </c>
      <c r="AM252" s="542"/>
      <c r="AN252" s="525"/>
      <c r="AO252" s="525"/>
      <c r="AP252" s="525"/>
      <c r="AQ252" s="525"/>
      <c r="AR252" s="525"/>
    </row>
    <row r="253" spans="1:44" ht="12" customHeight="1" x14ac:dyDescent="0.2">
      <c r="A253" s="194"/>
      <c r="B253" s="178"/>
      <c r="C253" s="191"/>
      <c r="D253" s="188">
        <v>65</v>
      </c>
      <c r="E253" s="321" t="s">
        <v>391</v>
      </c>
      <c r="F253" s="189" t="s">
        <v>392</v>
      </c>
      <c r="G253" s="189" t="s">
        <v>81</v>
      </c>
      <c r="H253" s="189" t="s">
        <v>62</v>
      </c>
      <c r="I253" s="189" t="s">
        <v>63</v>
      </c>
      <c r="J253" s="189" t="s">
        <v>108</v>
      </c>
      <c r="K253" s="189" t="s">
        <v>109</v>
      </c>
      <c r="L253" s="181" t="s">
        <v>393</v>
      </c>
      <c r="M253" s="183">
        <f t="shared" si="81"/>
        <v>65</v>
      </c>
      <c r="N253" s="182"/>
      <c r="O253" s="182"/>
      <c r="P253" s="182"/>
      <c r="Q253" s="184" t="str">
        <f t="shared" si="82"/>
        <v>ТЕРСКИХ Олег Дмитриевич</v>
      </c>
      <c r="R253" s="185" t="str">
        <f t="shared" si="83"/>
        <v>27.02.04, 1ю</v>
      </c>
      <c r="S253" s="186" t="str">
        <f t="shared" si="84"/>
        <v>СФО</v>
      </c>
      <c r="T253" s="185" t="str">
        <f t="shared" si="85"/>
        <v>Алтайский, Барнаул, СС</v>
      </c>
      <c r="U253" s="187"/>
      <c r="V253" s="185" t="str">
        <f t="shared" si="86"/>
        <v>Сбитнев В.Н.</v>
      </c>
      <c r="W253" s="137"/>
      <c r="X253" s="147"/>
      <c r="Y253" s="551"/>
      <c r="Z253" s="542"/>
      <c r="AA253" s="525"/>
      <c r="AB253" s="541"/>
      <c r="AC253" s="541"/>
      <c r="AD253" s="147" t="str">
        <f t="shared" si="72"/>
        <v>терских</v>
      </c>
      <c r="AE253" s="147" t="str">
        <f t="shared" si="73"/>
        <v xml:space="preserve"> олег дмитриевич</v>
      </c>
      <c r="AF253" s="147" t="str">
        <f t="shared" si="74"/>
        <v>ТЕРСКИХ</v>
      </c>
      <c r="AG253" s="147" t="str">
        <f t="shared" si="75"/>
        <v xml:space="preserve"> Олег Дмитриевич</v>
      </c>
      <c r="AH253" s="137" t="str">
        <f t="shared" si="76"/>
        <v>27</v>
      </c>
      <c r="AI253" s="137" t="str">
        <f t="shared" si="77"/>
        <v>02</v>
      </c>
      <c r="AJ253" s="137" t="str">
        <f t="shared" si="78"/>
        <v>04</v>
      </c>
      <c r="AK253" s="197" t="str">
        <f t="shared" si="79"/>
        <v>1ю</v>
      </c>
      <c r="AL253" s="137" t="str">
        <f t="shared" si="80"/>
        <v>1ю</v>
      </c>
      <c r="AM253" s="542"/>
      <c r="AN253" s="525"/>
      <c r="AO253" s="525"/>
      <c r="AP253" s="525"/>
      <c r="AQ253" s="525"/>
      <c r="AR253" s="525"/>
    </row>
    <row r="254" spans="1:44" ht="12" customHeight="1" x14ac:dyDescent="0.2">
      <c r="A254" s="194"/>
      <c r="B254" s="178"/>
      <c r="C254" s="191"/>
      <c r="D254" s="180">
        <v>65</v>
      </c>
      <c r="E254" s="321" t="s">
        <v>394</v>
      </c>
      <c r="F254" s="181" t="s">
        <v>395</v>
      </c>
      <c r="G254" s="189" t="s">
        <v>86</v>
      </c>
      <c r="H254" s="189" t="s">
        <v>62</v>
      </c>
      <c r="I254" s="189" t="s">
        <v>63</v>
      </c>
      <c r="J254" s="189" t="s">
        <v>108</v>
      </c>
      <c r="K254" s="181" t="s">
        <v>65</v>
      </c>
      <c r="L254" s="182" t="s">
        <v>396</v>
      </c>
      <c r="M254" s="183">
        <f t="shared" si="81"/>
        <v>65</v>
      </c>
      <c r="N254" s="182"/>
      <c r="O254" s="182"/>
      <c r="P254" s="182"/>
      <c r="Q254" s="184" t="str">
        <f t="shared" si="82"/>
        <v>УЛЬЯНОВ Максим Алексеевич</v>
      </c>
      <c r="R254" s="185" t="str">
        <f t="shared" si="83"/>
        <v>10.11.03, 2ю</v>
      </c>
      <c r="S254" s="186" t="str">
        <f t="shared" si="84"/>
        <v>СФО</v>
      </c>
      <c r="T254" s="185" t="str">
        <f t="shared" si="85"/>
        <v>Алтайский, Барнаул, МО</v>
      </c>
      <c r="U254" s="187"/>
      <c r="V254" s="185" t="str">
        <f t="shared" si="86"/>
        <v>Шилин С.В.</v>
      </c>
      <c r="W254" s="137"/>
      <c r="X254" s="147"/>
      <c r="Y254" s="551"/>
      <c r="Z254" s="542"/>
      <c r="AA254" s="525"/>
      <c r="AB254" s="541"/>
      <c r="AC254" s="541"/>
      <c r="AD254" s="147" t="str">
        <f t="shared" si="72"/>
        <v>ульянов</v>
      </c>
      <c r="AE254" s="147" t="str">
        <f t="shared" si="73"/>
        <v xml:space="preserve"> максим алексеевич</v>
      </c>
      <c r="AF254" s="147" t="str">
        <f t="shared" si="74"/>
        <v>УЛЬЯНОВ</v>
      </c>
      <c r="AG254" s="147" t="str">
        <f t="shared" si="75"/>
        <v xml:space="preserve"> Максим Алексеевич</v>
      </c>
      <c r="AH254" s="137" t="str">
        <f t="shared" si="76"/>
        <v>10</v>
      </c>
      <c r="AI254" s="137" t="str">
        <f t="shared" si="77"/>
        <v>11</v>
      </c>
      <c r="AJ254" s="137" t="str">
        <f t="shared" si="78"/>
        <v>03</v>
      </c>
      <c r="AK254" s="197" t="str">
        <f t="shared" si="79"/>
        <v>2ю</v>
      </c>
      <c r="AL254" s="137" t="str">
        <f t="shared" si="80"/>
        <v>2ю</v>
      </c>
      <c r="AM254" s="542"/>
      <c r="AN254" s="525"/>
      <c r="AO254" s="525"/>
      <c r="AP254" s="525"/>
      <c r="AQ254" s="525"/>
      <c r="AR254" s="525"/>
    </row>
    <row r="255" spans="1:44" ht="12" customHeight="1" x14ac:dyDescent="0.2">
      <c r="A255" s="194"/>
      <c r="B255" s="178"/>
      <c r="C255" s="191"/>
      <c r="D255" s="188">
        <v>42</v>
      </c>
      <c r="E255" s="321" t="s">
        <v>397</v>
      </c>
      <c r="F255" s="189" t="s">
        <v>400</v>
      </c>
      <c r="G255" s="189" t="s">
        <v>81</v>
      </c>
      <c r="H255" s="189" t="s">
        <v>62</v>
      </c>
      <c r="I255" s="189" t="s">
        <v>63</v>
      </c>
      <c r="J255" s="189" t="s">
        <v>108</v>
      </c>
      <c r="K255" s="181" t="s">
        <v>65</v>
      </c>
      <c r="L255" s="181" t="s">
        <v>402</v>
      </c>
      <c r="M255" s="183">
        <f t="shared" si="81"/>
        <v>42</v>
      </c>
      <c r="N255" s="182"/>
      <c r="O255" s="182"/>
      <c r="P255" s="182"/>
      <c r="Q255" s="184" t="str">
        <f t="shared" si="82"/>
        <v>НИКУЛИН Егор Олегович</v>
      </c>
      <c r="R255" s="185" t="str">
        <f t="shared" si="83"/>
        <v>07.07.04, 1ю</v>
      </c>
      <c r="S255" s="186" t="str">
        <f t="shared" si="84"/>
        <v>СФО</v>
      </c>
      <c r="T255" s="185" t="str">
        <f t="shared" si="85"/>
        <v>Алтайский, Барнаул, МО</v>
      </c>
      <c r="U255" s="187"/>
      <c r="V255" s="185" t="str">
        <f t="shared" si="86"/>
        <v>Тихонова С.Л.</v>
      </c>
      <c r="W255" s="137"/>
      <c r="X255" s="147"/>
      <c r="Y255" s="551"/>
      <c r="Z255" s="542"/>
      <c r="AA255" s="525"/>
      <c r="AB255" s="541"/>
      <c r="AC255" s="541"/>
      <c r="AD255" s="147" t="str">
        <f t="shared" si="72"/>
        <v>никулин</v>
      </c>
      <c r="AE255" s="147" t="str">
        <f t="shared" si="73"/>
        <v xml:space="preserve"> егор олегович</v>
      </c>
      <c r="AF255" s="147" t="str">
        <f t="shared" si="74"/>
        <v>НИКУЛИН</v>
      </c>
      <c r="AG255" s="147" t="str">
        <f t="shared" si="75"/>
        <v xml:space="preserve"> Егор Олегович</v>
      </c>
      <c r="AH255" s="137" t="str">
        <f t="shared" si="76"/>
        <v>07</v>
      </c>
      <c r="AI255" s="137" t="str">
        <f t="shared" si="77"/>
        <v>07</v>
      </c>
      <c r="AJ255" s="137" t="str">
        <f t="shared" si="78"/>
        <v>04</v>
      </c>
      <c r="AK255" s="197" t="str">
        <f t="shared" si="79"/>
        <v>1ю</v>
      </c>
      <c r="AL255" s="137" t="str">
        <f t="shared" si="80"/>
        <v>1ю</v>
      </c>
      <c r="AM255" s="542"/>
      <c r="AN255" s="525"/>
      <c r="AO255" s="525"/>
      <c r="AP255" s="525"/>
      <c r="AQ255" s="525"/>
      <c r="AR255" s="525"/>
    </row>
    <row r="256" spans="1:44" ht="12" customHeight="1" x14ac:dyDescent="0.2">
      <c r="A256" s="177"/>
      <c r="B256" s="178"/>
      <c r="C256" s="191"/>
      <c r="D256" s="180">
        <v>50</v>
      </c>
      <c r="E256" s="73" t="s">
        <v>398</v>
      </c>
      <c r="F256" s="181" t="s">
        <v>401</v>
      </c>
      <c r="G256" s="189" t="s">
        <v>86</v>
      </c>
      <c r="H256" s="189" t="s">
        <v>62</v>
      </c>
      <c r="I256" s="189" t="s">
        <v>63</v>
      </c>
      <c r="J256" s="189" t="s">
        <v>108</v>
      </c>
      <c r="K256" s="181" t="s">
        <v>65</v>
      </c>
      <c r="L256" s="181" t="s">
        <v>402</v>
      </c>
      <c r="M256" s="183">
        <f t="shared" si="81"/>
        <v>50</v>
      </c>
      <c r="N256" s="182"/>
      <c r="O256" s="182"/>
      <c r="P256" s="182"/>
      <c r="Q256" s="184" t="str">
        <f t="shared" si="82"/>
        <v>БУБНОВ Артур Александрович</v>
      </c>
      <c r="R256" s="185" t="str">
        <f t="shared" si="83"/>
        <v>01.09.03, 2ю</v>
      </c>
      <c r="S256" s="186" t="str">
        <f t="shared" si="84"/>
        <v>СФО</v>
      </c>
      <c r="T256" s="185" t="str">
        <f t="shared" si="85"/>
        <v>Алтайский, Барнаул, МО</v>
      </c>
      <c r="U256" s="187"/>
      <c r="V256" s="185" t="str">
        <f t="shared" si="86"/>
        <v>Тихонова С.Л.</v>
      </c>
      <c r="W256" s="137"/>
      <c r="X256" s="147"/>
      <c r="Y256" s="551"/>
      <c r="Z256" s="542"/>
      <c r="AA256" s="525"/>
      <c r="AB256" s="541"/>
      <c r="AC256" s="541"/>
      <c r="AD256" s="147" t="str">
        <f t="shared" si="72"/>
        <v>бубнов</v>
      </c>
      <c r="AE256" s="147" t="str">
        <f t="shared" si="73"/>
        <v xml:space="preserve"> артур александрович</v>
      </c>
      <c r="AF256" s="147" t="str">
        <f t="shared" si="74"/>
        <v>БУБНОВ</v>
      </c>
      <c r="AG256" s="147" t="str">
        <f t="shared" si="75"/>
        <v xml:space="preserve"> Артур Александрович</v>
      </c>
      <c r="AH256" s="137" t="str">
        <f t="shared" si="76"/>
        <v>01</v>
      </c>
      <c r="AI256" s="137" t="str">
        <f t="shared" si="77"/>
        <v>09</v>
      </c>
      <c r="AJ256" s="137" t="str">
        <f t="shared" si="78"/>
        <v>03</v>
      </c>
      <c r="AK256" s="197" t="str">
        <f t="shared" si="79"/>
        <v>2ю</v>
      </c>
      <c r="AL256" s="137" t="str">
        <f t="shared" si="80"/>
        <v>2ю</v>
      </c>
      <c r="AM256" s="542"/>
      <c r="AN256" s="525"/>
      <c r="AO256" s="525"/>
      <c r="AP256" s="525"/>
      <c r="AQ256" s="525"/>
      <c r="AR256" s="525"/>
    </row>
    <row r="257" spans="1:44" ht="12" customHeight="1" x14ac:dyDescent="0.2">
      <c r="A257" s="206"/>
      <c r="B257" s="205"/>
      <c r="C257" s="200"/>
      <c r="D257" s="445">
        <v>54</v>
      </c>
      <c r="E257" s="190" t="s">
        <v>399</v>
      </c>
      <c r="F257" s="187" t="s">
        <v>103</v>
      </c>
      <c r="G257" s="187" t="s">
        <v>81</v>
      </c>
      <c r="H257" s="187" t="s">
        <v>62</v>
      </c>
      <c r="I257" s="187" t="s">
        <v>63</v>
      </c>
      <c r="J257" s="187" t="s">
        <v>108</v>
      </c>
      <c r="K257" s="183" t="s">
        <v>65</v>
      </c>
      <c r="L257" s="183" t="s">
        <v>402</v>
      </c>
      <c r="M257" s="183">
        <f t="shared" si="81"/>
        <v>54</v>
      </c>
      <c r="N257" s="182"/>
      <c r="O257" s="182"/>
      <c r="P257" s="182"/>
      <c r="Q257" s="184" t="str">
        <f t="shared" si="82"/>
        <v>ДОРОНИН Иван Алексеевич</v>
      </c>
      <c r="R257" s="185" t="str">
        <f t="shared" si="83"/>
        <v>26.06.03, 1ю</v>
      </c>
      <c r="S257" s="186" t="str">
        <f t="shared" si="84"/>
        <v>СФО</v>
      </c>
      <c r="T257" s="185" t="str">
        <f t="shared" si="85"/>
        <v>Алтайский, Барнаул, МО</v>
      </c>
      <c r="U257" s="187"/>
      <c r="V257" s="185" t="str">
        <f t="shared" si="86"/>
        <v>Тихонова С.Л.</v>
      </c>
      <c r="W257" s="137"/>
      <c r="X257" s="147"/>
      <c r="Y257" s="551"/>
      <c r="Z257" s="542"/>
      <c r="AA257" s="525"/>
      <c r="AB257" s="541"/>
      <c r="AC257" s="541"/>
      <c r="AD257" s="147" t="str">
        <f t="shared" si="72"/>
        <v>доронин</v>
      </c>
      <c r="AE257" s="147" t="str">
        <f t="shared" si="73"/>
        <v xml:space="preserve"> иван алексеевич</v>
      </c>
      <c r="AF257" s="147" t="str">
        <f t="shared" si="74"/>
        <v>ДОРОНИН</v>
      </c>
      <c r="AG257" s="147" t="str">
        <f t="shared" si="75"/>
        <v xml:space="preserve"> Иван Алексеевич</v>
      </c>
      <c r="AH257" s="137" t="str">
        <f t="shared" si="76"/>
        <v>26</v>
      </c>
      <c r="AI257" s="137" t="str">
        <f t="shared" si="77"/>
        <v>06</v>
      </c>
      <c r="AJ257" s="137" t="str">
        <f t="shared" si="78"/>
        <v>03</v>
      </c>
      <c r="AK257" s="197" t="str">
        <f t="shared" si="79"/>
        <v>1ю</v>
      </c>
      <c r="AL257" s="137" t="str">
        <f t="shared" si="80"/>
        <v>1ю</v>
      </c>
      <c r="AM257" s="542"/>
      <c r="AN257" s="525"/>
      <c r="AO257" s="525"/>
      <c r="AP257" s="525"/>
      <c r="AQ257" s="525"/>
      <c r="AR257" s="525"/>
    </row>
    <row r="258" spans="1:44" ht="12" customHeight="1" x14ac:dyDescent="0.2">
      <c r="A258" s="194"/>
      <c r="B258" s="178"/>
      <c r="C258" s="191"/>
      <c r="D258" s="438" t="s">
        <v>79</v>
      </c>
      <c r="E258" s="73" t="s">
        <v>403</v>
      </c>
      <c r="F258" s="181" t="s">
        <v>80</v>
      </c>
      <c r="G258" s="181" t="s">
        <v>256</v>
      </c>
      <c r="H258" s="181" t="s">
        <v>62</v>
      </c>
      <c r="I258" s="181" t="s">
        <v>63</v>
      </c>
      <c r="J258" s="181" t="s">
        <v>406</v>
      </c>
      <c r="K258" s="181" t="s">
        <v>65</v>
      </c>
      <c r="L258" s="182" t="s">
        <v>407</v>
      </c>
      <c r="M258" s="183" t="str">
        <f t="shared" si="81"/>
        <v>св71</v>
      </c>
      <c r="N258" s="182"/>
      <c r="O258" s="182"/>
      <c r="P258" s="182"/>
      <c r="Q258" s="184" t="str">
        <f t="shared" si="82"/>
        <v>РЕШЕТОВ Илья Андреевич</v>
      </c>
      <c r="R258" s="185" t="str">
        <f t="shared" si="83"/>
        <v>24.01.03, 2р</v>
      </c>
      <c r="S258" s="186" t="str">
        <f t="shared" si="84"/>
        <v>СФО</v>
      </c>
      <c r="T258" s="185" t="str">
        <f t="shared" si="85"/>
        <v>Алтайский, Алейск, МО</v>
      </c>
      <c r="U258" s="187"/>
      <c r="V258" s="185" t="str">
        <f t="shared" si="86"/>
        <v>Старков В.Г.</v>
      </c>
      <c r="W258" s="137"/>
      <c r="X258" s="147"/>
      <c r="Y258" s="551"/>
      <c r="Z258" s="542"/>
      <c r="AA258" s="525"/>
      <c r="AB258" s="541"/>
      <c r="AC258" s="541"/>
      <c r="AD258" s="147" t="str">
        <f t="shared" si="72"/>
        <v>решетов</v>
      </c>
      <c r="AE258" s="147" t="str">
        <f t="shared" si="73"/>
        <v xml:space="preserve"> илья андреевич</v>
      </c>
      <c r="AF258" s="147" t="str">
        <f t="shared" si="74"/>
        <v>РЕШЕТОВ</v>
      </c>
      <c r="AG258" s="147" t="str">
        <f t="shared" si="75"/>
        <v xml:space="preserve"> Илья Андреевич</v>
      </c>
      <c r="AH258" s="137" t="str">
        <f t="shared" si="76"/>
        <v>24</v>
      </c>
      <c r="AI258" s="137" t="str">
        <f t="shared" si="77"/>
        <v>01</v>
      </c>
      <c r="AJ258" s="137" t="str">
        <f t="shared" si="78"/>
        <v>03</v>
      </c>
      <c r="AK258" s="197" t="str">
        <f t="shared" si="79"/>
        <v>2р</v>
      </c>
      <c r="AL258" s="137" t="str">
        <f t="shared" si="80"/>
        <v>2р</v>
      </c>
      <c r="AM258" s="542"/>
      <c r="AN258" s="525"/>
      <c r="AO258" s="525"/>
      <c r="AP258" s="525"/>
      <c r="AQ258" s="525"/>
      <c r="AR258" s="525"/>
    </row>
    <row r="259" spans="1:44" ht="12" customHeight="1" x14ac:dyDescent="0.2">
      <c r="A259" s="194"/>
      <c r="B259" s="178"/>
      <c r="C259" s="191"/>
      <c r="D259" s="188">
        <v>65</v>
      </c>
      <c r="E259" s="73" t="s">
        <v>404</v>
      </c>
      <c r="F259" s="189" t="s">
        <v>140</v>
      </c>
      <c r="G259" s="181" t="s">
        <v>256</v>
      </c>
      <c r="H259" s="181" t="s">
        <v>62</v>
      </c>
      <c r="I259" s="181" t="s">
        <v>63</v>
      </c>
      <c r="J259" s="181" t="s">
        <v>406</v>
      </c>
      <c r="K259" s="181" t="s">
        <v>65</v>
      </c>
      <c r="L259" s="182" t="s">
        <v>407</v>
      </c>
      <c r="M259" s="183">
        <f t="shared" si="81"/>
        <v>65</v>
      </c>
      <c r="N259" s="182"/>
      <c r="O259" s="182"/>
      <c r="P259" s="182"/>
      <c r="Q259" s="184" t="str">
        <f t="shared" si="82"/>
        <v>ЖИРНОВ Александр Алексеевич</v>
      </c>
      <c r="R259" s="185" t="str">
        <f t="shared" si="83"/>
        <v>11.07.03, 2р</v>
      </c>
      <c r="S259" s="186" t="str">
        <f t="shared" si="84"/>
        <v>СФО</v>
      </c>
      <c r="T259" s="185" t="str">
        <f t="shared" si="85"/>
        <v>Алтайский, Алейск, МО</v>
      </c>
      <c r="U259" s="187"/>
      <c r="V259" s="185" t="str">
        <f t="shared" si="86"/>
        <v>Старков В.Г.</v>
      </c>
      <c r="W259" s="137"/>
      <c r="X259" s="147"/>
      <c r="Y259" s="551"/>
      <c r="Z259" s="542"/>
      <c r="AA259" s="525"/>
      <c r="AB259" s="541"/>
      <c r="AC259" s="541"/>
      <c r="AD259" s="147" t="str">
        <f t="shared" si="72"/>
        <v>жирнов</v>
      </c>
      <c r="AE259" s="147" t="str">
        <f t="shared" si="73"/>
        <v xml:space="preserve"> александр алексеевич</v>
      </c>
      <c r="AF259" s="147" t="str">
        <f t="shared" si="74"/>
        <v>ЖИРНОВ</v>
      </c>
      <c r="AG259" s="147" t="str">
        <f t="shared" si="75"/>
        <v xml:space="preserve"> Александр Алексеевич</v>
      </c>
      <c r="AH259" s="137" t="str">
        <f t="shared" si="76"/>
        <v>11</v>
      </c>
      <c r="AI259" s="137" t="str">
        <f t="shared" si="77"/>
        <v>07</v>
      </c>
      <c r="AJ259" s="137" t="str">
        <f t="shared" si="78"/>
        <v>03</v>
      </c>
      <c r="AK259" s="197" t="str">
        <f t="shared" si="79"/>
        <v>2р</v>
      </c>
      <c r="AL259" s="137" t="str">
        <f t="shared" si="80"/>
        <v>2р</v>
      </c>
      <c r="AM259" s="542"/>
      <c r="AN259" s="525"/>
      <c r="AO259" s="525"/>
      <c r="AP259" s="525"/>
      <c r="AQ259" s="525"/>
      <c r="AR259" s="525"/>
    </row>
    <row r="260" spans="1:44" ht="12" customHeight="1" x14ac:dyDescent="0.2">
      <c r="A260" s="177"/>
      <c r="B260" s="178"/>
      <c r="C260" s="191"/>
      <c r="D260" s="180">
        <v>65</v>
      </c>
      <c r="E260" s="73" t="s">
        <v>405</v>
      </c>
      <c r="F260" s="181" t="s">
        <v>199</v>
      </c>
      <c r="G260" s="181" t="s">
        <v>256</v>
      </c>
      <c r="H260" s="181" t="s">
        <v>62</v>
      </c>
      <c r="I260" s="181" t="s">
        <v>63</v>
      </c>
      <c r="J260" s="181" t="s">
        <v>406</v>
      </c>
      <c r="K260" s="181" t="s">
        <v>65</v>
      </c>
      <c r="L260" s="182" t="s">
        <v>407</v>
      </c>
      <c r="M260" s="183">
        <f t="shared" si="81"/>
        <v>65</v>
      </c>
      <c r="N260" s="182"/>
      <c r="O260" s="182"/>
      <c r="P260" s="182"/>
      <c r="Q260" s="184" t="str">
        <f t="shared" si="82"/>
        <v>РУСАНОВ Артем Юрьевич</v>
      </c>
      <c r="R260" s="185" t="str">
        <f t="shared" si="83"/>
        <v>19.08.03, 2р</v>
      </c>
      <c r="S260" s="186" t="str">
        <f t="shared" si="84"/>
        <v>СФО</v>
      </c>
      <c r="T260" s="185" t="str">
        <f t="shared" si="85"/>
        <v>Алтайский, Алейск, МО</v>
      </c>
      <c r="U260" s="187"/>
      <c r="V260" s="185" t="str">
        <f t="shared" si="86"/>
        <v>Старков В.Г.</v>
      </c>
      <c r="W260" s="137"/>
      <c r="X260" s="147"/>
      <c r="Y260" s="551"/>
      <c r="Z260" s="542"/>
      <c r="AA260" s="525"/>
      <c r="AB260" s="541"/>
      <c r="AC260" s="541"/>
      <c r="AD260" s="147" t="str">
        <f t="shared" si="72"/>
        <v>русанов</v>
      </c>
      <c r="AE260" s="147" t="str">
        <f t="shared" si="73"/>
        <v xml:space="preserve"> артем юрьевич</v>
      </c>
      <c r="AF260" s="147" t="str">
        <f t="shared" si="74"/>
        <v>РУСАНОВ</v>
      </c>
      <c r="AG260" s="147" t="str">
        <f t="shared" si="75"/>
        <v xml:space="preserve"> Артем Юрьевич</v>
      </c>
      <c r="AH260" s="137" t="str">
        <f t="shared" si="76"/>
        <v>19</v>
      </c>
      <c r="AI260" s="137" t="str">
        <f t="shared" si="77"/>
        <v>08</v>
      </c>
      <c r="AJ260" s="137" t="str">
        <f t="shared" si="78"/>
        <v>03</v>
      </c>
      <c r="AK260" s="197" t="str">
        <f t="shared" si="79"/>
        <v>2р</v>
      </c>
      <c r="AL260" s="137" t="str">
        <f t="shared" si="80"/>
        <v>2р</v>
      </c>
      <c r="AM260" s="542"/>
      <c r="AN260" s="525"/>
      <c r="AO260" s="525"/>
      <c r="AP260" s="525"/>
      <c r="AQ260" s="525"/>
      <c r="AR260" s="525"/>
    </row>
    <row r="261" spans="1:44" ht="12" customHeight="1" x14ac:dyDescent="0.2">
      <c r="A261" s="177"/>
      <c r="B261" s="178"/>
      <c r="C261" s="191"/>
      <c r="D261" s="188">
        <v>35</v>
      </c>
      <c r="E261" s="73" t="s">
        <v>408</v>
      </c>
      <c r="F261" s="189" t="s">
        <v>413</v>
      </c>
      <c r="G261" s="181" t="s">
        <v>81</v>
      </c>
      <c r="H261" s="189" t="s">
        <v>62</v>
      </c>
      <c r="I261" s="189" t="s">
        <v>416</v>
      </c>
      <c r="J261" s="189" t="s">
        <v>417</v>
      </c>
      <c r="K261" s="189" t="s">
        <v>65</v>
      </c>
      <c r="L261" s="181" t="s">
        <v>418</v>
      </c>
      <c r="M261" s="183">
        <f t="shared" si="81"/>
        <v>35</v>
      </c>
      <c r="N261" s="182"/>
      <c r="O261" s="182"/>
      <c r="P261" s="182"/>
      <c r="Q261" s="184" t="str">
        <f t="shared" si="82"/>
        <v>ТОЛМАЧЕВ Александр Сергеевич</v>
      </c>
      <c r="R261" s="185" t="str">
        <f t="shared" si="83"/>
        <v>13.08.04, 1ю</v>
      </c>
      <c r="S261" s="186" t="str">
        <f t="shared" si="84"/>
        <v>СФО</v>
      </c>
      <c r="T261" s="185" t="str">
        <f t="shared" si="85"/>
        <v>Томская, Томск, МО</v>
      </c>
      <c r="U261" s="187"/>
      <c r="V261" s="185" t="str">
        <f t="shared" si="86"/>
        <v>Попов А.Н.</v>
      </c>
      <c r="W261" s="137"/>
      <c r="X261" s="147"/>
      <c r="Y261" s="551"/>
      <c r="Z261" s="542"/>
      <c r="AA261" s="525"/>
      <c r="AB261" s="541"/>
      <c r="AC261" s="541"/>
      <c r="AD261" s="147" t="str">
        <f t="shared" si="72"/>
        <v>толмачев</v>
      </c>
      <c r="AE261" s="147" t="str">
        <f t="shared" si="73"/>
        <v xml:space="preserve"> александр сергеевич</v>
      </c>
      <c r="AF261" s="147" t="str">
        <f t="shared" si="74"/>
        <v>ТОЛМАЧЕВ</v>
      </c>
      <c r="AG261" s="147" t="str">
        <f t="shared" si="75"/>
        <v xml:space="preserve"> Александр Сергеевич</v>
      </c>
      <c r="AH261" s="137" t="str">
        <f t="shared" si="76"/>
        <v>13</v>
      </c>
      <c r="AI261" s="137" t="str">
        <f t="shared" si="77"/>
        <v>08</v>
      </c>
      <c r="AJ261" s="137" t="str">
        <f t="shared" si="78"/>
        <v>04</v>
      </c>
      <c r="AK261" s="197" t="str">
        <f t="shared" si="79"/>
        <v>1ю</v>
      </c>
      <c r="AL261" s="137" t="str">
        <f t="shared" si="80"/>
        <v>1ю</v>
      </c>
      <c r="AM261" s="542"/>
      <c r="AN261" s="525"/>
      <c r="AO261" s="525"/>
      <c r="AP261" s="525"/>
      <c r="AQ261" s="525"/>
      <c r="AR261" s="525"/>
    </row>
    <row r="262" spans="1:44" ht="12" customHeight="1" x14ac:dyDescent="0.2">
      <c r="A262" s="194"/>
      <c r="B262" s="178"/>
      <c r="C262" s="191"/>
      <c r="D262" s="180">
        <v>38</v>
      </c>
      <c r="E262" s="73" t="s">
        <v>409</v>
      </c>
      <c r="F262" s="181" t="s">
        <v>414</v>
      </c>
      <c r="G262" s="181" t="s">
        <v>81</v>
      </c>
      <c r="H262" s="189" t="s">
        <v>62</v>
      </c>
      <c r="I262" s="189" t="s">
        <v>416</v>
      </c>
      <c r="J262" s="189" t="s">
        <v>417</v>
      </c>
      <c r="K262" s="189" t="s">
        <v>65</v>
      </c>
      <c r="L262" s="181" t="s">
        <v>419</v>
      </c>
      <c r="M262" s="183">
        <f t="shared" si="81"/>
        <v>38</v>
      </c>
      <c r="N262" s="182"/>
      <c r="O262" s="182"/>
      <c r="P262" s="182"/>
      <c r="Q262" s="184" t="str">
        <f t="shared" si="82"/>
        <v>МАЗУР Денис Сергеевич</v>
      </c>
      <c r="R262" s="185" t="str">
        <f t="shared" si="83"/>
        <v>12.03.04, 1ю</v>
      </c>
      <c r="S262" s="186" t="str">
        <f t="shared" si="84"/>
        <v>СФО</v>
      </c>
      <c r="T262" s="185" t="str">
        <f t="shared" si="85"/>
        <v>Томская, Томск, МО</v>
      </c>
      <c r="U262" s="187"/>
      <c r="V262" s="185" t="str">
        <f t="shared" si="86"/>
        <v>Соколов М.Б.</v>
      </c>
      <c r="W262" s="137"/>
      <c r="X262" s="147"/>
      <c r="Y262" s="551"/>
      <c r="Z262" s="542"/>
      <c r="AA262" s="525"/>
      <c r="AB262" s="541"/>
      <c r="AC262" s="541"/>
      <c r="AD262" s="147" t="str">
        <f t="shared" si="72"/>
        <v>мазур</v>
      </c>
      <c r="AE262" s="147" t="str">
        <f t="shared" si="73"/>
        <v xml:space="preserve"> денис сергеевич</v>
      </c>
      <c r="AF262" s="147" t="str">
        <f t="shared" si="74"/>
        <v>МАЗУР</v>
      </c>
      <c r="AG262" s="147" t="str">
        <f t="shared" si="75"/>
        <v xml:space="preserve"> Денис Сергеевич</v>
      </c>
      <c r="AH262" s="137" t="str">
        <f t="shared" si="76"/>
        <v>12</v>
      </c>
      <c r="AI262" s="137" t="str">
        <f t="shared" si="77"/>
        <v>03</v>
      </c>
      <c r="AJ262" s="137" t="str">
        <f t="shared" si="78"/>
        <v>04</v>
      </c>
      <c r="AK262" s="197" t="str">
        <f t="shared" si="79"/>
        <v>1ю</v>
      </c>
      <c r="AL262" s="137" t="str">
        <f t="shared" si="80"/>
        <v>1ю</v>
      </c>
      <c r="AM262" s="542"/>
      <c r="AN262" s="525"/>
      <c r="AO262" s="525"/>
      <c r="AP262" s="525"/>
      <c r="AQ262" s="525"/>
      <c r="AR262" s="525"/>
    </row>
    <row r="263" spans="1:44" ht="12" customHeight="1" x14ac:dyDescent="0.2">
      <c r="A263" s="194"/>
      <c r="B263" s="178"/>
      <c r="C263" s="191"/>
      <c r="D263" s="188">
        <v>65</v>
      </c>
      <c r="E263" s="73" t="s">
        <v>410</v>
      </c>
      <c r="F263" s="189" t="s">
        <v>158</v>
      </c>
      <c r="G263" s="181" t="s">
        <v>81</v>
      </c>
      <c r="H263" s="189" t="s">
        <v>62</v>
      </c>
      <c r="I263" s="189" t="s">
        <v>416</v>
      </c>
      <c r="J263" s="189" t="s">
        <v>417</v>
      </c>
      <c r="K263" s="189" t="s">
        <v>65</v>
      </c>
      <c r="L263" s="181" t="s">
        <v>420</v>
      </c>
      <c r="M263" s="183">
        <f t="shared" si="81"/>
        <v>65</v>
      </c>
      <c r="N263" s="182"/>
      <c r="O263" s="182"/>
      <c r="P263" s="182"/>
      <c r="Q263" s="184" t="str">
        <f t="shared" si="82"/>
        <v>ТАРАСОВ Егор Георгиевич</v>
      </c>
      <c r="R263" s="185" t="str">
        <f t="shared" si="83"/>
        <v>01.01.03, 1ю</v>
      </c>
      <c r="S263" s="186" t="str">
        <f t="shared" si="84"/>
        <v>СФО</v>
      </c>
      <c r="T263" s="185" t="str">
        <f t="shared" si="85"/>
        <v>Томская, Томск, МО</v>
      </c>
      <c r="U263" s="187"/>
      <c r="V263" s="185" t="str">
        <f t="shared" si="86"/>
        <v>Асланян Р.В.</v>
      </c>
      <c r="W263" s="137"/>
      <c r="X263" s="147"/>
      <c r="Y263" s="551"/>
      <c r="Z263" s="542"/>
      <c r="AA263" s="525"/>
      <c r="AB263" s="541"/>
      <c r="AC263" s="541"/>
      <c r="AD263" s="147" t="str">
        <f t="shared" si="72"/>
        <v>тарасов</v>
      </c>
      <c r="AE263" s="147" t="str">
        <f t="shared" si="73"/>
        <v xml:space="preserve"> егор георгиевич</v>
      </c>
      <c r="AF263" s="147" t="str">
        <f t="shared" si="74"/>
        <v>ТАРАСОВ</v>
      </c>
      <c r="AG263" s="147" t="str">
        <f t="shared" si="75"/>
        <v xml:space="preserve"> Егор Георгиевич</v>
      </c>
      <c r="AH263" s="137" t="str">
        <f t="shared" si="76"/>
        <v>01</v>
      </c>
      <c r="AI263" s="137" t="str">
        <f t="shared" si="77"/>
        <v>01</v>
      </c>
      <c r="AJ263" s="137" t="str">
        <f t="shared" si="78"/>
        <v>03</v>
      </c>
      <c r="AK263" s="197" t="str">
        <f t="shared" si="79"/>
        <v>1ю</v>
      </c>
      <c r="AL263" s="137" t="str">
        <f t="shared" si="80"/>
        <v>1ю</v>
      </c>
      <c r="AM263" s="542"/>
      <c r="AN263" s="525"/>
      <c r="AO263" s="525"/>
      <c r="AP263" s="525"/>
      <c r="AQ263" s="525"/>
      <c r="AR263" s="525"/>
    </row>
    <row r="264" spans="1:44" ht="12" customHeight="1" x14ac:dyDescent="0.2">
      <c r="A264" s="206"/>
      <c r="B264" s="205"/>
      <c r="C264" s="200"/>
      <c r="D264" s="180">
        <v>50</v>
      </c>
      <c r="E264" s="190" t="s">
        <v>411</v>
      </c>
      <c r="F264" s="181" t="s">
        <v>415</v>
      </c>
      <c r="G264" s="181" t="s">
        <v>81</v>
      </c>
      <c r="H264" s="189" t="s">
        <v>62</v>
      </c>
      <c r="I264" s="189" t="s">
        <v>416</v>
      </c>
      <c r="J264" s="189" t="s">
        <v>417</v>
      </c>
      <c r="K264" s="189" t="s">
        <v>65</v>
      </c>
      <c r="L264" s="181" t="s">
        <v>420</v>
      </c>
      <c r="M264" s="183">
        <f t="shared" si="81"/>
        <v>50</v>
      </c>
      <c r="N264" s="182"/>
      <c r="O264" s="182"/>
      <c r="P264" s="182"/>
      <c r="Q264" s="184" t="str">
        <f t="shared" si="82"/>
        <v>ХАЛАЕВ Магомед Моллагасанович</v>
      </c>
      <c r="R264" s="185" t="str">
        <f t="shared" si="83"/>
        <v>22.06.04, 1ю</v>
      </c>
      <c r="S264" s="186" t="str">
        <f t="shared" si="84"/>
        <v>СФО</v>
      </c>
      <c r="T264" s="185" t="str">
        <f t="shared" si="85"/>
        <v>Томская, Томск, МО</v>
      </c>
      <c r="U264" s="187"/>
      <c r="V264" s="185" t="str">
        <f t="shared" si="86"/>
        <v>Асланян Р.В.</v>
      </c>
      <c r="W264" s="137"/>
      <c r="X264" s="147"/>
      <c r="Y264" s="551"/>
      <c r="Z264" s="542"/>
      <c r="AA264" s="525"/>
      <c r="AB264" s="541"/>
      <c r="AC264" s="541"/>
      <c r="AD264" s="147" t="str">
        <f t="shared" si="72"/>
        <v>халаев</v>
      </c>
      <c r="AE264" s="147" t="str">
        <f t="shared" si="73"/>
        <v xml:space="preserve"> магомед моллагасанович</v>
      </c>
      <c r="AF264" s="147" t="str">
        <f t="shared" si="74"/>
        <v>ХАЛАЕВ</v>
      </c>
      <c r="AG264" s="147" t="str">
        <f t="shared" si="75"/>
        <v xml:space="preserve"> Магомед Моллагасанович</v>
      </c>
      <c r="AH264" s="137" t="str">
        <f t="shared" si="76"/>
        <v>22</v>
      </c>
      <c r="AI264" s="137" t="str">
        <f t="shared" si="77"/>
        <v>06</v>
      </c>
      <c r="AJ264" s="137" t="str">
        <f t="shared" si="78"/>
        <v>04</v>
      </c>
      <c r="AK264" s="197" t="str">
        <f t="shared" si="79"/>
        <v>1ю</v>
      </c>
      <c r="AL264" s="137" t="str">
        <f t="shared" si="80"/>
        <v>1ю</v>
      </c>
      <c r="AM264" s="542"/>
      <c r="AN264" s="525"/>
      <c r="AO264" s="525"/>
      <c r="AP264" s="525"/>
      <c r="AQ264" s="525"/>
      <c r="AR264" s="525"/>
    </row>
    <row r="265" spans="1:44" ht="12" customHeight="1" x14ac:dyDescent="0.2">
      <c r="A265" s="206"/>
      <c r="B265" s="205"/>
      <c r="C265" s="200"/>
      <c r="D265" s="188">
        <v>71</v>
      </c>
      <c r="E265" s="190" t="s">
        <v>412</v>
      </c>
      <c r="F265" s="189" t="s">
        <v>413</v>
      </c>
      <c r="G265" s="181" t="s">
        <v>86</v>
      </c>
      <c r="H265" s="189" t="s">
        <v>62</v>
      </c>
      <c r="I265" s="189" t="s">
        <v>416</v>
      </c>
      <c r="J265" s="189" t="s">
        <v>417</v>
      </c>
      <c r="K265" s="189" t="s">
        <v>65</v>
      </c>
      <c r="L265" s="181" t="s">
        <v>418</v>
      </c>
      <c r="M265" s="183">
        <f t="shared" si="81"/>
        <v>71</v>
      </c>
      <c r="N265" s="182"/>
      <c r="O265" s="182"/>
      <c r="P265" s="182"/>
      <c r="Q265" s="184" t="str">
        <f t="shared" si="82"/>
        <v>АНТИПИН Кирилл Вадимович</v>
      </c>
      <c r="R265" s="185" t="str">
        <f t="shared" si="83"/>
        <v>13.08.04, 2ю</v>
      </c>
      <c r="S265" s="186" t="str">
        <f t="shared" si="84"/>
        <v>СФО</v>
      </c>
      <c r="T265" s="185" t="str">
        <f t="shared" si="85"/>
        <v>Томская, Томск, МО</v>
      </c>
      <c r="U265" s="187"/>
      <c r="V265" s="185" t="str">
        <f t="shared" si="86"/>
        <v>Попов А.Н.</v>
      </c>
      <c r="W265" s="137"/>
      <c r="X265" s="147"/>
      <c r="Y265" s="551"/>
      <c r="Z265" s="542"/>
      <c r="AA265" s="525"/>
      <c r="AB265" s="541"/>
      <c r="AC265" s="541"/>
      <c r="AD265" s="147" t="str">
        <f t="shared" si="72"/>
        <v>антипин</v>
      </c>
      <c r="AE265" s="147" t="str">
        <f t="shared" si="73"/>
        <v xml:space="preserve"> кирилл вадимович</v>
      </c>
      <c r="AF265" s="147" t="str">
        <f t="shared" si="74"/>
        <v>АНТИПИН</v>
      </c>
      <c r="AG265" s="147" t="str">
        <f t="shared" si="75"/>
        <v xml:space="preserve"> Кирилл Вадимович</v>
      </c>
      <c r="AH265" s="137" t="str">
        <f t="shared" si="76"/>
        <v>13</v>
      </c>
      <c r="AI265" s="137" t="str">
        <f t="shared" si="77"/>
        <v>08</v>
      </c>
      <c r="AJ265" s="137" t="str">
        <f t="shared" si="78"/>
        <v>04</v>
      </c>
      <c r="AK265" s="197" t="str">
        <f t="shared" si="79"/>
        <v>2ю</v>
      </c>
      <c r="AL265" s="137" t="str">
        <f t="shared" si="80"/>
        <v>2ю</v>
      </c>
      <c r="AM265" s="542"/>
      <c r="AN265" s="525"/>
      <c r="AO265" s="525"/>
      <c r="AP265" s="525"/>
      <c r="AQ265" s="525"/>
      <c r="AR265" s="525"/>
    </row>
    <row r="266" spans="1:44" ht="12" customHeight="1" x14ac:dyDescent="0.2">
      <c r="A266" s="194"/>
      <c r="B266" s="178"/>
      <c r="C266" s="191"/>
      <c r="D266" s="180">
        <v>38</v>
      </c>
      <c r="E266" s="73" t="s">
        <v>421</v>
      </c>
      <c r="F266" s="181" t="s">
        <v>427</v>
      </c>
      <c r="G266" s="181" t="s">
        <v>81</v>
      </c>
      <c r="H266" s="181" t="s">
        <v>62</v>
      </c>
      <c r="I266" s="181" t="s">
        <v>416</v>
      </c>
      <c r="J266" s="181" t="s">
        <v>431</v>
      </c>
      <c r="K266" s="181" t="s">
        <v>65</v>
      </c>
      <c r="L266" s="182" t="s">
        <v>432</v>
      </c>
      <c r="M266" s="183">
        <f t="shared" si="81"/>
        <v>38</v>
      </c>
      <c r="N266" s="182"/>
      <c r="O266" s="182"/>
      <c r="P266" s="182"/>
      <c r="Q266" s="184" t="str">
        <f t="shared" si="82"/>
        <v>САВЧУК Никита Демьянович</v>
      </c>
      <c r="R266" s="185" t="str">
        <f t="shared" si="83"/>
        <v>31.07.04, 1ю</v>
      </c>
      <c r="S266" s="186" t="str">
        <f t="shared" si="84"/>
        <v>СФО</v>
      </c>
      <c r="T266" s="185" t="str">
        <f t="shared" si="85"/>
        <v>Томская, Северск, МО</v>
      </c>
      <c r="U266" s="187"/>
      <c r="V266" s="185" t="str">
        <f t="shared" si="86"/>
        <v>Вышегородцев Д.Е. Фокин А.А.</v>
      </c>
      <c r="W266" s="137"/>
      <c r="X266" s="147"/>
      <c r="Y266" s="551"/>
      <c r="Z266" s="542"/>
      <c r="AA266" s="525"/>
      <c r="AB266" s="541"/>
      <c r="AC266" s="541"/>
      <c r="AD266" s="147" t="str">
        <f t="shared" si="72"/>
        <v>савчук</v>
      </c>
      <c r="AE266" s="147" t="str">
        <f t="shared" si="73"/>
        <v xml:space="preserve"> никита демьянович</v>
      </c>
      <c r="AF266" s="147" t="str">
        <f t="shared" si="74"/>
        <v>САВЧУК</v>
      </c>
      <c r="AG266" s="147" t="str">
        <f t="shared" si="75"/>
        <v xml:space="preserve"> Никита Демьянович</v>
      </c>
      <c r="AH266" s="137" t="str">
        <f t="shared" si="76"/>
        <v>31</v>
      </c>
      <c r="AI266" s="137" t="str">
        <f t="shared" si="77"/>
        <v>07</v>
      </c>
      <c r="AJ266" s="137" t="str">
        <f t="shared" si="78"/>
        <v>04</v>
      </c>
      <c r="AK266" s="197" t="str">
        <f t="shared" si="79"/>
        <v>1ю</v>
      </c>
      <c r="AL266" s="137" t="str">
        <f t="shared" si="80"/>
        <v>1ю</v>
      </c>
      <c r="AM266" s="542"/>
      <c r="AN266" s="525"/>
      <c r="AO266" s="525"/>
      <c r="AP266" s="525"/>
      <c r="AQ266" s="525"/>
      <c r="AR266" s="525"/>
    </row>
    <row r="267" spans="1:44" ht="12" customHeight="1" x14ac:dyDescent="0.2">
      <c r="A267" s="194"/>
      <c r="B267" s="178"/>
      <c r="C267" s="191"/>
      <c r="D267" s="188">
        <v>42</v>
      </c>
      <c r="E267" s="73" t="s">
        <v>422</v>
      </c>
      <c r="F267" s="189" t="s">
        <v>428</v>
      </c>
      <c r="G267" s="181" t="s">
        <v>81</v>
      </c>
      <c r="H267" s="181" t="s">
        <v>62</v>
      </c>
      <c r="I267" s="181" t="s">
        <v>416</v>
      </c>
      <c r="J267" s="181" t="s">
        <v>431</v>
      </c>
      <c r="K267" s="181" t="s">
        <v>65</v>
      </c>
      <c r="L267" s="182" t="s">
        <v>432</v>
      </c>
      <c r="M267" s="183">
        <f t="shared" si="81"/>
        <v>42</v>
      </c>
      <c r="N267" s="182"/>
      <c r="O267" s="182"/>
      <c r="P267" s="182"/>
      <c r="Q267" s="184" t="str">
        <f t="shared" si="82"/>
        <v>НЕРАДОВСКИЙ Виктор Александрович</v>
      </c>
      <c r="R267" s="185" t="str">
        <f t="shared" si="83"/>
        <v>09.09.04, 1ю</v>
      </c>
      <c r="S267" s="186" t="str">
        <f t="shared" si="84"/>
        <v>СФО</v>
      </c>
      <c r="T267" s="185" t="str">
        <f t="shared" si="85"/>
        <v>Томская, Северск, МО</v>
      </c>
      <c r="U267" s="187"/>
      <c r="V267" s="185" t="str">
        <f t="shared" si="86"/>
        <v>Вышегородцев Д.Е. Фокин А.А.</v>
      </c>
      <c r="W267" s="137"/>
      <c r="X267" s="147"/>
      <c r="Y267" s="551"/>
      <c r="Z267" s="542"/>
      <c r="AA267" s="525"/>
      <c r="AB267" s="541"/>
      <c r="AC267" s="541"/>
      <c r="AD267" s="147" t="str">
        <f t="shared" si="72"/>
        <v>нерадовский</v>
      </c>
      <c r="AE267" s="147" t="str">
        <f t="shared" si="73"/>
        <v xml:space="preserve"> виктор александрович</v>
      </c>
      <c r="AF267" s="147" t="str">
        <f t="shared" si="74"/>
        <v>НЕРАДОВСКИЙ</v>
      </c>
      <c r="AG267" s="147" t="str">
        <f t="shared" si="75"/>
        <v xml:space="preserve"> Виктор Александрович</v>
      </c>
      <c r="AH267" s="137" t="str">
        <f t="shared" si="76"/>
        <v>09</v>
      </c>
      <c r="AI267" s="137" t="str">
        <f t="shared" si="77"/>
        <v>09</v>
      </c>
      <c r="AJ267" s="137" t="str">
        <f t="shared" si="78"/>
        <v>04</v>
      </c>
      <c r="AK267" s="197" t="str">
        <f t="shared" si="79"/>
        <v>1ю</v>
      </c>
      <c r="AL267" s="137" t="str">
        <f t="shared" si="80"/>
        <v>1ю</v>
      </c>
      <c r="AM267" s="542"/>
      <c r="AN267" s="525"/>
      <c r="AO267" s="525"/>
      <c r="AP267" s="525"/>
      <c r="AQ267" s="525"/>
      <c r="AR267" s="525"/>
    </row>
    <row r="268" spans="1:44" ht="12" customHeight="1" x14ac:dyDescent="0.2">
      <c r="A268" s="194"/>
      <c r="B268" s="178"/>
      <c r="C268" s="191">
        <v>0</v>
      </c>
      <c r="D268" s="180">
        <v>54</v>
      </c>
      <c r="E268" s="73" t="s">
        <v>423</v>
      </c>
      <c r="F268" s="181" t="s">
        <v>429</v>
      </c>
      <c r="G268" s="181" t="s">
        <v>81</v>
      </c>
      <c r="H268" s="181" t="s">
        <v>62</v>
      </c>
      <c r="I268" s="181" t="s">
        <v>416</v>
      </c>
      <c r="J268" s="181" t="s">
        <v>431</v>
      </c>
      <c r="K268" s="181" t="s">
        <v>65</v>
      </c>
      <c r="L268" s="182" t="s">
        <v>432</v>
      </c>
      <c r="M268" s="183">
        <f t="shared" si="81"/>
        <v>54</v>
      </c>
      <c r="N268" s="182"/>
      <c r="O268" s="182"/>
      <c r="P268" s="182"/>
      <c r="Q268" s="184" t="str">
        <f t="shared" si="82"/>
        <v>ОВЧЕРЕНКО Никитавячеславович</v>
      </c>
      <c r="R268" s="185" t="str">
        <f t="shared" si="83"/>
        <v>18.07.04, 1ю</v>
      </c>
      <c r="S268" s="186" t="str">
        <f t="shared" si="84"/>
        <v>СФО</v>
      </c>
      <c r="T268" s="185" t="str">
        <f t="shared" si="85"/>
        <v>Томская, Северск, МО</v>
      </c>
      <c r="U268" s="187"/>
      <c r="V268" s="185" t="str">
        <f t="shared" si="86"/>
        <v>Вышегородцев Д.Е. Фокин А.А.</v>
      </c>
      <c r="W268" s="137"/>
      <c r="X268" s="147"/>
      <c r="Y268" s="551"/>
      <c r="Z268" s="542"/>
      <c r="AA268" s="525"/>
      <c r="AB268" s="541"/>
      <c r="AC268" s="541"/>
      <c r="AD268" s="147" t="str">
        <f t="shared" si="72"/>
        <v>овчеренко</v>
      </c>
      <c r="AE268" s="147" t="str">
        <f t="shared" si="73"/>
        <v xml:space="preserve"> никитавячеславович</v>
      </c>
      <c r="AF268" s="147" t="str">
        <f t="shared" si="74"/>
        <v>ОВЧЕРЕНКО</v>
      </c>
      <c r="AG268" s="147" t="str">
        <f t="shared" si="75"/>
        <v xml:space="preserve"> Никитавячеславович</v>
      </c>
      <c r="AH268" s="137" t="str">
        <f t="shared" si="76"/>
        <v>18</v>
      </c>
      <c r="AI268" s="137" t="str">
        <f t="shared" si="77"/>
        <v>07</v>
      </c>
      <c r="AJ268" s="137" t="str">
        <f t="shared" si="78"/>
        <v>04</v>
      </c>
      <c r="AK268" s="197" t="str">
        <f t="shared" si="79"/>
        <v>1ю</v>
      </c>
      <c r="AL268" s="137" t="str">
        <f t="shared" si="80"/>
        <v>1ю</v>
      </c>
      <c r="AM268" s="542"/>
      <c r="AN268" s="525"/>
      <c r="AO268" s="525"/>
      <c r="AP268" s="525"/>
      <c r="AQ268" s="525"/>
      <c r="AR268" s="525"/>
    </row>
    <row r="269" spans="1:44" ht="12" customHeight="1" x14ac:dyDescent="0.2">
      <c r="A269" s="194"/>
      <c r="B269" s="178"/>
      <c r="C269" s="191"/>
      <c r="D269" s="188">
        <v>59</v>
      </c>
      <c r="E269" s="73" t="s">
        <v>424</v>
      </c>
      <c r="F269" s="189" t="s">
        <v>112</v>
      </c>
      <c r="G269" s="181" t="s">
        <v>81</v>
      </c>
      <c r="H269" s="181" t="s">
        <v>62</v>
      </c>
      <c r="I269" s="181" t="s">
        <v>416</v>
      </c>
      <c r="J269" s="181" t="s">
        <v>431</v>
      </c>
      <c r="K269" s="181" t="s">
        <v>65</v>
      </c>
      <c r="L269" s="182" t="s">
        <v>432</v>
      </c>
      <c r="M269" s="183">
        <f t="shared" si="81"/>
        <v>59</v>
      </c>
      <c r="N269" s="182"/>
      <c r="O269" s="182"/>
      <c r="P269" s="182"/>
      <c r="Q269" s="184" t="str">
        <f t="shared" si="82"/>
        <v>ЁЛОХОВ Максим Вадимович</v>
      </c>
      <c r="R269" s="185" t="str">
        <f t="shared" si="83"/>
        <v>03.06.04, 1ю</v>
      </c>
      <c r="S269" s="186" t="str">
        <f t="shared" si="84"/>
        <v>СФО</v>
      </c>
      <c r="T269" s="185" t="str">
        <f t="shared" si="85"/>
        <v>Томская, Северск, МО</v>
      </c>
      <c r="U269" s="187"/>
      <c r="V269" s="185" t="str">
        <f t="shared" si="86"/>
        <v>Вышегородцев Д.Е. Фокин А.А.</v>
      </c>
      <c r="W269" s="137"/>
      <c r="X269" s="147"/>
      <c r="Y269" s="551"/>
      <c r="Z269" s="542"/>
      <c r="AA269" s="525"/>
      <c r="AB269" s="541"/>
      <c r="AC269" s="541"/>
      <c r="AD269" s="147" t="str">
        <f t="shared" si="72"/>
        <v>ёлохов</v>
      </c>
      <c r="AE269" s="147" t="str">
        <f t="shared" si="73"/>
        <v xml:space="preserve"> максим вадимович</v>
      </c>
      <c r="AF269" s="147" t="str">
        <f t="shared" si="74"/>
        <v>ЁЛОХОВ</v>
      </c>
      <c r="AG269" s="147" t="str">
        <f t="shared" si="75"/>
        <v xml:space="preserve"> Максим Вадимович</v>
      </c>
      <c r="AH269" s="137" t="str">
        <f t="shared" si="76"/>
        <v>03</v>
      </c>
      <c r="AI269" s="137" t="str">
        <f t="shared" si="77"/>
        <v>06</v>
      </c>
      <c r="AJ269" s="137" t="str">
        <f t="shared" si="78"/>
        <v>04</v>
      </c>
      <c r="AK269" s="197" t="str">
        <f t="shared" si="79"/>
        <v>1ю</v>
      </c>
      <c r="AL269" s="137" t="str">
        <f t="shared" si="80"/>
        <v>1ю</v>
      </c>
      <c r="AM269" s="542"/>
      <c r="AN269" s="525"/>
      <c r="AO269" s="525"/>
      <c r="AP269" s="525"/>
      <c r="AQ269" s="525"/>
      <c r="AR269" s="525"/>
    </row>
    <row r="270" spans="1:44" ht="12" customHeight="1" x14ac:dyDescent="0.2">
      <c r="A270" s="194"/>
      <c r="B270" s="178"/>
      <c r="C270" s="191"/>
      <c r="D270" s="180">
        <v>35</v>
      </c>
      <c r="E270" s="73" t="s">
        <v>425</v>
      </c>
      <c r="F270" s="181" t="s">
        <v>430</v>
      </c>
      <c r="G270" s="181" t="s">
        <v>81</v>
      </c>
      <c r="H270" s="181" t="s">
        <v>62</v>
      </c>
      <c r="I270" s="181" t="s">
        <v>416</v>
      </c>
      <c r="J270" s="181" t="s">
        <v>431</v>
      </c>
      <c r="K270" s="181" t="s">
        <v>65</v>
      </c>
      <c r="L270" s="182" t="s">
        <v>433</v>
      </c>
      <c r="M270" s="183">
        <f t="shared" si="81"/>
        <v>35</v>
      </c>
      <c r="N270" s="182"/>
      <c r="O270" s="182"/>
      <c r="P270" s="182"/>
      <c r="Q270" s="184" t="str">
        <f t="shared" si="82"/>
        <v>АВЕРИЧЕВ Михаил Вячеславович</v>
      </c>
      <c r="R270" s="185" t="str">
        <f t="shared" si="83"/>
        <v>02.09.05, 1ю</v>
      </c>
      <c r="S270" s="186" t="str">
        <f t="shared" si="84"/>
        <v>СФО</v>
      </c>
      <c r="T270" s="185" t="str">
        <f t="shared" si="85"/>
        <v>Томская, Северск, МО</v>
      </c>
      <c r="U270" s="187"/>
      <c r="V270" s="185" t="str">
        <f t="shared" si="86"/>
        <v>Очередько А.А. Попов А.Н.</v>
      </c>
      <c r="W270" s="137"/>
      <c r="X270" s="147"/>
      <c r="Y270" s="551"/>
      <c r="Z270" s="542"/>
      <c r="AA270" s="525"/>
      <c r="AB270" s="541"/>
      <c r="AC270" s="541"/>
      <c r="AD270" s="147" t="str">
        <f t="shared" si="72"/>
        <v>аверичев</v>
      </c>
      <c r="AE270" s="147" t="str">
        <f t="shared" si="73"/>
        <v xml:space="preserve"> михаил вячеславович</v>
      </c>
      <c r="AF270" s="147" t="str">
        <f t="shared" si="74"/>
        <v>АВЕРИЧЕВ</v>
      </c>
      <c r="AG270" s="147" t="str">
        <f t="shared" si="75"/>
        <v xml:space="preserve"> Михаил Вячеславович</v>
      </c>
      <c r="AH270" s="137" t="str">
        <f t="shared" si="76"/>
        <v>02</v>
      </c>
      <c r="AI270" s="137" t="str">
        <f t="shared" si="77"/>
        <v>09</v>
      </c>
      <c r="AJ270" s="137" t="str">
        <f t="shared" si="78"/>
        <v>05</v>
      </c>
      <c r="AK270" s="197" t="str">
        <f t="shared" si="79"/>
        <v>1ю</v>
      </c>
      <c r="AL270" s="137" t="str">
        <f t="shared" si="80"/>
        <v>1ю</v>
      </c>
      <c r="AM270" s="542"/>
      <c r="AN270" s="525"/>
      <c r="AO270" s="525"/>
      <c r="AP270" s="525"/>
      <c r="AQ270" s="525"/>
      <c r="AR270" s="525"/>
    </row>
    <row r="271" spans="1:44" ht="12" customHeight="1" x14ac:dyDescent="0.2">
      <c r="A271" s="194"/>
      <c r="B271" s="178"/>
      <c r="C271" s="191"/>
      <c r="D271" s="188">
        <v>42</v>
      </c>
      <c r="E271" s="73" t="s">
        <v>426</v>
      </c>
      <c r="F271" s="189" t="s">
        <v>240</v>
      </c>
      <c r="G271" s="181" t="s">
        <v>81</v>
      </c>
      <c r="H271" s="181" t="s">
        <v>62</v>
      </c>
      <c r="I271" s="181" t="s">
        <v>416</v>
      </c>
      <c r="J271" s="181" t="s">
        <v>431</v>
      </c>
      <c r="K271" s="181" t="s">
        <v>65</v>
      </c>
      <c r="L271" s="182" t="s">
        <v>418</v>
      </c>
      <c r="M271" s="183">
        <f t="shared" si="81"/>
        <v>42</v>
      </c>
      <c r="N271" s="182"/>
      <c r="O271" s="182"/>
      <c r="P271" s="182"/>
      <c r="Q271" s="184" t="str">
        <f t="shared" si="82"/>
        <v>ОРЕХОВ Вячеслав Брьевич</v>
      </c>
      <c r="R271" s="185" t="str">
        <f t="shared" si="83"/>
        <v>01.12.03, 1ю</v>
      </c>
      <c r="S271" s="186" t="str">
        <f t="shared" si="84"/>
        <v>СФО</v>
      </c>
      <c r="T271" s="185" t="str">
        <f t="shared" si="85"/>
        <v>Томская, Северск, МО</v>
      </c>
      <c r="U271" s="187"/>
      <c r="V271" s="185" t="str">
        <f t="shared" si="86"/>
        <v>Попов А.Н.</v>
      </c>
      <c r="W271" s="137"/>
      <c r="X271" s="147"/>
      <c r="Y271" s="551"/>
      <c r="Z271" s="542"/>
      <c r="AA271" s="525"/>
      <c r="AB271" s="541"/>
      <c r="AC271" s="541"/>
      <c r="AD271" s="147" t="str">
        <f t="shared" si="72"/>
        <v>орехов</v>
      </c>
      <c r="AE271" s="147" t="str">
        <f t="shared" si="73"/>
        <v xml:space="preserve"> вячеслав брьевич</v>
      </c>
      <c r="AF271" s="147" t="str">
        <f t="shared" si="74"/>
        <v>ОРЕХОВ</v>
      </c>
      <c r="AG271" s="147" t="str">
        <f t="shared" si="75"/>
        <v xml:space="preserve"> Вячеслав Брьевич</v>
      </c>
      <c r="AH271" s="137" t="str">
        <f t="shared" si="76"/>
        <v>01</v>
      </c>
      <c r="AI271" s="137" t="str">
        <f t="shared" si="77"/>
        <v>12</v>
      </c>
      <c r="AJ271" s="137" t="str">
        <f t="shared" si="78"/>
        <v>03</v>
      </c>
      <c r="AK271" s="197" t="str">
        <f t="shared" si="79"/>
        <v>1ю</v>
      </c>
      <c r="AL271" s="137" t="str">
        <f t="shared" si="80"/>
        <v>1ю</v>
      </c>
      <c r="AM271" s="542"/>
      <c r="AN271" s="525"/>
      <c r="AO271" s="525"/>
      <c r="AP271" s="525"/>
      <c r="AQ271" s="525"/>
      <c r="AR271" s="525"/>
    </row>
    <row r="272" spans="1:44" ht="12" customHeight="1" x14ac:dyDescent="0.2">
      <c r="A272" s="177"/>
      <c r="B272" s="178"/>
      <c r="C272" s="191"/>
      <c r="D272" s="180">
        <v>38</v>
      </c>
      <c r="E272" s="73" t="s">
        <v>434</v>
      </c>
      <c r="F272" s="181" t="s">
        <v>436</v>
      </c>
      <c r="G272" s="181" t="s">
        <v>86</v>
      </c>
      <c r="H272" s="181" t="s">
        <v>62</v>
      </c>
      <c r="I272" s="181" t="s">
        <v>63</v>
      </c>
      <c r="J272" s="181" t="s">
        <v>438</v>
      </c>
      <c r="K272" s="181" t="s">
        <v>65</v>
      </c>
      <c r="L272" s="182" t="s">
        <v>439</v>
      </c>
      <c r="M272" s="183">
        <f t="shared" si="81"/>
        <v>38</v>
      </c>
      <c r="N272" s="182"/>
      <c r="O272" s="182"/>
      <c r="P272" s="182"/>
      <c r="Q272" s="184" t="str">
        <f t="shared" si="82"/>
        <v>БАБАЙЦЕВ Данил Анатольевич</v>
      </c>
      <c r="R272" s="185" t="str">
        <f t="shared" si="83"/>
        <v>07.08.03, 2ю</v>
      </c>
      <c r="S272" s="186" t="str">
        <f t="shared" si="84"/>
        <v>СФО</v>
      </c>
      <c r="T272" s="185" t="str">
        <f t="shared" si="85"/>
        <v>Алтайский, Шипуново, МО</v>
      </c>
      <c r="U272" s="187"/>
      <c r="V272" s="185" t="str">
        <f t="shared" si="86"/>
        <v>Куликов В.М.</v>
      </c>
      <c r="W272" s="137"/>
      <c r="X272" s="147"/>
      <c r="Y272" s="551"/>
      <c r="Z272" s="542"/>
      <c r="AA272" s="525"/>
      <c r="AB272" s="541"/>
      <c r="AC272" s="541"/>
      <c r="AD272" s="147" t="str">
        <f t="shared" si="72"/>
        <v>бабайцев</v>
      </c>
      <c r="AE272" s="147" t="str">
        <f t="shared" si="73"/>
        <v xml:space="preserve"> данил анатольевич</v>
      </c>
      <c r="AF272" s="147" t="str">
        <f t="shared" si="74"/>
        <v>БАБАЙЦЕВ</v>
      </c>
      <c r="AG272" s="147" t="str">
        <f t="shared" si="75"/>
        <v xml:space="preserve"> Данил Анатольевич</v>
      </c>
      <c r="AH272" s="137" t="str">
        <f t="shared" si="76"/>
        <v>07</v>
      </c>
      <c r="AI272" s="137" t="str">
        <f t="shared" si="77"/>
        <v>08</v>
      </c>
      <c r="AJ272" s="137" t="str">
        <f t="shared" si="78"/>
        <v>03</v>
      </c>
      <c r="AK272" s="197" t="str">
        <f t="shared" si="79"/>
        <v>2ю</v>
      </c>
      <c r="AL272" s="137" t="str">
        <f t="shared" si="80"/>
        <v>2ю</v>
      </c>
      <c r="AM272" s="542"/>
      <c r="AN272" s="525"/>
      <c r="AO272" s="525"/>
      <c r="AP272" s="525"/>
      <c r="AQ272" s="525"/>
      <c r="AR272" s="525"/>
    </row>
    <row r="273" spans="1:44" ht="12" customHeight="1" x14ac:dyDescent="0.2">
      <c r="A273" s="177"/>
      <c r="B273" s="178"/>
      <c r="C273" s="191"/>
      <c r="D273" s="188">
        <v>71</v>
      </c>
      <c r="E273" s="73" t="s">
        <v>435</v>
      </c>
      <c r="F273" s="189" t="s">
        <v>437</v>
      </c>
      <c r="G273" s="181" t="s">
        <v>86</v>
      </c>
      <c r="H273" s="181" t="s">
        <v>62</v>
      </c>
      <c r="I273" s="181" t="s">
        <v>63</v>
      </c>
      <c r="J273" s="181" t="s">
        <v>438</v>
      </c>
      <c r="K273" s="181" t="s">
        <v>65</v>
      </c>
      <c r="L273" s="182" t="s">
        <v>439</v>
      </c>
      <c r="M273" s="183">
        <f t="shared" si="81"/>
        <v>71</v>
      </c>
      <c r="N273" s="182"/>
      <c r="O273" s="182"/>
      <c r="P273" s="182"/>
      <c r="Q273" s="184" t="str">
        <f t="shared" si="82"/>
        <v>БОГДАНОВ Максим Анатольевич</v>
      </c>
      <c r="R273" s="185" t="str">
        <f t="shared" si="83"/>
        <v>08.01.04, 2ю</v>
      </c>
      <c r="S273" s="186" t="str">
        <f t="shared" si="84"/>
        <v>СФО</v>
      </c>
      <c r="T273" s="185" t="str">
        <f t="shared" si="85"/>
        <v>Алтайский, Шипуново, МО</v>
      </c>
      <c r="U273" s="187"/>
      <c r="V273" s="185" t="str">
        <f t="shared" si="86"/>
        <v>Куликов В.М.</v>
      </c>
      <c r="W273" s="137"/>
      <c r="X273" s="147"/>
      <c r="Y273" s="551"/>
      <c r="Z273" s="542"/>
      <c r="AA273" s="525"/>
      <c r="AB273" s="541"/>
      <c r="AC273" s="541"/>
      <c r="AD273" s="147" t="str">
        <f t="shared" si="72"/>
        <v>богданов</v>
      </c>
      <c r="AE273" s="147" t="str">
        <f t="shared" si="73"/>
        <v xml:space="preserve"> максим анатольевич</v>
      </c>
      <c r="AF273" s="147" t="str">
        <f t="shared" si="74"/>
        <v>БОГДАНОВ</v>
      </c>
      <c r="AG273" s="147" t="str">
        <f t="shared" si="75"/>
        <v xml:space="preserve"> Максим Анатольевич</v>
      </c>
      <c r="AH273" s="137" t="str">
        <f t="shared" si="76"/>
        <v>08</v>
      </c>
      <c r="AI273" s="137" t="str">
        <f t="shared" si="77"/>
        <v>01</v>
      </c>
      <c r="AJ273" s="137" t="str">
        <f t="shared" si="78"/>
        <v>04</v>
      </c>
      <c r="AK273" s="197" t="str">
        <f t="shared" si="79"/>
        <v>2ю</v>
      </c>
      <c r="AL273" s="137" t="str">
        <f t="shared" si="80"/>
        <v>2ю</v>
      </c>
      <c r="AM273" s="542"/>
      <c r="AN273" s="525"/>
      <c r="AO273" s="525"/>
      <c r="AP273" s="525"/>
      <c r="AQ273" s="525"/>
      <c r="AR273" s="525"/>
    </row>
    <row r="274" spans="1:44" ht="12" customHeight="1" x14ac:dyDescent="0.2">
      <c r="A274" s="194"/>
      <c r="B274" s="178"/>
      <c r="C274" s="191"/>
      <c r="D274" s="180">
        <v>38</v>
      </c>
      <c r="E274" s="73" t="s">
        <v>440</v>
      </c>
      <c r="F274" s="181" t="s">
        <v>323</v>
      </c>
      <c r="G274" s="181" t="s">
        <v>86</v>
      </c>
      <c r="H274" s="181" t="s">
        <v>62</v>
      </c>
      <c r="I274" s="181" t="s">
        <v>441</v>
      </c>
      <c r="J274" s="181" t="s">
        <v>442</v>
      </c>
      <c r="K274" s="181" t="s">
        <v>65</v>
      </c>
      <c r="L274" s="182" t="s">
        <v>443</v>
      </c>
      <c r="M274" s="183">
        <f t="shared" si="81"/>
        <v>38</v>
      </c>
      <c r="N274" s="182"/>
      <c r="O274" s="182"/>
      <c r="P274" s="182"/>
      <c r="Q274" s="184" t="str">
        <f t="shared" si="82"/>
        <v>КРИВОШАПКО Егор Алексеевич</v>
      </c>
      <c r="R274" s="185" t="str">
        <f t="shared" si="83"/>
        <v>16.02.04, 2ю</v>
      </c>
      <c r="S274" s="186" t="str">
        <f t="shared" si="84"/>
        <v>СФО</v>
      </c>
      <c r="T274" s="185" t="str">
        <f t="shared" si="85"/>
        <v>Омская, Омск, МО</v>
      </c>
      <c r="U274" s="187"/>
      <c r="V274" s="185" t="str">
        <f t="shared" si="86"/>
        <v>Паринов И.А.</v>
      </c>
      <c r="W274" s="137"/>
      <c r="X274" s="147"/>
      <c r="Y274" s="551"/>
      <c r="Z274" s="542"/>
      <c r="AA274" s="525"/>
      <c r="AB274" s="541"/>
      <c r="AC274" s="541"/>
      <c r="AD274" s="147" t="str">
        <f t="shared" si="72"/>
        <v>кривошапко</v>
      </c>
      <c r="AE274" s="147" t="str">
        <f t="shared" si="73"/>
        <v xml:space="preserve"> егор алексеевич</v>
      </c>
      <c r="AF274" s="147" t="str">
        <f t="shared" si="74"/>
        <v>КРИВОШАПКО</v>
      </c>
      <c r="AG274" s="147" t="str">
        <f t="shared" si="75"/>
        <v xml:space="preserve"> Егор Алексеевич</v>
      </c>
      <c r="AH274" s="137" t="str">
        <f t="shared" si="76"/>
        <v>16</v>
      </c>
      <c r="AI274" s="137" t="str">
        <f t="shared" si="77"/>
        <v>02</v>
      </c>
      <c r="AJ274" s="137" t="str">
        <f t="shared" si="78"/>
        <v>04</v>
      </c>
      <c r="AK274" s="197" t="str">
        <f t="shared" si="79"/>
        <v>2ю</v>
      </c>
      <c r="AL274" s="137" t="str">
        <f t="shared" si="80"/>
        <v>2ю</v>
      </c>
      <c r="AM274" s="542"/>
      <c r="AN274" s="525"/>
      <c r="AO274" s="525"/>
      <c r="AP274" s="525"/>
      <c r="AQ274" s="525"/>
      <c r="AR274" s="525"/>
    </row>
    <row r="275" spans="1:44" ht="12" customHeight="1" x14ac:dyDescent="0.2">
      <c r="A275" s="194"/>
      <c r="B275" s="178"/>
      <c r="C275" s="191"/>
      <c r="D275" s="188">
        <v>46</v>
      </c>
      <c r="E275" s="73" t="s">
        <v>444</v>
      </c>
      <c r="F275" s="189" t="s">
        <v>118</v>
      </c>
      <c r="G275" s="181" t="s">
        <v>86</v>
      </c>
      <c r="H275" s="181" t="s">
        <v>62</v>
      </c>
      <c r="I275" s="181" t="s">
        <v>441</v>
      </c>
      <c r="J275" s="181" t="s">
        <v>442</v>
      </c>
      <c r="K275" s="181" t="s">
        <v>65</v>
      </c>
      <c r="L275" s="182" t="s">
        <v>453</v>
      </c>
      <c r="M275" s="183">
        <f t="shared" si="81"/>
        <v>46</v>
      </c>
      <c r="N275" s="182"/>
      <c r="O275" s="182"/>
      <c r="P275" s="182"/>
      <c r="Q275" s="184" t="str">
        <f t="shared" si="82"/>
        <v>ЧЕРНАВЦЕВ Дмитрий Сергеевич</v>
      </c>
      <c r="R275" s="185" t="str">
        <f t="shared" si="83"/>
        <v>02.05.03, 2ю</v>
      </c>
      <c r="S275" s="186" t="str">
        <f t="shared" si="84"/>
        <v>СФО</v>
      </c>
      <c r="T275" s="185" t="str">
        <f t="shared" si="85"/>
        <v>Омская, Омск, МО</v>
      </c>
      <c r="U275" s="187"/>
      <c r="V275" s="185" t="str">
        <f t="shared" si="86"/>
        <v>Султанов Ю.М.</v>
      </c>
      <c r="W275" s="137"/>
      <c r="X275" s="147"/>
      <c r="Y275" s="551"/>
      <c r="Z275" s="542"/>
      <c r="AA275" s="525"/>
      <c r="AB275" s="541"/>
      <c r="AC275" s="541"/>
      <c r="AD275" s="147" t="str">
        <f t="shared" si="72"/>
        <v>чернавцев</v>
      </c>
      <c r="AE275" s="147" t="str">
        <f t="shared" si="73"/>
        <v xml:space="preserve"> дмитрий сергеевич</v>
      </c>
      <c r="AF275" s="147" t="str">
        <f t="shared" si="74"/>
        <v>ЧЕРНАВЦЕВ</v>
      </c>
      <c r="AG275" s="147" t="str">
        <f t="shared" si="75"/>
        <v xml:space="preserve"> Дмитрий Сергеевич</v>
      </c>
      <c r="AH275" s="137" t="str">
        <f t="shared" si="76"/>
        <v>02</v>
      </c>
      <c r="AI275" s="137" t="str">
        <f t="shared" si="77"/>
        <v>05</v>
      </c>
      <c r="AJ275" s="137" t="str">
        <f t="shared" si="78"/>
        <v>03</v>
      </c>
      <c r="AK275" s="197" t="str">
        <f t="shared" si="79"/>
        <v>2ю</v>
      </c>
      <c r="AL275" s="137" t="str">
        <f t="shared" si="80"/>
        <v>2ю</v>
      </c>
      <c r="AM275" s="542"/>
      <c r="AN275" s="525"/>
      <c r="AO275" s="525"/>
      <c r="AP275" s="525"/>
      <c r="AQ275" s="525"/>
      <c r="AR275" s="525"/>
    </row>
    <row r="276" spans="1:44" ht="12" customHeight="1" x14ac:dyDescent="0.2">
      <c r="A276" s="177"/>
      <c r="B276" s="178"/>
      <c r="C276" s="191"/>
      <c r="D276" s="180">
        <v>46</v>
      </c>
      <c r="E276" s="73" t="s">
        <v>445</v>
      </c>
      <c r="F276" s="181" t="s">
        <v>449</v>
      </c>
      <c r="G276" s="181" t="s">
        <v>86</v>
      </c>
      <c r="H276" s="181" t="s">
        <v>62</v>
      </c>
      <c r="I276" s="181" t="s">
        <v>441</v>
      </c>
      <c r="J276" s="181" t="s">
        <v>442</v>
      </c>
      <c r="K276" s="181" t="s">
        <v>65</v>
      </c>
      <c r="L276" s="182" t="s">
        <v>453</v>
      </c>
      <c r="M276" s="183">
        <f t="shared" si="81"/>
        <v>46</v>
      </c>
      <c r="N276" s="182"/>
      <c r="O276" s="182"/>
      <c r="P276" s="182"/>
      <c r="Q276" s="184" t="str">
        <f t="shared" si="82"/>
        <v>КУРОЧКИН Игнат Александрович</v>
      </c>
      <c r="R276" s="185" t="str">
        <f t="shared" si="83"/>
        <v>25.08.04, 2ю</v>
      </c>
      <c r="S276" s="186" t="str">
        <f t="shared" si="84"/>
        <v>СФО</v>
      </c>
      <c r="T276" s="185" t="str">
        <f t="shared" si="85"/>
        <v>Омская, Омск, МО</v>
      </c>
      <c r="U276" s="187"/>
      <c r="V276" s="185" t="str">
        <f t="shared" si="86"/>
        <v>Султанов Ю.М.</v>
      </c>
      <c r="W276" s="137"/>
      <c r="X276" s="147"/>
      <c r="Y276" s="551"/>
      <c r="Z276" s="542"/>
      <c r="AA276" s="525"/>
      <c r="AB276" s="541"/>
      <c r="AC276" s="541"/>
      <c r="AD276" s="147" t="str">
        <f t="shared" si="72"/>
        <v>курочкин</v>
      </c>
      <c r="AE276" s="147" t="str">
        <f t="shared" si="73"/>
        <v xml:space="preserve"> игнат александрович</v>
      </c>
      <c r="AF276" s="147" t="str">
        <f t="shared" si="74"/>
        <v>КУРОЧКИН</v>
      </c>
      <c r="AG276" s="147" t="str">
        <f t="shared" si="75"/>
        <v xml:space="preserve"> Игнат Александрович</v>
      </c>
      <c r="AH276" s="137" t="str">
        <f t="shared" si="76"/>
        <v>25</v>
      </c>
      <c r="AI276" s="137" t="str">
        <f t="shared" si="77"/>
        <v>08</v>
      </c>
      <c r="AJ276" s="137" t="str">
        <f t="shared" si="78"/>
        <v>04</v>
      </c>
      <c r="AK276" s="197" t="str">
        <f t="shared" si="79"/>
        <v>2ю</v>
      </c>
      <c r="AL276" s="137" t="str">
        <f t="shared" si="80"/>
        <v>2ю</v>
      </c>
      <c r="AM276" s="542"/>
      <c r="AN276" s="525"/>
      <c r="AO276" s="525"/>
      <c r="AP276" s="525"/>
      <c r="AQ276" s="525"/>
      <c r="AR276" s="525"/>
    </row>
    <row r="277" spans="1:44" ht="12" customHeight="1" x14ac:dyDescent="0.2">
      <c r="A277" s="177"/>
      <c r="B277" s="178"/>
      <c r="C277" s="191"/>
      <c r="D277" s="188">
        <v>54</v>
      </c>
      <c r="E277" s="73" t="s">
        <v>446</v>
      </c>
      <c r="F277" s="189" t="s">
        <v>450</v>
      </c>
      <c r="G277" s="181" t="s">
        <v>86</v>
      </c>
      <c r="H277" s="181" t="s">
        <v>62</v>
      </c>
      <c r="I277" s="181" t="s">
        <v>441</v>
      </c>
      <c r="J277" s="181" t="s">
        <v>442</v>
      </c>
      <c r="K277" s="181" t="s">
        <v>65</v>
      </c>
      <c r="L277" s="182" t="s">
        <v>454</v>
      </c>
      <c r="M277" s="183">
        <f t="shared" si="81"/>
        <v>54</v>
      </c>
      <c r="N277" s="182"/>
      <c r="O277" s="182"/>
      <c r="P277" s="182"/>
      <c r="Q277" s="184" t="str">
        <f t="shared" si="82"/>
        <v>ШУМСКИЙ Иван Андреевич</v>
      </c>
      <c r="R277" s="185" t="str">
        <f t="shared" si="83"/>
        <v>03.05.04, 2ю</v>
      </c>
      <c r="S277" s="186" t="str">
        <f t="shared" si="84"/>
        <v>СФО</v>
      </c>
      <c r="T277" s="185" t="str">
        <f t="shared" si="85"/>
        <v>Омская, Омск, МО</v>
      </c>
      <c r="U277" s="187"/>
      <c r="V277" s="185" t="str">
        <f t="shared" si="86"/>
        <v>Мордовин М.В. Мордовин А.М.</v>
      </c>
      <c r="W277" s="137"/>
      <c r="X277" s="147"/>
      <c r="Y277" s="551"/>
      <c r="Z277" s="542"/>
      <c r="AA277" s="525"/>
      <c r="AB277" s="541"/>
      <c r="AC277" s="541"/>
      <c r="AD277" s="147" t="str">
        <f t="shared" si="72"/>
        <v>шумский</v>
      </c>
      <c r="AE277" s="147" t="str">
        <f t="shared" si="73"/>
        <v xml:space="preserve"> иван андреевич</v>
      </c>
      <c r="AF277" s="147" t="str">
        <f t="shared" si="74"/>
        <v>ШУМСКИЙ</v>
      </c>
      <c r="AG277" s="147" t="str">
        <f t="shared" si="75"/>
        <v xml:space="preserve"> Иван Андреевич</v>
      </c>
      <c r="AH277" s="137" t="str">
        <f t="shared" si="76"/>
        <v>03</v>
      </c>
      <c r="AI277" s="137" t="str">
        <f t="shared" si="77"/>
        <v>05</v>
      </c>
      <c r="AJ277" s="137" t="str">
        <f t="shared" si="78"/>
        <v>04</v>
      </c>
      <c r="AK277" s="197" t="str">
        <f t="shared" si="79"/>
        <v>2ю</v>
      </c>
      <c r="AL277" s="137" t="str">
        <f t="shared" si="80"/>
        <v>2ю</v>
      </c>
      <c r="AM277" s="542"/>
      <c r="AN277" s="525"/>
      <c r="AO277" s="525"/>
      <c r="AP277" s="525"/>
      <c r="AQ277" s="525"/>
      <c r="AR277" s="525"/>
    </row>
    <row r="278" spans="1:44" ht="12" customHeight="1" x14ac:dyDescent="0.2">
      <c r="A278" s="194"/>
      <c r="B278" s="178"/>
      <c r="C278" s="191"/>
      <c r="D278" s="180">
        <v>50</v>
      </c>
      <c r="E278" s="73" t="s">
        <v>447</v>
      </c>
      <c r="F278" s="181" t="s">
        <v>451</v>
      </c>
      <c r="G278" s="181" t="s">
        <v>86</v>
      </c>
      <c r="H278" s="181" t="s">
        <v>62</v>
      </c>
      <c r="I278" s="181" t="s">
        <v>441</v>
      </c>
      <c r="J278" s="181" t="s">
        <v>442</v>
      </c>
      <c r="K278" s="181" t="s">
        <v>65</v>
      </c>
      <c r="L278" s="182" t="s">
        <v>453</v>
      </c>
      <c r="M278" s="183">
        <f t="shared" si="81"/>
        <v>50</v>
      </c>
      <c r="N278" s="182"/>
      <c r="O278" s="182"/>
      <c r="P278" s="182"/>
      <c r="Q278" s="184" t="str">
        <f t="shared" si="82"/>
        <v>ШАТАЛОВ Максим Евгеньевич</v>
      </c>
      <c r="R278" s="185" t="str">
        <f t="shared" si="83"/>
        <v>29.03.04, 2ю</v>
      </c>
      <c r="S278" s="186" t="str">
        <f t="shared" si="84"/>
        <v>СФО</v>
      </c>
      <c r="T278" s="185" t="str">
        <f t="shared" si="85"/>
        <v>Омская, Омск, МО</v>
      </c>
      <c r="U278" s="187"/>
      <c r="V278" s="185" t="str">
        <f t="shared" si="86"/>
        <v>Султанов Ю.М.</v>
      </c>
      <c r="W278" s="137"/>
      <c r="X278" s="147"/>
      <c r="Y278" s="551"/>
      <c r="Z278" s="542"/>
      <c r="AA278" s="525"/>
      <c r="AB278" s="541"/>
      <c r="AC278" s="541"/>
      <c r="AD278" s="147" t="str">
        <f t="shared" si="72"/>
        <v>шаталов</v>
      </c>
      <c r="AE278" s="147" t="str">
        <f t="shared" si="73"/>
        <v xml:space="preserve"> максим евгеньевич</v>
      </c>
      <c r="AF278" s="147" t="str">
        <f t="shared" si="74"/>
        <v>ШАТАЛОВ</v>
      </c>
      <c r="AG278" s="147" t="str">
        <f t="shared" si="75"/>
        <v xml:space="preserve"> Максим Евгеньевич</v>
      </c>
      <c r="AH278" s="137" t="str">
        <f t="shared" si="76"/>
        <v>29</v>
      </c>
      <c r="AI278" s="137" t="str">
        <f t="shared" si="77"/>
        <v>03</v>
      </c>
      <c r="AJ278" s="137" t="str">
        <f t="shared" si="78"/>
        <v>04</v>
      </c>
      <c r="AK278" s="197" t="str">
        <f t="shared" si="79"/>
        <v>2ю</v>
      </c>
      <c r="AL278" s="137" t="str">
        <f t="shared" si="80"/>
        <v>2ю</v>
      </c>
      <c r="AM278" s="542"/>
      <c r="AN278" s="525"/>
      <c r="AO278" s="525"/>
      <c r="AP278" s="525"/>
      <c r="AQ278" s="525"/>
      <c r="AR278" s="525"/>
    </row>
    <row r="279" spans="1:44" ht="12" customHeight="1" x14ac:dyDescent="0.2">
      <c r="A279" s="194"/>
      <c r="B279" s="178"/>
      <c r="C279" s="191"/>
      <c r="D279" s="188">
        <v>54</v>
      </c>
      <c r="E279" s="73" t="s">
        <v>448</v>
      </c>
      <c r="F279" s="189" t="s">
        <v>452</v>
      </c>
      <c r="G279" s="181" t="s">
        <v>81</v>
      </c>
      <c r="H279" s="181" t="s">
        <v>62</v>
      </c>
      <c r="I279" s="181" t="s">
        <v>441</v>
      </c>
      <c r="J279" s="181" t="s">
        <v>442</v>
      </c>
      <c r="K279" s="181" t="s">
        <v>65</v>
      </c>
      <c r="L279" s="182" t="s">
        <v>454</v>
      </c>
      <c r="M279" s="183">
        <f t="shared" si="81"/>
        <v>54</v>
      </c>
      <c r="N279" s="182"/>
      <c r="O279" s="182"/>
      <c r="P279" s="182"/>
      <c r="Q279" s="184" t="str">
        <f t="shared" si="82"/>
        <v>НОЗИМОВ Зафарджон Шухратджонович</v>
      </c>
      <c r="R279" s="185" t="str">
        <f t="shared" si="83"/>
        <v>23.11.03, 1ю</v>
      </c>
      <c r="S279" s="186" t="str">
        <f t="shared" si="84"/>
        <v>СФО</v>
      </c>
      <c r="T279" s="185" t="str">
        <f t="shared" si="85"/>
        <v>Омская, Омск, МО</v>
      </c>
      <c r="U279" s="187"/>
      <c r="V279" s="185" t="str">
        <f t="shared" si="86"/>
        <v>Мордовин М.В. Мордовин А.М.</v>
      </c>
      <c r="W279" s="137"/>
      <c r="X279" s="147"/>
      <c r="Y279" s="551"/>
      <c r="Z279" s="542"/>
      <c r="AA279" s="525"/>
      <c r="AB279" s="541"/>
      <c r="AC279" s="541"/>
      <c r="AD279" s="147" t="str">
        <f t="shared" si="72"/>
        <v>нозимов</v>
      </c>
      <c r="AE279" s="147" t="str">
        <f t="shared" si="73"/>
        <v xml:space="preserve"> зафарджон шухратджонович</v>
      </c>
      <c r="AF279" s="147" t="str">
        <f t="shared" si="74"/>
        <v>НОЗИМОВ</v>
      </c>
      <c r="AG279" s="147" t="str">
        <f t="shared" si="75"/>
        <v xml:space="preserve"> Зафарджон Шухратджонович</v>
      </c>
      <c r="AH279" s="137" t="str">
        <f t="shared" si="76"/>
        <v>23</v>
      </c>
      <c r="AI279" s="137" t="str">
        <f t="shared" si="77"/>
        <v>11</v>
      </c>
      <c r="AJ279" s="137" t="str">
        <f t="shared" si="78"/>
        <v>03</v>
      </c>
      <c r="AK279" s="197" t="str">
        <f t="shared" si="79"/>
        <v>1ю</v>
      </c>
      <c r="AL279" s="137" t="str">
        <f t="shared" si="80"/>
        <v>1ю</v>
      </c>
      <c r="AM279" s="542"/>
      <c r="AN279" s="525"/>
      <c r="AO279" s="525"/>
      <c r="AP279" s="525"/>
      <c r="AQ279" s="525"/>
      <c r="AR279" s="525"/>
    </row>
    <row r="280" spans="1:44" ht="12" customHeight="1" x14ac:dyDescent="0.2">
      <c r="A280" s="206"/>
      <c r="B280" s="205"/>
      <c r="C280" s="200"/>
      <c r="D280" s="180">
        <v>26</v>
      </c>
      <c r="E280" s="73" t="s">
        <v>455</v>
      </c>
      <c r="F280" s="181" t="s">
        <v>458</v>
      </c>
      <c r="G280" s="181" t="s">
        <v>81</v>
      </c>
      <c r="H280" s="181"/>
      <c r="I280" s="181" t="s">
        <v>63</v>
      </c>
      <c r="J280" s="181" t="s">
        <v>241</v>
      </c>
      <c r="K280" s="181"/>
      <c r="L280" s="182" t="s">
        <v>474</v>
      </c>
      <c r="M280" s="183">
        <f t="shared" si="81"/>
        <v>26</v>
      </c>
      <c r="N280" s="182"/>
      <c r="O280" s="182"/>
      <c r="P280" s="182"/>
      <c r="Q280" s="184" t="str">
        <f t="shared" si="82"/>
        <v>КИСЕЛЕВ Егор Сергеевич</v>
      </c>
      <c r="R280" s="185" t="str">
        <f t="shared" si="83"/>
        <v>06.., 1ю</v>
      </c>
      <c r="S280" s="186" t="str">
        <f t="shared" si="84"/>
        <v/>
      </c>
      <c r="T280" s="185" t="str">
        <f t="shared" si="85"/>
        <v xml:space="preserve">Алтайский, Заринск, </v>
      </c>
      <c r="U280" s="187"/>
      <c r="V280" s="185" t="str">
        <f t="shared" si="86"/>
        <v>Казанцев</v>
      </c>
      <c r="W280" s="137"/>
      <c r="X280" s="147"/>
      <c r="Y280" s="551"/>
      <c r="Z280" s="542"/>
      <c r="AA280" s="525"/>
      <c r="AB280" s="541"/>
      <c r="AC280" s="541"/>
      <c r="AD280" s="147" t="str">
        <f t="shared" si="72"/>
        <v>киселев</v>
      </c>
      <c r="AE280" s="147" t="str">
        <f t="shared" si="73"/>
        <v xml:space="preserve"> егор сергеевич</v>
      </c>
      <c r="AF280" s="147" t="str">
        <f t="shared" si="74"/>
        <v>КИСЕЛЕВ</v>
      </c>
      <c r="AG280" s="147" t="str">
        <f t="shared" si="75"/>
        <v xml:space="preserve"> Егор Сергеевич</v>
      </c>
      <c r="AH280" s="137" t="str">
        <f t="shared" si="76"/>
        <v>06</v>
      </c>
      <c r="AI280" s="137" t="str">
        <f t="shared" si="77"/>
        <v/>
      </c>
      <c r="AJ280" s="137" t="str">
        <f t="shared" si="78"/>
        <v/>
      </c>
      <c r="AK280" s="197" t="str">
        <f t="shared" si="79"/>
        <v>1ю</v>
      </c>
      <c r="AL280" s="137" t="str">
        <f t="shared" si="80"/>
        <v>1ю</v>
      </c>
      <c r="AM280" s="542"/>
      <c r="AN280" s="525"/>
      <c r="AO280" s="525"/>
      <c r="AP280" s="525"/>
      <c r="AQ280" s="525"/>
      <c r="AR280" s="525"/>
    </row>
    <row r="281" spans="1:44" ht="12" customHeight="1" x14ac:dyDescent="0.2">
      <c r="A281" s="194"/>
      <c r="B281" s="178"/>
      <c r="C281" s="191"/>
      <c r="D281" s="188">
        <v>26</v>
      </c>
      <c r="E281" s="73" t="s">
        <v>456</v>
      </c>
      <c r="F281" s="189" t="s">
        <v>458</v>
      </c>
      <c r="G281" s="181" t="s">
        <v>81</v>
      </c>
      <c r="H281" s="189"/>
      <c r="I281" s="189" t="s">
        <v>66</v>
      </c>
      <c r="J281" s="189" t="s">
        <v>125</v>
      </c>
      <c r="K281" s="189"/>
      <c r="L281" s="181" t="s">
        <v>144</v>
      </c>
      <c r="M281" s="183">
        <f t="shared" si="81"/>
        <v>26</v>
      </c>
      <c r="N281" s="182"/>
      <c r="O281" s="182"/>
      <c r="P281" s="182"/>
      <c r="Q281" s="184" t="str">
        <f t="shared" si="82"/>
        <v>АКУЛОВ Баатыр Геннадиевич</v>
      </c>
      <c r="R281" s="185" t="str">
        <f t="shared" si="83"/>
        <v>06.., 1ю</v>
      </c>
      <c r="S281" s="186" t="str">
        <f t="shared" si="84"/>
        <v/>
      </c>
      <c r="T281" s="185" t="str">
        <f t="shared" si="85"/>
        <v xml:space="preserve">Р.Алтай, Кош-Агач, </v>
      </c>
      <c r="U281" s="187"/>
      <c r="V281" s="185" t="str">
        <f t="shared" si="86"/>
        <v>Имангажинов С.Б.</v>
      </c>
      <c r="W281" s="137"/>
      <c r="X281" s="147"/>
      <c r="Y281" s="551"/>
      <c r="Z281" s="542"/>
      <c r="AA281" s="525"/>
      <c r="AB281" s="541"/>
      <c r="AC281" s="541"/>
      <c r="AD281" s="147" t="str">
        <f t="shared" si="72"/>
        <v>акулов</v>
      </c>
      <c r="AE281" s="147" t="str">
        <f t="shared" si="73"/>
        <v xml:space="preserve"> баатыр геннадиевич</v>
      </c>
      <c r="AF281" s="147" t="str">
        <f t="shared" si="74"/>
        <v>АКУЛОВ</v>
      </c>
      <c r="AG281" s="147" t="str">
        <f t="shared" si="75"/>
        <v xml:space="preserve"> Баатыр Геннадиевич</v>
      </c>
      <c r="AH281" s="137" t="str">
        <f t="shared" si="76"/>
        <v>06</v>
      </c>
      <c r="AI281" s="137" t="str">
        <f t="shared" si="77"/>
        <v/>
      </c>
      <c r="AJ281" s="137" t="str">
        <f t="shared" si="78"/>
        <v/>
      </c>
      <c r="AK281" s="197" t="str">
        <f t="shared" si="79"/>
        <v>1ю</v>
      </c>
      <c r="AL281" s="137" t="str">
        <f t="shared" si="80"/>
        <v>1ю</v>
      </c>
      <c r="AM281" s="542"/>
      <c r="AN281" s="525"/>
      <c r="AO281" s="525"/>
      <c r="AP281" s="525"/>
      <c r="AQ281" s="525"/>
      <c r="AR281" s="525"/>
    </row>
    <row r="282" spans="1:44" ht="12" customHeight="1" x14ac:dyDescent="0.2">
      <c r="A282" s="194"/>
      <c r="B282" s="178"/>
      <c r="C282" s="191"/>
      <c r="D282" s="180">
        <v>26</v>
      </c>
      <c r="E282" s="73" t="s">
        <v>457</v>
      </c>
      <c r="F282" s="181" t="s">
        <v>100</v>
      </c>
      <c r="G282" s="181" t="s">
        <v>81</v>
      </c>
      <c r="H282" s="181"/>
      <c r="I282" s="189" t="s">
        <v>66</v>
      </c>
      <c r="J282" s="189" t="s">
        <v>125</v>
      </c>
      <c r="K282" s="181"/>
      <c r="L282" s="182" t="s">
        <v>475</v>
      </c>
      <c r="M282" s="183">
        <f t="shared" si="81"/>
        <v>26</v>
      </c>
      <c r="N282" s="182"/>
      <c r="O282" s="182"/>
      <c r="P282" s="182"/>
      <c r="Q282" s="184" t="str">
        <f t="shared" si="82"/>
        <v>КОЖАНОВ Абдула Алексеевич</v>
      </c>
      <c r="R282" s="185" t="str">
        <f t="shared" si="83"/>
        <v>05.., 1ю</v>
      </c>
      <c r="S282" s="186" t="str">
        <f t="shared" si="84"/>
        <v/>
      </c>
      <c r="T282" s="185" t="str">
        <f t="shared" si="85"/>
        <v xml:space="preserve">Р.Алтай, Кош-Агач, </v>
      </c>
      <c r="U282" s="187"/>
      <c r="V282" s="185" t="str">
        <f t="shared" si="86"/>
        <v>Конопьянов</v>
      </c>
      <c r="W282" s="137"/>
      <c r="X282" s="147"/>
      <c r="Y282" s="551"/>
      <c r="Z282" s="542"/>
      <c r="AA282" s="525"/>
      <c r="AB282" s="541"/>
      <c r="AC282" s="541"/>
      <c r="AD282" s="147" t="str">
        <f t="shared" si="72"/>
        <v>кожанов</v>
      </c>
      <c r="AE282" s="147" t="str">
        <f t="shared" si="73"/>
        <v xml:space="preserve"> абдула алексеевич</v>
      </c>
      <c r="AF282" s="147" t="str">
        <f t="shared" si="74"/>
        <v>КОЖАНОВ</v>
      </c>
      <c r="AG282" s="147" t="str">
        <f t="shared" si="75"/>
        <v xml:space="preserve"> Абдула Алексеевич</v>
      </c>
      <c r="AH282" s="137" t="str">
        <f t="shared" si="76"/>
        <v>05</v>
      </c>
      <c r="AI282" s="137" t="str">
        <f t="shared" si="77"/>
        <v/>
      </c>
      <c r="AJ282" s="137" t="str">
        <f t="shared" si="78"/>
        <v/>
      </c>
      <c r="AK282" s="197" t="str">
        <f t="shared" si="79"/>
        <v>1ю</v>
      </c>
      <c r="AL282" s="137" t="str">
        <f t="shared" si="80"/>
        <v>1ю</v>
      </c>
      <c r="AM282" s="542"/>
      <c r="AN282" s="525"/>
      <c r="AO282" s="525"/>
      <c r="AP282" s="525"/>
      <c r="AQ282" s="525"/>
      <c r="AR282" s="525"/>
    </row>
    <row r="283" spans="1:44" ht="12" customHeight="1" x14ac:dyDescent="0.2">
      <c r="A283" s="194"/>
      <c r="B283" s="178"/>
      <c r="C283" s="191"/>
      <c r="D283" s="188">
        <v>38</v>
      </c>
      <c r="E283" s="73" t="s">
        <v>460</v>
      </c>
      <c r="F283" s="189" t="s">
        <v>459</v>
      </c>
      <c r="G283" s="181" t="s">
        <v>81</v>
      </c>
      <c r="H283" s="189"/>
      <c r="I283" s="181" t="s">
        <v>116</v>
      </c>
      <c r="J283" s="181" t="s">
        <v>183</v>
      </c>
      <c r="K283" s="181"/>
      <c r="L283" s="182" t="s">
        <v>473</v>
      </c>
      <c r="M283" s="183">
        <f t="shared" si="81"/>
        <v>38</v>
      </c>
      <c r="N283" s="182"/>
      <c r="O283" s="182"/>
      <c r="P283" s="182"/>
      <c r="Q283" s="184" t="str">
        <f t="shared" si="82"/>
        <v>ФУРМЕНКО Кирилл Иванович</v>
      </c>
      <c r="R283" s="185" t="str">
        <f t="shared" si="83"/>
        <v>20.06., 1ю</v>
      </c>
      <c r="S283" s="186" t="str">
        <f t="shared" si="84"/>
        <v/>
      </c>
      <c r="T283" s="185" t="str">
        <f t="shared" si="85"/>
        <v xml:space="preserve">Кемеровская, Прокопьевск, </v>
      </c>
      <c r="U283" s="187"/>
      <c r="V283" s="185" t="str">
        <f t="shared" si="86"/>
        <v>Курбатов</v>
      </c>
      <c r="W283" s="137"/>
      <c r="X283" s="147"/>
      <c r="Y283" s="551"/>
      <c r="Z283" s="542"/>
      <c r="AA283" s="525"/>
      <c r="AB283" s="541"/>
      <c r="AC283" s="541"/>
      <c r="AD283" s="147" t="str">
        <f t="shared" si="72"/>
        <v>фурменко</v>
      </c>
      <c r="AE283" s="147" t="str">
        <f t="shared" si="73"/>
        <v xml:space="preserve"> кирилл иванович</v>
      </c>
      <c r="AF283" s="147" t="str">
        <f t="shared" si="74"/>
        <v>ФУРМЕНКО</v>
      </c>
      <c r="AG283" s="147" t="str">
        <f t="shared" si="75"/>
        <v xml:space="preserve"> Кирилл Иванович</v>
      </c>
      <c r="AH283" s="137" t="str">
        <f t="shared" si="76"/>
        <v>20</v>
      </c>
      <c r="AI283" s="137" t="str">
        <f t="shared" si="77"/>
        <v>06</v>
      </c>
      <c r="AJ283" s="137" t="str">
        <f t="shared" si="78"/>
        <v/>
      </c>
      <c r="AK283" s="197" t="str">
        <f t="shared" si="79"/>
        <v>1ю</v>
      </c>
      <c r="AL283" s="137" t="str">
        <f t="shared" si="80"/>
        <v>1ю</v>
      </c>
      <c r="AM283" s="542"/>
      <c r="AN283" s="525"/>
      <c r="AO283" s="525"/>
      <c r="AP283" s="525"/>
      <c r="AQ283" s="525"/>
      <c r="AR283" s="525"/>
    </row>
    <row r="284" spans="1:44" ht="12" customHeight="1" x14ac:dyDescent="0.2">
      <c r="A284" s="177"/>
      <c r="B284" s="178"/>
      <c r="C284" s="73"/>
      <c r="D284" s="180">
        <v>38</v>
      </c>
      <c r="E284" s="73" t="s">
        <v>461</v>
      </c>
      <c r="F284" s="181"/>
      <c r="G284" s="189" t="s">
        <v>86</v>
      </c>
      <c r="H284" s="181"/>
      <c r="I284" s="181" t="s">
        <v>116</v>
      </c>
      <c r="J284" s="181" t="s">
        <v>183</v>
      </c>
      <c r="K284" s="181"/>
      <c r="L284" s="182" t="s">
        <v>473</v>
      </c>
      <c r="M284" s="183">
        <f t="shared" si="81"/>
        <v>38</v>
      </c>
      <c r="N284" s="182"/>
      <c r="O284" s="182"/>
      <c r="P284" s="182"/>
      <c r="Q284" s="184" t="str">
        <f t="shared" si="82"/>
        <v>ЮСУПОВ Шарифджон</v>
      </c>
      <c r="R284" s="185" t="str">
        <f t="shared" si="83"/>
        <v>.., 2ю</v>
      </c>
      <c r="S284" s="186" t="str">
        <f t="shared" si="84"/>
        <v/>
      </c>
      <c r="T284" s="185" t="str">
        <f t="shared" si="85"/>
        <v xml:space="preserve">Кемеровская, Прокопьевск, </v>
      </c>
      <c r="U284" s="187"/>
      <c r="V284" s="185" t="str">
        <f t="shared" si="86"/>
        <v>Курбатов</v>
      </c>
      <c r="W284" s="137"/>
      <c r="X284" s="147"/>
      <c r="Y284" s="551"/>
      <c r="Z284" s="542"/>
      <c r="AA284" s="525"/>
      <c r="AB284" s="541"/>
      <c r="AC284" s="541"/>
      <c r="AD284" s="147" t="str">
        <f t="shared" si="72"/>
        <v>юсупов</v>
      </c>
      <c r="AE284" s="147" t="str">
        <f t="shared" si="73"/>
        <v xml:space="preserve"> шарифджон</v>
      </c>
      <c r="AF284" s="147" t="str">
        <f t="shared" si="74"/>
        <v>ЮСУПОВ</v>
      </c>
      <c r="AG284" s="147" t="str">
        <f t="shared" si="75"/>
        <v xml:space="preserve"> Шарифджон</v>
      </c>
      <c r="AH284" s="137" t="str">
        <f t="shared" si="76"/>
        <v/>
      </c>
      <c r="AI284" s="137" t="str">
        <f t="shared" si="77"/>
        <v/>
      </c>
      <c r="AJ284" s="137" t="str">
        <f t="shared" si="78"/>
        <v/>
      </c>
      <c r="AK284" s="197" t="str">
        <f t="shared" si="79"/>
        <v>2ю</v>
      </c>
      <c r="AL284" s="137" t="str">
        <f t="shared" si="80"/>
        <v>2ю</v>
      </c>
      <c r="AM284" s="542"/>
      <c r="AN284" s="525"/>
      <c r="AO284" s="525"/>
      <c r="AP284" s="525"/>
      <c r="AQ284" s="525"/>
      <c r="AR284" s="525"/>
    </row>
    <row r="285" spans="1:44" ht="12" customHeight="1" x14ac:dyDescent="0.2">
      <c r="A285" s="177"/>
      <c r="B285" s="178"/>
      <c r="C285" s="73"/>
      <c r="D285" s="188">
        <v>38</v>
      </c>
      <c r="E285" s="73" t="s">
        <v>462</v>
      </c>
      <c r="F285" s="189"/>
      <c r="G285" s="189" t="s">
        <v>86</v>
      </c>
      <c r="H285" s="189"/>
      <c r="I285" s="181" t="s">
        <v>116</v>
      </c>
      <c r="J285" s="181" t="s">
        <v>183</v>
      </c>
      <c r="K285" s="181"/>
      <c r="L285" s="182" t="s">
        <v>473</v>
      </c>
      <c r="M285" s="183">
        <f t="shared" si="81"/>
        <v>38</v>
      </c>
      <c r="N285" s="182"/>
      <c r="O285" s="182"/>
      <c r="P285" s="182"/>
      <c r="Q285" s="184" t="str">
        <f t="shared" si="82"/>
        <v>АЗМАДИШИН Салават Тимурович</v>
      </c>
      <c r="R285" s="185" t="str">
        <f t="shared" si="83"/>
        <v>.., 2ю</v>
      </c>
      <c r="S285" s="186" t="str">
        <f t="shared" si="84"/>
        <v/>
      </c>
      <c r="T285" s="185" t="str">
        <f t="shared" si="85"/>
        <v xml:space="preserve">Кемеровская, Прокопьевск, </v>
      </c>
      <c r="U285" s="187"/>
      <c r="V285" s="185" t="str">
        <f t="shared" si="86"/>
        <v>Курбатов</v>
      </c>
      <c r="W285" s="137"/>
      <c r="X285" s="147"/>
      <c r="Y285" s="551"/>
      <c r="Z285" s="542"/>
      <c r="AA285" s="525"/>
      <c r="AB285" s="541"/>
      <c r="AC285" s="541"/>
      <c r="AD285" s="147" t="str">
        <f t="shared" si="72"/>
        <v>азмадишин</v>
      </c>
      <c r="AE285" s="147" t="str">
        <f t="shared" si="73"/>
        <v xml:space="preserve"> салават тимурович</v>
      </c>
      <c r="AF285" s="147" t="str">
        <f t="shared" si="74"/>
        <v>АЗМАДИШИН</v>
      </c>
      <c r="AG285" s="147" t="str">
        <f t="shared" si="75"/>
        <v xml:space="preserve"> Салават Тимурович</v>
      </c>
      <c r="AH285" s="137" t="str">
        <f t="shared" si="76"/>
        <v/>
      </c>
      <c r="AI285" s="137" t="str">
        <f t="shared" si="77"/>
        <v/>
      </c>
      <c r="AJ285" s="137" t="str">
        <f t="shared" si="78"/>
        <v/>
      </c>
      <c r="AK285" s="197" t="str">
        <f t="shared" si="79"/>
        <v>2ю</v>
      </c>
      <c r="AL285" s="137" t="str">
        <f t="shared" si="80"/>
        <v>2ю</v>
      </c>
      <c r="AM285" s="542"/>
      <c r="AN285" s="525"/>
      <c r="AO285" s="525"/>
      <c r="AP285" s="525"/>
      <c r="AQ285" s="525"/>
      <c r="AR285" s="525"/>
    </row>
    <row r="286" spans="1:44" ht="12" customHeight="1" x14ac:dyDescent="0.2">
      <c r="A286" s="194"/>
      <c r="B286" s="178"/>
      <c r="C286" s="191"/>
      <c r="D286" s="180">
        <v>38</v>
      </c>
      <c r="E286" s="73" t="s">
        <v>463</v>
      </c>
      <c r="F286" s="181"/>
      <c r="G286" s="189" t="s">
        <v>86</v>
      </c>
      <c r="H286" s="181"/>
      <c r="I286" s="181" t="s">
        <v>66</v>
      </c>
      <c r="J286" s="181" t="s">
        <v>141</v>
      </c>
      <c r="K286" s="181"/>
      <c r="L286" s="182" t="s">
        <v>476</v>
      </c>
      <c r="M286" s="183">
        <f t="shared" si="81"/>
        <v>38</v>
      </c>
      <c r="N286" s="182"/>
      <c r="O286" s="182"/>
      <c r="P286" s="182"/>
      <c r="Q286" s="184" t="str">
        <f t="shared" si="82"/>
        <v>ЯЛБАКОВ Байыр Кендешевич</v>
      </c>
      <c r="R286" s="185" t="str">
        <f t="shared" si="83"/>
        <v>.., 2ю</v>
      </c>
      <c r="S286" s="186" t="str">
        <f t="shared" si="84"/>
        <v/>
      </c>
      <c r="T286" s="185" t="str">
        <f t="shared" si="85"/>
        <v xml:space="preserve">Р.Алтай, Чемал, </v>
      </c>
      <c r="U286" s="187"/>
      <c r="V286" s="185" t="str">
        <f t="shared" si="86"/>
        <v>Ялбаков</v>
      </c>
      <c r="W286" s="137"/>
      <c r="X286" s="147"/>
      <c r="Y286" s="551"/>
      <c r="Z286" s="542"/>
      <c r="AA286" s="525"/>
      <c r="AB286" s="541"/>
      <c r="AC286" s="541"/>
      <c r="AD286" s="147" t="str">
        <f t="shared" si="72"/>
        <v>ялбаков</v>
      </c>
      <c r="AE286" s="147" t="str">
        <f t="shared" si="73"/>
        <v xml:space="preserve"> байыр кендешевич</v>
      </c>
      <c r="AF286" s="147" t="str">
        <f t="shared" si="74"/>
        <v>ЯЛБАКОВ</v>
      </c>
      <c r="AG286" s="147" t="str">
        <f t="shared" si="75"/>
        <v xml:space="preserve"> Байыр Кендешевич</v>
      </c>
      <c r="AH286" s="137" t="str">
        <f t="shared" si="76"/>
        <v/>
      </c>
      <c r="AI286" s="137" t="str">
        <f t="shared" si="77"/>
        <v/>
      </c>
      <c r="AJ286" s="137" t="str">
        <f t="shared" si="78"/>
        <v/>
      </c>
      <c r="AK286" s="197" t="str">
        <f t="shared" si="79"/>
        <v>2ю</v>
      </c>
      <c r="AL286" s="137" t="str">
        <f t="shared" si="80"/>
        <v>2ю</v>
      </c>
      <c r="AM286" s="542"/>
      <c r="AN286" s="525"/>
      <c r="AO286" s="525"/>
      <c r="AP286" s="525"/>
      <c r="AQ286" s="525"/>
      <c r="AR286" s="525"/>
    </row>
    <row r="287" spans="1:44" ht="12" customHeight="1" x14ac:dyDescent="0.2">
      <c r="A287" s="194"/>
      <c r="B287" s="178"/>
      <c r="C287" s="191"/>
      <c r="D287" s="188">
        <v>38</v>
      </c>
      <c r="E287" s="73" t="s">
        <v>464</v>
      </c>
      <c r="F287" s="189"/>
      <c r="G287" s="189" t="s">
        <v>86</v>
      </c>
      <c r="H287" s="189"/>
      <c r="I287" s="189" t="s">
        <v>63</v>
      </c>
      <c r="J287" s="189" t="s">
        <v>241</v>
      </c>
      <c r="K287" s="189"/>
      <c r="L287" s="181" t="s">
        <v>474</v>
      </c>
      <c r="M287" s="183">
        <f t="shared" si="81"/>
        <v>38</v>
      </c>
      <c r="N287" s="182"/>
      <c r="O287" s="182"/>
      <c r="P287" s="182"/>
      <c r="Q287" s="184" t="str">
        <f t="shared" si="82"/>
        <v>ПЕРМИН Артем Владимирович</v>
      </c>
      <c r="R287" s="185" t="str">
        <f t="shared" si="83"/>
        <v>.., 2ю</v>
      </c>
      <c r="S287" s="186" t="str">
        <f t="shared" si="84"/>
        <v/>
      </c>
      <c r="T287" s="185" t="str">
        <f t="shared" si="85"/>
        <v xml:space="preserve">Алтайский, Заринск, </v>
      </c>
      <c r="U287" s="187"/>
      <c r="V287" s="185" t="str">
        <f t="shared" si="86"/>
        <v>Казанцев</v>
      </c>
      <c r="W287" s="137"/>
      <c r="X287" s="147"/>
      <c r="Y287" s="551"/>
      <c r="Z287" s="542"/>
      <c r="AA287" s="525"/>
      <c r="AB287" s="541"/>
      <c r="AC287" s="541"/>
      <c r="AD287" s="147" t="str">
        <f t="shared" si="72"/>
        <v>пермин</v>
      </c>
      <c r="AE287" s="147" t="str">
        <f t="shared" si="73"/>
        <v xml:space="preserve"> артем владимирович</v>
      </c>
      <c r="AF287" s="147" t="str">
        <f t="shared" si="74"/>
        <v>ПЕРМИН</v>
      </c>
      <c r="AG287" s="147" t="str">
        <f t="shared" si="75"/>
        <v xml:space="preserve"> Артем Владимирович</v>
      </c>
      <c r="AH287" s="137" t="str">
        <f t="shared" si="76"/>
        <v/>
      </c>
      <c r="AI287" s="137" t="str">
        <f t="shared" si="77"/>
        <v/>
      </c>
      <c r="AJ287" s="137" t="str">
        <f t="shared" si="78"/>
        <v/>
      </c>
      <c r="AK287" s="197" t="str">
        <f t="shared" si="79"/>
        <v>2ю</v>
      </c>
      <c r="AL287" s="137" t="str">
        <f t="shared" si="80"/>
        <v>2ю</v>
      </c>
      <c r="AM287" s="542"/>
      <c r="AN287" s="525"/>
      <c r="AO287" s="525"/>
      <c r="AP287" s="525"/>
      <c r="AQ287" s="525"/>
      <c r="AR287" s="525"/>
    </row>
    <row r="288" spans="1:44" ht="12" customHeight="1" x14ac:dyDescent="0.2">
      <c r="A288" s="177"/>
      <c r="B288" s="178"/>
      <c r="C288" s="191"/>
      <c r="D288" s="180">
        <v>38</v>
      </c>
      <c r="E288" s="73" t="s">
        <v>465</v>
      </c>
      <c r="F288" s="181"/>
      <c r="G288" s="189" t="s">
        <v>86</v>
      </c>
      <c r="H288" s="181"/>
      <c r="I288" s="189" t="s">
        <v>63</v>
      </c>
      <c r="J288" s="189" t="s">
        <v>241</v>
      </c>
      <c r="K288" s="189"/>
      <c r="L288" s="181" t="s">
        <v>474</v>
      </c>
      <c r="M288" s="183">
        <f t="shared" si="81"/>
        <v>38</v>
      </c>
      <c r="N288" s="182"/>
      <c r="O288" s="182"/>
      <c r="P288" s="182"/>
      <c r="Q288" s="184" t="str">
        <f t="shared" si="82"/>
        <v>СПИРИН Сергей Евгеньевич</v>
      </c>
      <c r="R288" s="185" t="str">
        <f t="shared" si="83"/>
        <v>.., 2ю</v>
      </c>
      <c r="S288" s="186" t="str">
        <f t="shared" si="84"/>
        <v/>
      </c>
      <c r="T288" s="185" t="str">
        <f t="shared" si="85"/>
        <v xml:space="preserve">Алтайский, Заринск, </v>
      </c>
      <c r="U288" s="187"/>
      <c r="V288" s="185" t="str">
        <f t="shared" si="86"/>
        <v>Казанцев</v>
      </c>
      <c r="W288" s="137"/>
      <c r="X288" s="147"/>
      <c r="Y288" s="551"/>
      <c r="Z288" s="542"/>
      <c r="AA288" s="525"/>
      <c r="AB288" s="541"/>
      <c r="AC288" s="541"/>
      <c r="AD288" s="147" t="str">
        <f t="shared" si="72"/>
        <v>спирин</v>
      </c>
      <c r="AE288" s="147" t="str">
        <f t="shared" si="73"/>
        <v xml:space="preserve"> сергей евгеньевич</v>
      </c>
      <c r="AF288" s="147" t="str">
        <f t="shared" si="74"/>
        <v>СПИРИН</v>
      </c>
      <c r="AG288" s="147" t="str">
        <f t="shared" si="75"/>
        <v xml:space="preserve"> Сергей Евгеньевич</v>
      </c>
      <c r="AH288" s="137" t="str">
        <f t="shared" si="76"/>
        <v/>
      </c>
      <c r="AI288" s="137" t="str">
        <f t="shared" si="77"/>
        <v/>
      </c>
      <c r="AJ288" s="137" t="str">
        <f t="shared" si="78"/>
        <v/>
      </c>
      <c r="AK288" s="197" t="str">
        <f t="shared" si="79"/>
        <v>2ю</v>
      </c>
      <c r="AL288" s="137" t="str">
        <f t="shared" si="80"/>
        <v>2ю</v>
      </c>
      <c r="AM288" s="542"/>
      <c r="AN288" s="525"/>
      <c r="AO288" s="525"/>
      <c r="AP288" s="525"/>
      <c r="AQ288" s="525"/>
      <c r="AR288" s="525"/>
    </row>
    <row r="289" spans="1:44" ht="12" customHeight="1" x14ac:dyDescent="0.2">
      <c r="A289" s="177"/>
      <c r="B289" s="178"/>
      <c r="C289" s="191"/>
      <c r="D289" s="188">
        <v>38</v>
      </c>
      <c r="E289" s="73" t="s">
        <v>466</v>
      </c>
      <c r="F289" s="189"/>
      <c r="G289" s="189" t="s">
        <v>86</v>
      </c>
      <c r="H289" s="189"/>
      <c r="I289" s="189" t="s">
        <v>66</v>
      </c>
      <c r="J289" s="189" t="s">
        <v>141</v>
      </c>
      <c r="K289" s="189"/>
      <c r="L289" s="181" t="s">
        <v>476</v>
      </c>
      <c r="M289" s="183">
        <f t="shared" si="81"/>
        <v>38</v>
      </c>
      <c r="N289" s="182"/>
      <c r="O289" s="182"/>
      <c r="P289" s="182"/>
      <c r="Q289" s="184" t="str">
        <f t="shared" si="82"/>
        <v>ПАНФИЛОВ Андрей Павлович</v>
      </c>
      <c r="R289" s="185" t="str">
        <f t="shared" si="83"/>
        <v>.., 2ю</v>
      </c>
      <c r="S289" s="186" t="str">
        <f t="shared" si="84"/>
        <v/>
      </c>
      <c r="T289" s="185" t="str">
        <f t="shared" si="85"/>
        <v xml:space="preserve">Р.Алтай, Чемал, </v>
      </c>
      <c r="U289" s="187"/>
      <c r="V289" s="185" t="str">
        <f t="shared" si="86"/>
        <v>Ялбаков</v>
      </c>
      <c r="W289" s="137"/>
      <c r="X289" s="147"/>
      <c r="Y289" s="551"/>
      <c r="Z289" s="542"/>
      <c r="AA289" s="525"/>
      <c r="AB289" s="541"/>
      <c r="AC289" s="541"/>
      <c r="AD289" s="147" t="str">
        <f t="shared" si="72"/>
        <v>панфилов</v>
      </c>
      <c r="AE289" s="147" t="str">
        <f t="shared" si="73"/>
        <v xml:space="preserve"> андрей павлович</v>
      </c>
      <c r="AF289" s="147" t="str">
        <f t="shared" si="74"/>
        <v>ПАНФИЛОВ</v>
      </c>
      <c r="AG289" s="147" t="str">
        <f t="shared" si="75"/>
        <v xml:space="preserve"> Андрей Павлович</v>
      </c>
      <c r="AH289" s="137" t="str">
        <f t="shared" si="76"/>
        <v/>
      </c>
      <c r="AI289" s="137" t="str">
        <f t="shared" si="77"/>
        <v/>
      </c>
      <c r="AJ289" s="137" t="str">
        <f t="shared" si="78"/>
        <v/>
      </c>
      <c r="AK289" s="197" t="str">
        <f t="shared" si="79"/>
        <v>2ю</v>
      </c>
      <c r="AL289" s="137" t="str">
        <f t="shared" si="80"/>
        <v>2ю</v>
      </c>
      <c r="AM289" s="542"/>
      <c r="AN289" s="525"/>
      <c r="AO289" s="525"/>
      <c r="AP289" s="525"/>
      <c r="AQ289" s="525"/>
      <c r="AR289" s="525"/>
    </row>
    <row r="290" spans="1:44" ht="12" customHeight="1" x14ac:dyDescent="0.2">
      <c r="A290" s="194"/>
      <c r="B290" s="178"/>
      <c r="C290" s="191"/>
      <c r="D290" s="180">
        <v>38</v>
      </c>
      <c r="E290" s="73" t="s">
        <v>467</v>
      </c>
      <c r="F290" s="181"/>
      <c r="G290" s="189" t="s">
        <v>86</v>
      </c>
      <c r="H290" s="181"/>
      <c r="I290" s="181" t="s">
        <v>66</v>
      </c>
      <c r="J290" s="181" t="s">
        <v>141</v>
      </c>
      <c r="K290" s="181"/>
      <c r="L290" s="182" t="s">
        <v>477</v>
      </c>
      <c r="M290" s="183">
        <f t="shared" si="81"/>
        <v>38</v>
      </c>
      <c r="N290" s="182"/>
      <c r="O290" s="182"/>
      <c r="P290" s="182"/>
      <c r="Q290" s="184" t="str">
        <f t="shared" si="82"/>
        <v>ТАДЫКИН Константин Маратович</v>
      </c>
      <c r="R290" s="185" t="str">
        <f t="shared" si="83"/>
        <v>.., 2ю</v>
      </c>
      <c r="S290" s="186" t="str">
        <f t="shared" si="84"/>
        <v/>
      </c>
      <c r="T290" s="185" t="str">
        <f t="shared" si="85"/>
        <v xml:space="preserve">Р.Алтай, Чемал, </v>
      </c>
      <c r="U290" s="187"/>
      <c r="V290" s="185" t="str">
        <f t="shared" si="86"/>
        <v>Тудуев</v>
      </c>
      <c r="W290" s="137"/>
      <c r="X290" s="147"/>
      <c r="Y290" s="551"/>
      <c r="Z290" s="542"/>
      <c r="AA290" s="525"/>
      <c r="AB290" s="541"/>
      <c r="AC290" s="541"/>
      <c r="AD290" s="147" t="str">
        <f t="shared" si="72"/>
        <v>тадыкин</v>
      </c>
      <c r="AE290" s="147" t="str">
        <f t="shared" si="73"/>
        <v xml:space="preserve"> константин маратович</v>
      </c>
      <c r="AF290" s="147" t="str">
        <f t="shared" si="74"/>
        <v>ТАДЫКИН</v>
      </c>
      <c r="AG290" s="147" t="str">
        <f t="shared" si="75"/>
        <v xml:space="preserve"> Константин Маратович</v>
      </c>
      <c r="AH290" s="137" t="str">
        <f t="shared" si="76"/>
        <v/>
      </c>
      <c r="AI290" s="137" t="str">
        <f t="shared" si="77"/>
        <v/>
      </c>
      <c r="AJ290" s="137" t="str">
        <f t="shared" si="78"/>
        <v/>
      </c>
      <c r="AK290" s="197" t="str">
        <f t="shared" si="79"/>
        <v>2ю</v>
      </c>
      <c r="AL290" s="137" t="str">
        <f t="shared" si="80"/>
        <v>2ю</v>
      </c>
      <c r="AM290" s="542"/>
      <c r="AN290" s="525"/>
      <c r="AO290" s="525"/>
      <c r="AP290" s="525"/>
      <c r="AQ290" s="525"/>
      <c r="AR290" s="525"/>
    </row>
    <row r="291" spans="1:44" ht="12" customHeight="1" x14ac:dyDescent="0.2">
      <c r="A291" s="194"/>
      <c r="B291" s="178"/>
      <c r="C291" s="191"/>
      <c r="D291" s="188">
        <v>38</v>
      </c>
      <c r="E291" s="73" t="s">
        <v>468</v>
      </c>
      <c r="F291" s="189"/>
      <c r="G291" s="189" t="s">
        <v>86</v>
      </c>
      <c r="H291" s="189"/>
      <c r="I291" s="181" t="s">
        <v>66</v>
      </c>
      <c r="J291" s="181" t="s">
        <v>141</v>
      </c>
      <c r="K291" s="189"/>
      <c r="L291" s="181" t="s">
        <v>476</v>
      </c>
      <c r="M291" s="183">
        <f t="shared" si="81"/>
        <v>38</v>
      </c>
      <c r="N291" s="182"/>
      <c r="O291" s="182"/>
      <c r="P291" s="182"/>
      <c r="Q291" s="184" t="str">
        <f t="shared" si="82"/>
        <v>БОРЗЕНКОВДАНИЛ Алексеевич</v>
      </c>
      <c r="R291" s="185" t="str">
        <f t="shared" si="83"/>
        <v>.., 2ю</v>
      </c>
      <c r="S291" s="186" t="str">
        <f t="shared" si="84"/>
        <v/>
      </c>
      <c r="T291" s="185" t="str">
        <f t="shared" si="85"/>
        <v xml:space="preserve">Р.Алтай, Чемал, </v>
      </c>
      <c r="U291" s="187"/>
      <c r="V291" s="185" t="str">
        <f t="shared" si="86"/>
        <v>Ялбаков</v>
      </c>
      <c r="W291" s="137"/>
      <c r="X291" s="147"/>
      <c r="Y291" s="551"/>
      <c r="Z291" s="542"/>
      <c r="AA291" s="525"/>
      <c r="AB291" s="541"/>
      <c r="AC291" s="541"/>
      <c r="AD291" s="147" t="str">
        <f t="shared" si="72"/>
        <v>борзенковданил</v>
      </c>
      <c r="AE291" s="147" t="str">
        <f t="shared" si="73"/>
        <v xml:space="preserve"> алексеевич</v>
      </c>
      <c r="AF291" s="147" t="str">
        <f t="shared" si="74"/>
        <v>БОРЗЕНКОВДАНИЛ</v>
      </c>
      <c r="AG291" s="147" t="str">
        <f t="shared" si="75"/>
        <v xml:space="preserve"> Алексеевич</v>
      </c>
      <c r="AH291" s="137" t="str">
        <f t="shared" si="76"/>
        <v/>
      </c>
      <c r="AI291" s="137" t="str">
        <f t="shared" si="77"/>
        <v/>
      </c>
      <c r="AJ291" s="137" t="str">
        <f t="shared" si="78"/>
        <v/>
      </c>
      <c r="AK291" s="197" t="str">
        <f t="shared" si="79"/>
        <v>2ю</v>
      </c>
      <c r="AL291" s="137" t="str">
        <f t="shared" si="80"/>
        <v>2ю</v>
      </c>
      <c r="AM291" s="542"/>
      <c r="AN291" s="525"/>
      <c r="AO291" s="525"/>
      <c r="AP291" s="525"/>
      <c r="AQ291" s="525"/>
      <c r="AR291" s="525"/>
    </row>
    <row r="292" spans="1:44" ht="12" customHeight="1" x14ac:dyDescent="0.2">
      <c r="A292" s="177"/>
      <c r="B292" s="178"/>
      <c r="C292" s="191"/>
      <c r="D292" s="180">
        <v>38</v>
      </c>
      <c r="E292" s="73" t="s">
        <v>469</v>
      </c>
      <c r="F292" s="181"/>
      <c r="G292" s="189" t="s">
        <v>86</v>
      </c>
      <c r="H292" s="181"/>
      <c r="I292" s="181" t="s">
        <v>63</v>
      </c>
      <c r="J292" s="181" t="s">
        <v>241</v>
      </c>
      <c r="K292" s="181"/>
      <c r="L292" s="182" t="s">
        <v>474</v>
      </c>
      <c r="M292" s="183">
        <f t="shared" si="81"/>
        <v>38</v>
      </c>
      <c r="N292" s="182"/>
      <c r="O292" s="182"/>
      <c r="P292" s="182"/>
      <c r="Q292" s="184" t="str">
        <f t="shared" si="82"/>
        <v>ВЛАСОВ Артем Андреевич</v>
      </c>
      <c r="R292" s="185" t="str">
        <f t="shared" si="83"/>
        <v>.., 2ю</v>
      </c>
      <c r="S292" s="186" t="str">
        <f t="shared" si="84"/>
        <v/>
      </c>
      <c r="T292" s="185" t="str">
        <f t="shared" si="85"/>
        <v xml:space="preserve">Алтайский, Заринск, </v>
      </c>
      <c r="U292" s="187"/>
      <c r="V292" s="185" t="str">
        <f t="shared" si="86"/>
        <v>Казанцев</v>
      </c>
      <c r="W292" s="137"/>
      <c r="X292" s="147"/>
      <c r="Y292" s="551"/>
      <c r="Z292" s="542"/>
      <c r="AA292" s="525"/>
      <c r="AB292" s="541"/>
      <c r="AC292" s="541"/>
      <c r="AD292" s="147" t="str">
        <f t="shared" si="72"/>
        <v>власов</v>
      </c>
      <c r="AE292" s="147" t="str">
        <f t="shared" si="73"/>
        <v xml:space="preserve"> артем андреевич</v>
      </c>
      <c r="AF292" s="147" t="str">
        <f t="shared" si="74"/>
        <v>ВЛАСОВ</v>
      </c>
      <c r="AG292" s="147" t="str">
        <f t="shared" si="75"/>
        <v xml:space="preserve"> Артем Андреевич</v>
      </c>
      <c r="AH292" s="137" t="str">
        <f t="shared" si="76"/>
        <v/>
      </c>
      <c r="AI292" s="137" t="str">
        <f t="shared" si="77"/>
        <v/>
      </c>
      <c r="AJ292" s="137" t="str">
        <f t="shared" si="78"/>
        <v/>
      </c>
      <c r="AK292" s="197" t="str">
        <f t="shared" si="79"/>
        <v>2ю</v>
      </c>
      <c r="AL292" s="137" t="str">
        <f t="shared" si="80"/>
        <v>2ю</v>
      </c>
      <c r="AM292" s="542"/>
      <c r="AN292" s="525"/>
      <c r="AO292" s="525"/>
      <c r="AP292" s="525"/>
      <c r="AQ292" s="525"/>
      <c r="AR292" s="525"/>
    </row>
    <row r="293" spans="1:44" ht="12" customHeight="1" x14ac:dyDescent="0.2">
      <c r="A293" s="177"/>
      <c r="B293" s="178"/>
      <c r="C293" s="191"/>
      <c r="D293" s="188">
        <v>38</v>
      </c>
      <c r="E293" s="73" t="s">
        <v>470</v>
      </c>
      <c r="F293" s="189"/>
      <c r="G293" s="189" t="s">
        <v>86</v>
      </c>
      <c r="H293" s="189"/>
      <c r="I293" s="189" t="s">
        <v>66</v>
      </c>
      <c r="J293" s="189" t="s">
        <v>125</v>
      </c>
      <c r="K293" s="189"/>
      <c r="L293" s="181" t="s">
        <v>139</v>
      </c>
      <c r="M293" s="183">
        <f t="shared" si="81"/>
        <v>38</v>
      </c>
      <c r="N293" s="182"/>
      <c r="O293" s="182"/>
      <c r="P293" s="182"/>
      <c r="Q293" s="184" t="str">
        <f t="shared" si="82"/>
        <v>ДЖУМАНЖАПОВ Альберт</v>
      </c>
      <c r="R293" s="185" t="str">
        <f t="shared" si="83"/>
        <v>.., 2ю</v>
      </c>
      <c r="S293" s="186" t="str">
        <f t="shared" si="84"/>
        <v/>
      </c>
      <c r="T293" s="185" t="str">
        <f t="shared" si="85"/>
        <v xml:space="preserve">Р.Алтай, Кош-Агач, </v>
      </c>
      <c r="U293" s="187"/>
      <c r="V293" s="185" t="str">
        <f t="shared" si="86"/>
        <v>Мажетканов Р.М.</v>
      </c>
      <c r="W293" s="137"/>
      <c r="X293" s="147"/>
      <c r="Y293" s="551"/>
      <c r="Z293" s="542"/>
      <c r="AA293" s="525"/>
      <c r="AB293" s="541"/>
      <c r="AC293" s="541"/>
      <c r="AD293" s="147" t="str">
        <f t="shared" si="72"/>
        <v>джуманжапов</v>
      </c>
      <c r="AE293" s="147" t="str">
        <f t="shared" si="73"/>
        <v xml:space="preserve"> альберт</v>
      </c>
      <c r="AF293" s="147" t="str">
        <f t="shared" si="74"/>
        <v>ДЖУМАНЖАПОВ</v>
      </c>
      <c r="AG293" s="147" t="str">
        <f t="shared" si="75"/>
        <v xml:space="preserve"> Альберт</v>
      </c>
      <c r="AH293" s="137" t="str">
        <f t="shared" si="76"/>
        <v/>
      </c>
      <c r="AI293" s="137" t="str">
        <f t="shared" si="77"/>
        <v/>
      </c>
      <c r="AJ293" s="137" t="str">
        <f t="shared" si="78"/>
        <v/>
      </c>
      <c r="AK293" s="197" t="str">
        <f t="shared" si="79"/>
        <v>2ю</v>
      </c>
      <c r="AL293" s="137" t="str">
        <f t="shared" si="80"/>
        <v>2ю</v>
      </c>
      <c r="AM293" s="542"/>
      <c r="AN293" s="525"/>
      <c r="AO293" s="525"/>
      <c r="AP293" s="525"/>
      <c r="AQ293" s="525"/>
      <c r="AR293" s="525"/>
    </row>
    <row r="294" spans="1:44" ht="12" customHeight="1" x14ac:dyDescent="0.2">
      <c r="A294" s="194"/>
      <c r="B294" s="178"/>
      <c r="C294" s="191"/>
      <c r="D294" s="180">
        <v>38</v>
      </c>
      <c r="E294" s="73" t="s">
        <v>471</v>
      </c>
      <c r="F294" s="181"/>
      <c r="G294" s="189" t="s">
        <v>86</v>
      </c>
      <c r="H294" s="181"/>
      <c r="I294" s="181" t="s">
        <v>63</v>
      </c>
      <c r="J294" s="181" t="s">
        <v>241</v>
      </c>
      <c r="K294" s="181"/>
      <c r="L294" s="182" t="s">
        <v>474</v>
      </c>
      <c r="M294" s="183">
        <f t="shared" si="81"/>
        <v>38</v>
      </c>
      <c r="N294" s="182"/>
      <c r="O294" s="182"/>
      <c r="P294" s="182"/>
      <c r="Q294" s="184" t="str">
        <f t="shared" si="82"/>
        <v>БРУСЕНЕНКО Александр</v>
      </c>
      <c r="R294" s="185" t="str">
        <f t="shared" si="83"/>
        <v>.., 2ю</v>
      </c>
      <c r="S294" s="186" t="str">
        <f t="shared" si="84"/>
        <v/>
      </c>
      <c r="T294" s="185" t="str">
        <f t="shared" si="85"/>
        <v xml:space="preserve">Алтайский, Заринск, </v>
      </c>
      <c r="U294" s="187"/>
      <c r="V294" s="185" t="str">
        <f t="shared" si="86"/>
        <v>Казанцев</v>
      </c>
      <c r="W294" s="137"/>
      <c r="X294" s="147"/>
      <c r="Y294" s="551"/>
      <c r="Z294" s="542"/>
      <c r="AA294" s="525"/>
      <c r="AB294" s="541"/>
      <c r="AC294" s="541"/>
      <c r="AD294" s="147" t="str">
        <f t="shared" si="72"/>
        <v>брусененко</v>
      </c>
      <c r="AE294" s="147" t="str">
        <f t="shared" si="73"/>
        <v xml:space="preserve"> александр</v>
      </c>
      <c r="AF294" s="147" t="str">
        <f t="shared" si="74"/>
        <v>БРУСЕНЕНКО</v>
      </c>
      <c r="AG294" s="147" t="str">
        <f t="shared" si="75"/>
        <v xml:space="preserve"> Александр</v>
      </c>
      <c r="AH294" s="137" t="str">
        <f t="shared" si="76"/>
        <v/>
      </c>
      <c r="AI294" s="137" t="str">
        <f t="shared" si="77"/>
        <v/>
      </c>
      <c r="AJ294" s="137" t="str">
        <f t="shared" si="78"/>
        <v/>
      </c>
      <c r="AK294" s="197" t="str">
        <f t="shared" si="79"/>
        <v>2ю</v>
      </c>
      <c r="AL294" s="137" t="str">
        <f t="shared" si="80"/>
        <v>2ю</v>
      </c>
      <c r="AM294" s="542"/>
      <c r="AN294" s="525"/>
      <c r="AO294" s="525"/>
      <c r="AP294" s="525"/>
      <c r="AQ294" s="525"/>
      <c r="AR294" s="525"/>
    </row>
    <row r="295" spans="1:44" ht="12" customHeight="1" x14ac:dyDescent="0.2">
      <c r="A295" s="194"/>
      <c r="B295" s="178"/>
      <c r="C295" s="191"/>
      <c r="D295" s="188">
        <v>38</v>
      </c>
      <c r="E295" s="73" t="s">
        <v>472</v>
      </c>
      <c r="F295" s="189"/>
      <c r="G295" s="189" t="s">
        <v>86</v>
      </c>
      <c r="H295" s="189"/>
      <c r="I295" s="189" t="s">
        <v>66</v>
      </c>
      <c r="J295" s="189" t="s">
        <v>113</v>
      </c>
      <c r="K295" s="189"/>
      <c r="L295" s="181" t="s">
        <v>114</v>
      </c>
      <c r="M295" s="183">
        <f t="shared" si="81"/>
        <v>38</v>
      </c>
      <c r="N295" s="182"/>
      <c r="O295" s="182"/>
      <c r="P295" s="182"/>
      <c r="Q295" s="184" t="str">
        <f t="shared" si="82"/>
        <v>КЛЕПИКОВ Константин Евгеньевич</v>
      </c>
      <c r="R295" s="185" t="str">
        <f t="shared" si="83"/>
        <v>.., 2ю</v>
      </c>
      <c r="S295" s="186" t="str">
        <f t="shared" si="84"/>
        <v/>
      </c>
      <c r="T295" s="185" t="str">
        <f t="shared" si="85"/>
        <v xml:space="preserve">Р.Алтай, Майма, </v>
      </c>
      <c r="U295" s="187"/>
      <c r="V295" s="185" t="str">
        <f t="shared" si="86"/>
        <v>Мордовин С.Н.</v>
      </c>
      <c r="W295" s="137"/>
      <c r="X295" s="147"/>
      <c r="Y295" s="551"/>
      <c r="Z295" s="542"/>
      <c r="AA295" s="525"/>
      <c r="AB295" s="541"/>
      <c r="AC295" s="541"/>
      <c r="AD295" s="147" t="str">
        <f t="shared" si="72"/>
        <v>клепиков</v>
      </c>
      <c r="AE295" s="147" t="str">
        <f t="shared" si="73"/>
        <v xml:space="preserve"> константин евгеньевич</v>
      </c>
      <c r="AF295" s="147" t="str">
        <f t="shared" si="74"/>
        <v>КЛЕПИКОВ</v>
      </c>
      <c r="AG295" s="147" t="str">
        <f t="shared" si="75"/>
        <v xml:space="preserve"> Константин Евгеньевич</v>
      </c>
      <c r="AH295" s="137" t="str">
        <f t="shared" si="76"/>
        <v/>
      </c>
      <c r="AI295" s="137" t="str">
        <f t="shared" si="77"/>
        <v/>
      </c>
      <c r="AJ295" s="137" t="str">
        <f t="shared" si="78"/>
        <v/>
      </c>
      <c r="AK295" s="197" t="str">
        <f t="shared" si="79"/>
        <v>2ю</v>
      </c>
      <c r="AL295" s="137" t="str">
        <f t="shared" si="80"/>
        <v>2ю</v>
      </c>
      <c r="AM295" s="542"/>
      <c r="AN295" s="525"/>
      <c r="AO295" s="525"/>
      <c r="AP295" s="525"/>
      <c r="AQ295" s="525"/>
      <c r="AR295" s="525"/>
    </row>
    <row r="296" spans="1:44" ht="12" customHeight="1" x14ac:dyDescent="0.2">
      <c r="A296" s="194"/>
      <c r="B296" s="178"/>
      <c r="C296" s="191"/>
      <c r="D296" s="180">
        <v>42</v>
      </c>
      <c r="E296" s="73" t="s">
        <v>482</v>
      </c>
      <c r="F296" s="181"/>
      <c r="G296" s="181"/>
      <c r="H296" s="181"/>
      <c r="I296" s="181" t="s">
        <v>116</v>
      </c>
      <c r="J296" s="181" t="s">
        <v>183</v>
      </c>
      <c r="K296" s="181"/>
      <c r="L296" s="182" t="s">
        <v>473</v>
      </c>
      <c r="M296" s="183">
        <f t="shared" si="81"/>
        <v>42</v>
      </c>
      <c r="N296" s="182"/>
      <c r="O296" s="182"/>
      <c r="P296" s="182"/>
      <c r="Q296" s="184" t="str">
        <f t="shared" si="82"/>
        <v>ГОРБАЧЕНКО Роман Александрович</v>
      </c>
      <c r="R296" s="185" t="str">
        <f t="shared" si="83"/>
        <v>.., 0</v>
      </c>
      <c r="S296" s="186" t="str">
        <f t="shared" si="84"/>
        <v/>
      </c>
      <c r="T296" s="185" t="str">
        <f t="shared" si="85"/>
        <v xml:space="preserve">Кемеровская, Прокопьевск, </v>
      </c>
      <c r="U296" s="187"/>
      <c r="V296" s="185" t="str">
        <f t="shared" si="86"/>
        <v>Курбатов</v>
      </c>
      <c r="W296" s="137"/>
      <c r="X296" s="147"/>
      <c r="Y296" s="551"/>
      <c r="Z296" s="542"/>
      <c r="AA296" s="525"/>
      <c r="AB296" s="541"/>
      <c r="AC296" s="541"/>
      <c r="AD296" s="147" t="str">
        <f t="shared" si="72"/>
        <v>горбаченко</v>
      </c>
      <c r="AE296" s="147" t="str">
        <f t="shared" si="73"/>
        <v xml:space="preserve"> роман александрович</v>
      </c>
      <c r="AF296" s="147" t="str">
        <f t="shared" si="74"/>
        <v>ГОРБАЧЕНКО</v>
      </c>
      <c r="AG296" s="147" t="str">
        <f t="shared" si="75"/>
        <v xml:space="preserve"> Роман Александрович</v>
      </c>
      <c r="AH296" s="137" t="str">
        <f t="shared" si="76"/>
        <v/>
      </c>
      <c r="AI296" s="137" t="str">
        <f t="shared" si="77"/>
        <v/>
      </c>
      <c r="AJ296" s="137" t="str">
        <f t="shared" si="78"/>
        <v/>
      </c>
      <c r="AK296" s="197">
        <f t="shared" si="79"/>
        <v>0</v>
      </c>
      <c r="AL296" s="137">
        <f t="shared" si="80"/>
        <v>0</v>
      </c>
      <c r="AM296" s="542"/>
      <c r="AN296" s="525"/>
      <c r="AO296" s="525"/>
      <c r="AP296" s="525"/>
      <c r="AQ296" s="525"/>
      <c r="AR296" s="525"/>
    </row>
    <row r="297" spans="1:44" ht="12" customHeight="1" x14ac:dyDescent="0.2">
      <c r="A297" s="194"/>
      <c r="B297" s="178"/>
      <c r="C297" s="191"/>
      <c r="D297" s="188">
        <v>42</v>
      </c>
      <c r="E297" s="73" t="s">
        <v>483</v>
      </c>
      <c r="F297" s="189"/>
      <c r="G297" s="189"/>
      <c r="H297" s="189"/>
      <c r="I297" s="189" t="s">
        <v>116</v>
      </c>
      <c r="J297" s="189" t="s">
        <v>183</v>
      </c>
      <c r="K297" s="189"/>
      <c r="L297" s="182" t="s">
        <v>473</v>
      </c>
      <c r="M297" s="183">
        <f t="shared" si="81"/>
        <v>42</v>
      </c>
      <c r="N297" s="182"/>
      <c r="O297" s="182"/>
      <c r="P297" s="182"/>
      <c r="Q297" s="184" t="str">
        <f t="shared" si="82"/>
        <v>СНЕГИРЕВ Никитавладиславович</v>
      </c>
      <c r="R297" s="185" t="str">
        <f t="shared" si="83"/>
        <v>.., 0</v>
      </c>
      <c r="S297" s="186" t="str">
        <f t="shared" si="84"/>
        <v/>
      </c>
      <c r="T297" s="185" t="str">
        <f t="shared" si="85"/>
        <v xml:space="preserve">Кемеровская, Прокопьевск, </v>
      </c>
      <c r="U297" s="187"/>
      <c r="V297" s="185" t="str">
        <f t="shared" si="86"/>
        <v>Курбатов</v>
      </c>
      <c r="W297" s="137"/>
      <c r="X297" s="147"/>
      <c r="Y297" s="551"/>
      <c r="Z297" s="542"/>
      <c r="AA297" s="525"/>
      <c r="AB297" s="541"/>
      <c r="AC297" s="541"/>
      <c r="AD297" s="147" t="str">
        <f t="shared" si="72"/>
        <v>снегирев</v>
      </c>
      <c r="AE297" s="147" t="str">
        <f t="shared" si="73"/>
        <v xml:space="preserve"> никитавладиславович</v>
      </c>
      <c r="AF297" s="147" t="str">
        <f t="shared" si="74"/>
        <v>СНЕГИРЕВ</v>
      </c>
      <c r="AG297" s="147" t="str">
        <f t="shared" si="75"/>
        <v xml:space="preserve"> Никитавладиславович</v>
      </c>
      <c r="AH297" s="137" t="str">
        <f t="shared" si="76"/>
        <v/>
      </c>
      <c r="AI297" s="137" t="str">
        <f t="shared" si="77"/>
        <v/>
      </c>
      <c r="AJ297" s="137" t="str">
        <f t="shared" si="78"/>
        <v/>
      </c>
      <c r="AK297" s="197">
        <f t="shared" si="79"/>
        <v>0</v>
      </c>
      <c r="AL297" s="137">
        <f t="shared" si="80"/>
        <v>0</v>
      </c>
      <c r="AM297" s="542"/>
      <c r="AN297" s="525"/>
      <c r="AO297" s="525"/>
      <c r="AP297" s="525"/>
      <c r="AQ297" s="525"/>
      <c r="AR297" s="525"/>
    </row>
    <row r="298" spans="1:44" ht="12" customHeight="1" x14ac:dyDescent="0.2">
      <c r="A298" s="194"/>
      <c r="B298" s="178"/>
      <c r="C298" s="191"/>
      <c r="D298" s="180">
        <v>42</v>
      </c>
      <c r="E298" s="73" t="s">
        <v>484</v>
      </c>
      <c r="F298" s="181"/>
      <c r="G298" s="181"/>
      <c r="H298" s="181"/>
      <c r="I298" s="181" t="s">
        <v>63</v>
      </c>
      <c r="J298" s="181" t="s">
        <v>241</v>
      </c>
      <c r="K298" s="181"/>
      <c r="L298" s="182" t="s">
        <v>474</v>
      </c>
      <c r="M298" s="183">
        <f t="shared" si="81"/>
        <v>42</v>
      </c>
      <c r="N298" s="182"/>
      <c r="O298" s="182"/>
      <c r="P298" s="182"/>
      <c r="Q298" s="184" t="str">
        <f t="shared" si="82"/>
        <v>ХУДОЖИТКОВ Артем Александрович</v>
      </c>
      <c r="R298" s="185" t="str">
        <f t="shared" si="83"/>
        <v>.., 0</v>
      </c>
      <c r="S298" s="186" t="str">
        <f t="shared" si="84"/>
        <v/>
      </c>
      <c r="T298" s="185" t="str">
        <f t="shared" si="85"/>
        <v xml:space="preserve">Алтайский, Заринск, </v>
      </c>
      <c r="U298" s="187"/>
      <c r="V298" s="185" t="str">
        <f t="shared" si="86"/>
        <v>Казанцев</v>
      </c>
      <c r="W298" s="137"/>
      <c r="X298" s="147"/>
      <c r="Y298" s="551"/>
      <c r="Z298" s="542"/>
      <c r="AA298" s="525"/>
      <c r="AB298" s="541"/>
      <c r="AC298" s="541"/>
      <c r="AD298" s="147" t="str">
        <f t="shared" si="72"/>
        <v>художитков</v>
      </c>
      <c r="AE298" s="147" t="str">
        <f t="shared" si="73"/>
        <v xml:space="preserve"> артем александрович</v>
      </c>
      <c r="AF298" s="147" t="str">
        <f t="shared" si="74"/>
        <v>ХУДОЖИТКОВ</v>
      </c>
      <c r="AG298" s="147" t="str">
        <f t="shared" si="75"/>
        <v xml:space="preserve"> Артем Александрович</v>
      </c>
      <c r="AH298" s="137" t="str">
        <f t="shared" si="76"/>
        <v/>
      </c>
      <c r="AI298" s="137" t="str">
        <f t="shared" si="77"/>
        <v/>
      </c>
      <c r="AJ298" s="137" t="str">
        <f t="shared" si="78"/>
        <v/>
      </c>
      <c r="AK298" s="197">
        <f t="shared" si="79"/>
        <v>0</v>
      </c>
      <c r="AL298" s="137">
        <f t="shared" si="80"/>
        <v>0</v>
      </c>
      <c r="AM298" s="542"/>
      <c r="AN298" s="525"/>
      <c r="AO298" s="525"/>
      <c r="AP298" s="525"/>
      <c r="AQ298" s="525"/>
      <c r="AR298" s="525"/>
    </row>
    <row r="299" spans="1:44" ht="12" customHeight="1" x14ac:dyDescent="0.2">
      <c r="A299" s="194"/>
      <c r="B299" s="178"/>
      <c r="C299" s="191"/>
      <c r="D299" s="188">
        <v>42</v>
      </c>
      <c r="E299" s="73" t="s">
        <v>485</v>
      </c>
      <c r="F299" s="189"/>
      <c r="G299" s="189"/>
      <c r="H299" s="189"/>
      <c r="I299" s="189" t="s">
        <v>66</v>
      </c>
      <c r="J299" s="189" t="s">
        <v>141</v>
      </c>
      <c r="K299" s="189"/>
      <c r="L299" s="181" t="s">
        <v>476</v>
      </c>
      <c r="M299" s="183">
        <f t="shared" si="81"/>
        <v>42</v>
      </c>
      <c r="N299" s="182"/>
      <c r="O299" s="182"/>
      <c r="P299" s="182"/>
      <c r="Q299" s="184" t="str">
        <f t="shared" si="82"/>
        <v>РУДЕНКО Григорий Викторович</v>
      </c>
      <c r="R299" s="185" t="str">
        <f t="shared" si="83"/>
        <v>.., 0</v>
      </c>
      <c r="S299" s="186" t="str">
        <f t="shared" si="84"/>
        <v/>
      </c>
      <c r="T299" s="185" t="str">
        <f t="shared" si="85"/>
        <v xml:space="preserve">Р.Алтай, Чемал, </v>
      </c>
      <c r="U299" s="187"/>
      <c r="V299" s="185" t="str">
        <f t="shared" si="86"/>
        <v>Ялбаков</v>
      </c>
      <c r="W299" s="137"/>
      <c r="X299" s="147"/>
      <c r="Y299" s="551"/>
      <c r="Z299" s="542"/>
      <c r="AA299" s="525"/>
      <c r="AB299" s="541"/>
      <c r="AC299" s="541"/>
      <c r="AD299" s="147" t="str">
        <f t="shared" si="72"/>
        <v>руденко</v>
      </c>
      <c r="AE299" s="147" t="str">
        <f t="shared" si="73"/>
        <v xml:space="preserve"> григорий викторович</v>
      </c>
      <c r="AF299" s="147" t="str">
        <f t="shared" si="74"/>
        <v>РУДЕНКО</v>
      </c>
      <c r="AG299" s="147" t="str">
        <f t="shared" si="75"/>
        <v xml:space="preserve"> Григорий Викторович</v>
      </c>
      <c r="AH299" s="137" t="str">
        <f t="shared" si="76"/>
        <v/>
      </c>
      <c r="AI299" s="137" t="str">
        <f t="shared" si="77"/>
        <v/>
      </c>
      <c r="AJ299" s="137" t="str">
        <f t="shared" si="78"/>
        <v/>
      </c>
      <c r="AK299" s="197">
        <f t="shared" si="79"/>
        <v>0</v>
      </c>
      <c r="AL299" s="137">
        <f t="shared" si="80"/>
        <v>0</v>
      </c>
      <c r="AM299" s="542"/>
      <c r="AN299" s="525"/>
      <c r="AO299" s="525"/>
      <c r="AP299" s="525"/>
      <c r="AQ299" s="525"/>
      <c r="AR299" s="525"/>
    </row>
    <row r="300" spans="1:44" ht="12" customHeight="1" x14ac:dyDescent="0.2">
      <c r="A300" s="177"/>
      <c r="B300" s="178"/>
      <c r="C300" s="191"/>
      <c r="D300" s="180">
        <v>42</v>
      </c>
      <c r="E300" s="73" t="s">
        <v>486</v>
      </c>
      <c r="F300" s="181"/>
      <c r="G300" s="181"/>
      <c r="H300" s="181"/>
      <c r="I300" s="181" t="s">
        <v>66</v>
      </c>
      <c r="J300" s="181" t="s">
        <v>490</v>
      </c>
      <c r="K300" s="181"/>
      <c r="L300" s="182" t="s">
        <v>492</v>
      </c>
      <c r="M300" s="183">
        <f t="shared" si="81"/>
        <v>42</v>
      </c>
      <c r="N300" s="182"/>
      <c r="O300" s="182"/>
      <c r="P300" s="182"/>
      <c r="Q300" s="184" t="str">
        <f t="shared" si="82"/>
        <v>БЕДЮШЕВ Тихон Алексеевич</v>
      </c>
      <c r="R300" s="185" t="str">
        <f t="shared" si="83"/>
        <v>.., 0</v>
      </c>
      <c r="S300" s="186" t="str">
        <f t="shared" si="84"/>
        <v/>
      </c>
      <c r="T300" s="185" t="str">
        <f t="shared" si="85"/>
        <v xml:space="preserve">Р.Алтай, Эдиган, </v>
      </c>
      <c r="U300" s="187"/>
      <c r="V300" s="185" t="str">
        <f t="shared" si="86"/>
        <v>Соенов</v>
      </c>
      <c r="W300" s="137"/>
      <c r="X300" s="147"/>
      <c r="Y300" s="551"/>
      <c r="Z300" s="542"/>
      <c r="AA300" s="525"/>
      <c r="AB300" s="541"/>
      <c r="AC300" s="541"/>
      <c r="AD300" s="147" t="str">
        <f t="shared" si="72"/>
        <v>бедюшев</v>
      </c>
      <c r="AE300" s="147" t="str">
        <f t="shared" si="73"/>
        <v xml:space="preserve"> тихон алексеевич</v>
      </c>
      <c r="AF300" s="147" t="str">
        <f t="shared" si="74"/>
        <v>БЕДЮШЕВ</v>
      </c>
      <c r="AG300" s="147" t="str">
        <f t="shared" si="75"/>
        <v xml:space="preserve"> Тихон Алексеевич</v>
      </c>
      <c r="AH300" s="137" t="str">
        <f t="shared" si="76"/>
        <v/>
      </c>
      <c r="AI300" s="137" t="str">
        <f t="shared" si="77"/>
        <v/>
      </c>
      <c r="AJ300" s="137" t="str">
        <f t="shared" si="78"/>
        <v/>
      </c>
      <c r="AK300" s="197">
        <f t="shared" si="79"/>
        <v>0</v>
      </c>
      <c r="AL300" s="137">
        <f t="shared" si="80"/>
        <v>0</v>
      </c>
      <c r="AM300" s="542"/>
      <c r="AN300" s="525"/>
      <c r="AO300" s="525"/>
      <c r="AP300" s="525"/>
      <c r="AQ300" s="525"/>
      <c r="AR300" s="525"/>
    </row>
    <row r="301" spans="1:44" ht="12" customHeight="1" x14ac:dyDescent="0.2">
      <c r="A301" s="177"/>
      <c r="B301" s="178"/>
      <c r="C301" s="191"/>
      <c r="D301" s="188">
        <v>42</v>
      </c>
      <c r="E301" s="73" t="s">
        <v>487</v>
      </c>
      <c r="F301" s="189"/>
      <c r="G301" s="189"/>
      <c r="H301" s="189"/>
      <c r="I301" s="189" t="s">
        <v>66</v>
      </c>
      <c r="J301" s="189" t="s">
        <v>141</v>
      </c>
      <c r="K301" s="189"/>
      <c r="L301" s="181" t="s">
        <v>476</v>
      </c>
      <c r="M301" s="183">
        <f t="shared" si="81"/>
        <v>42</v>
      </c>
      <c r="N301" s="182"/>
      <c r="O301" s="182"/>
      <c r="P301" s="182"/>
      <c r="Q301" s="184" t="str">
        <f t="shared" si="82"/>
        <v>КЛИМОНТОВ Белогор Александрович</v>
      </c>
      <c r="R301" s="185" t="str">
        <f t="shared" si="83"/>
        <v>.., 0</v>
      </c>
      <c r="S301" s="186" t="str">
        <f t="shared" si="84"/>
        <v/>
      </c>
      <c r="T301" s="185" t="str">
        <f t="shared" si="85"/>
        <v xml:space="preserve">Р.Алтай, Чемал, </v>
      </c>
      <c r="U301" s="187"/>
      <c r="V301" s="185" t="str">
        <f t="shared" si="86"/>
        <v>Ялбаков</v>
      </c>
      <c r="W301" s="137"/>
      <c r="X301" s="147"/>
      <c r="Y301" s="551"/>
      <c r="Z301" s="542"/>
      <c r="AA301" s="525"/>
      <c r="AB301" s="541"/>
      <c r="AC301" s="541"/>
      <c r="AD301" s="147" t="str">
        <f t="shared" si="72"/>
        <v>климонтов</v>
      </c>
      <c r="AE301" s="147" t="str">
        <f t="shared" si="73"/>
        <v xml:space="preserve"> белогор александрович</v>
      </c>
      <c r="AF301" s="147" t="str">
        <f t="shared" si="74"/>
        <v>КЛИМОНТОВ</v>
      </c>
      <c r="AG301" s="147" t="str">
        <f t="shared" si="75"/>
        <v xml:space="preserve"> Белогор Александрович</v>
      </c>
      <c r="AH301" s="137" t="str">
        <f t="shared" si="76"/>
        <v/>
      </c>
      <c r="AI301" s="137" t="str">
        <f t="shared" si="77"/>
        <v/>
      </c>
      <c r="AJ301" s="137" t="str">
        <f t="shared" si="78"/>
        <v/>
      </c>
      <c r="AK301" s="197">
        <f t="shared" si="79"/>
        <v>0</v>
      </c>
      <c r="AL301" s="137">
        <f t="shared" si="80"/>
        <v>0</v>
      </c>
      <c r="AM301" s="542"/>
      <c r="AN301" s="525"/>
      <c r="AO301" s="525"/>
      <c r="AP301" s="525"/>
      <c r="AQ301" s="525"/>
      <c r="AR301" s="525"/>
    </row>
    <row r="302" spans="1:44" ht="12" customHeight="1" x14ac:dyDescent="0.2">
      <c r="A302" s="194"/>
      <c r="B302" s="178"/>
      <c r="C302" s="191"/>
      <c r="D302" s="180">
        <v>42</v>
      </c>
      <c r="E302" s="73" t="s">
        <v>488</v>
      </c>
      <c r="F302" s="181"/>
      <c r="G302" s="181"/>
      <c r="H302" s="181"/>
      <c r="I302" s="181" t="s">
        <v>66</v>
      </c>
      <c r="J302" s="181" t="s">
        <v>125</v>
      </c>
      <c r="K302" s="181"/>
      <c r="L302" s="182" t="s">
        <v>475</v>
      </c>
      <c r="M302" s="183">
        <f t="shared" si="81"/>
        <v>42</v>
      </c>
      <c r="N302" s="182"/>
      <c r="O302" s="182"/>
      <c r="P302" s="182"/>
      <c r="Q302" s="184" t="str">
        <f t="shared" si="82"/>
        <v>ДЖЕКЕНОВ Тамерлан</v>
      </c>
      <c r="R302" s="185" t="str">
        <f t="shared" si="83"/>
        <v>.., 0</v>
      </c>
      <c r="S302" s="186" t="str">
        <f t="shared" si="84"/>
        <v/>
      </c>
      <c r="T302" s="185" t="str">
        <f t="shared" si="85"/>
        <v xml:space="preserve">Р.Алтай, Кош-Агач, </v>
      </c>
      <c r="U302" s="187"/>
      <c r="V302" s="185" t="str">
        <f t="shared" si="86"/>
        <v>Конопьянов</v>
      </c>
      <c r="W302" s="137"/>
      <c r="X302" s="147"/>
      <c r="Y302" s="551"/>
      <c r="Z302" s="542"/>
      <c r="AA302" s="525"/>
      <c r="AB302" s="541"/>
      <c r="AC302" s="541"/>
      <c r="AD302" s="147" t="str">
        <f t="shared" si="72"/>
        <v>джекенов</v>
      </c>
      <c r="AE302" s="147" t="str">
        <f t="shared" si="73"/>
        <v xml:space="preserve"> тамерлан</v>
      </c>
      <c r="AF302" s="147" t="str">
        <f t="shared" si="74"/>
        <v>ДЖЕКЕНОВ</v>
      </c>
      <c r="AG302" s="147" t="str">
        <f t="shared" si="75"/>
        <v xml:space="preserve"> Тамерлан</v>
      </c>
      <c r="AH302" s="137" t="str">
        <f t="shared" si="76"/>
        <v/>
      </c>
      <c r="AI302" s="137" t="str">
        <f t="shared" si="77"/>
        <v/>
      </c>
      <c r="AJ302" s="137" t="str">
        <f t="shared" si="78"/>
        <v/>
      </c>
      <c r="AK302" s="197">
        <f t="shared" si="79"/>
        <v>0</v>
      </c>
      <c r="AL302" s="137">
        <f t="shared" si="80"/>
        <v>0</v>
      </c>
      <c r="AM302" s="542"/>
      <c r="AN302" s="525"/>
      <c r="AO302" s="525"/>
      <c r="AP302" s="525"/>
      <c r="AQ302" s="525"/>
      <c r="AR302" s="525"/>
    </row>
    <row r="303" spans="1:44" ht="12" customHeight="1" x14ac:dyDescent="0.2">
      <c r="A303" s="194"/>
      <c r="B303" s="178"/>
      <c r="C303" s="191"/>
      <c r="D303" s="188">
        <v>42</v>
      </c>
      <c r="E303" s="73" t="s">
        <v>489</v>
      </c>
      <c r="F303" s="189"/>
      <c r="G303" s="189"/>
      <c r="H303" s="189"/>
      <c r="I303" s="189" t="s">
        <v>66</v>
      </c>
      <c r="J303" s="189" t="s">
        <v>125</v>
      </c>
      <c r="K303" s="189"/>
      <c r="L303" s="181" t="s">
        <v>475</v>
      </c>
      <c r="M303" s="183">
        <f t="shared" si="81"/>
        <v>42</v>
      </c>
      <c r="N303" s="182"/>
      <c r="O303" s="182"/>
      <c r="P303" s="182"/>
      <c r="Q303" s="184" t="str">
        <f t="shared" si="82"/>
        <v>КАРТАБАЕВ Алемпур</v>
      </c>
      <c r="R303" s="185" t="str">
        <f t="shared" si="83"/>
        <v>.., 0</v>
      </c>
      <c r="S303" s="186" t="str">
        <f t="shared" si="84"/>
        <v/>
      </c>
      <c r="T303" s="185" t="str">
        <f t="shared" si="85"/>
        <v xml:space="preserve">Р.Алтай, Кош-Агач, </v>
      </c>
      <c r="U303" s="187"/>
      <c r="V303" s="185" t="str">
        <f t="shared" si="86"/>
        <v>Конопьянов</v>
      </c>
      <c r="W303" s="137"/>
      <c r="X303" s="147"/>
      <c r="Y303" s="551"/>
      <c r="Z303" s="542"/>
      <c r="AA303" s="525"/>
      <c r="AB303" s="541"/>
      <c r="AC303" s="541"/>
      <c r="AD303" s="147" t="str">
        <f t="shared" si="72"/>
        <v>картабаев</v>
      </c>
      <c r="AE303" s="147" t="str">
        <f t="shared" si="73"/>
        <v xml:space="preserve"> алемпур</v>
      </c>
      <c r="AF303" s="147" t="str">
        <f t="shared" si="74"/>
        <v>КАРТАБАЕВ</v>
      </c>
      <c r="AG303" s="147" t="str">
        <f t="shared" si="75"/>
        <v xml:space="preserve"> Алемпур</v>
      </c>
      <c r="AH303" s="137" t="str">
        <f t="shared" si="76"/>
        <v/>
      </c>
      <c r="AI303" s="137" t="str">
        <f t="shared" si="77"/>
        <v/>
      </c>
      <c r="AJ303" s="137" t="str">
        <f t="shared" si="78"/>
        <v/>
      </c>
      <c r="AK303" s="197">
        <f t="shared" si="79"/>
        <v>0</v>
      </c>
      <c r="AL303" s="137">
        <f t="shared" si="80"/>
        <v>0</v>
      </c>
      <c r="AM303" s="542"/>
      <c r="AN303" s="525"/>
      <c r="AO303" s="525"/>
      <c r="AP303" s="525"/>
      <c r="AQ303" s="525"/>
      <c r="AR303" s="525"/>
    </row>
    <row r="304" spans="1:44" ht="12" customHeight="1" x14ac:dyDescent="0.2">
      <c r="A304" s="194"/>
      <c r="B304" s="178"/>
      <c r="C304" s="191"/>
      <c r="D304" s="180">
        <v>42</v>
      </c>
      <c r="E304" s="73" t="s">
        <v>493</v>
      </c>
      <c r="F304" s="181"/>
      <c r="G304" s="181"/>
      <c r="H304" s="181"/>
      <c r="I304" s="189" t="s">
        <v>66</v>
      </c>
      <c r="J304" s="181" t="s">
        <v>113</v>
      </c>
      <c r="K304" s="181"/>
      <c r="L304" s="182" t="s">
        <v>491</v>
      </c>
      <c r="M304" s="183">
        <f t="shared" si="81"/>
        <v>42</v>
      </c>
      <c r="N304" s="182"/>
      <c r="O304" s="182"/>
      <c r="P304" s="182"/>
      <c r="Q304" s="184" t="str">
        <f t="shared" si="82"/>
        <v>ОТРЕПОВ Макисм</v>
      </c>
      <c r="R304" s="185" t="str">
        <f t="shared" si="83"/>
        <v>.., 0</v>
      </c>
      <c r="S304" s="186" t="str">
        <f t="shared" si="84"/>
        <v/>
      </c>
      <c r="T304" s="185" t="str">
        <f t="shared" si="85"/>
        <v xml:space="preserve">Р.Алтай, Майма, </v>
      </c>
      <c r="U304" s="187"/>
      <c r="V304" s="185" t="str">
        <f t="shared" si="86"/>
        <v>Курбатоа</v>
      </c>
      <c r="W304" s="137"/>
      <c r="X304" s="147"/>
      <c r="Y304" s="551"/>
      <c r="Z304" s="542"/>
      <c r="AA304" s="525"/>
      <c r="AB304" s="541"/>
      <c r="AC304" s="541"/>
      <c r="AD304" s="147" t="str">
        <f t="shared" si="72"/>
        <v>отрепов</v>
      </c>
      <c r="AE304" s="147" t="str">
        <f t="shared" si="73"/>
        <v xml:space="preserve"> макисм</v>
      </c>
      <c r="AF304" s="147" t="str">
        <f t="shared" si="74"/>
        <v>ОТРЕПОВ</v>
      </c>
      <c r="AG304" s="147" t="str">
        <f t="shared" si="75"/>
        <v xml:space="preserve"> Макисм</v>
      </c>
      <c r="AH304" s="137" t="str">
        <f t="shared" si="76"/>
        <v/>
      </c>
      <c r="AI304" s="137" t="str">
        <f t="shared" si="77"/>
        <v/>
      </c>
      <c r="AJ304" s="137" t="str">
        <f t="shared" si="78"/>
        <v/>
      </c>
      <c r="AK304" s="197">
        <f t="shared" si="79"/>
        <v>0</v>
      </c>
      <c r="AL304" s="137">
        <f t="shared" si="80"/>
        <v>0</v>
      </c>
      <c r="AM304" s="542"/>
      <c r="AN304" s="525"/>
      <c r="AO304" s="525"/>
      <c r="AP304" s="525"/>
      <c r="AQ304" s="525"/>
      <c r="AR304" s="525"/>
    </row>
    <row r="305" spans="1:44" ht="12" customHeight="1" x14ac:dyDescent="0.2">
      <c r="A305" s="194"/>
      <c r="B305" s="178"/>
      <c r="C305" s="191"/>
      <c r="D305" s="188">
        <v>46</v>
      </c>
      <c r="E305" s="73" t="s">
        <v>496</v>
      </c>
      <c r="F305" s="189"/>
      <c r="G305" s="189"/>
      <c r="H305" s="189"/>
      <c r="I305" s="189" t="s">
        <v>66</v>
      </c>
      <c r="J305" s="189" t="s">
        <v>132</v>
      </c>
      <c r="K305" s="189"/>
      <c r="L305" s="181" t="s">
        <v>503</v>
      </c>
      <c r="M305" s="183">
        <f t="shared" si="81"/>
        <v>46</v>
      </c>
      <c r="N305" s="182"/>
      <c r="O305" s="182"/>
      <c r="P305" s="182"/>
      <c r="Q305" s="184" t="str">
        <f t="shared" si="82"/>
        <v>КУКЧЕЕВ Кайрал Ырыстоевич</v>
      </c>
      <c r="R305" s="185" t="str">
        <f t="shared" si="83"/>
        <v>.., 0</v>
      </c>
      <c r="S305" s="186" t="str">
        <f t="shared" si="84"/>
        <v/>
      </c>
      <c r="T305" s="185" t="str">
        <f t="shared" si="85"/>
        <v xml:space="preserve">Р.Алтай, Шебалино, </v>
      </c>
      <c r="U305" s="187"/>
      <c r="V305" s="185" t="str">
        <f t="shared" si="86"/>
        <v>Чилбанов</v>
      </c>
      <c r="W305" s="137"/>
      <c r="X305" s="147"/>
      <c r="Y305" s="551"/>
      <c r="Z305" s="542"/>
      <c r="AA305" s="525"/>
      <c r="AB305" s="541"/>
      <c r="AC305" s="541"/>
      <c r="AD305" s="147" t="str">
        <f t="shared" ref="AD305:AD368" si="87">IFERROR(LEFT(E305,FIND(" ",E305)-1),E305)</f>
        <v>кукчеев</v>
      </c>
      <c r="AE305" s="147" t="str">
        <f t="shared" ref="AE305:AE368" si="88">MID(E305,FIND(" ",E305)*1,27)</f>
        <v xml:space="preserve"> кайрал ырыстоевич</v>
      </c>
      <c r="AF305" s="147" t="str">
        <f t="shared" ref="AF305:AF368" si="89">UPPER(AD305)</f>
        <v>КУКЧЕЕВ</v>
      </c>
      <c r="AG305" s="147" t="str">
        <f t="shared" ref="AG305:AG368" si="90">PROPER(AE305)</f>
        <v xml:space="preserve"> Кайрал Ырыстоевич</v>
      </c>
      <c r="AH305" s="137" t="str">
        <f t="shared" ref="AH305:AH368" si="91">MID($F305,FIND("",$F305)*1,2)</f>
        <v/>
      </c>
      <c r="AI305" s="137" t="str">
        <f t="shared" ref="AI305:AI368" si="92">MID($F305,FIND("",$F305)*3,2)</f>
        <v/>
      </c>
      <c r="AJ305" s="137" t="str">
        <f t="shared" ref="AJ305:AJ368" si="93">MID($F305,FIND("",$F305)*5,2)</f>
        <v/>
      </c>
      <c r="AK305" s="197">
        <f t="shared" ref="AK305:AK368" si="94">G305</f>
        <v>0</v>
      </c>
      <c r="AL305" s="137">
        <f t="shared" ref="AL305:AL368" si="95">IF(AK305="кмс",AK$2,IF(AK305="мс",AL$2,IF(AK305="мсмк",AM$2,IF(AK305="змс",AN$2,AK305))))</f>
        <v>0</v>
      </c>
      <c r="AM305" s="542"/>
      <c r="AN305" s="525"/>
      <c r="AO305" s="525"/>
      <c r="AP305" s="525"/>
      <c r="AQ305" s="525"/>
      <c r="AR305" s="525"/>
    </row>
    <row r="306" spans="1:44" ht="12" customHeight="1" x14ac:dyDescent="0.2">
      <c r="A306" s="194"/>
      <c r="B306" s="178"/>
      <c r="C306" s="191"/>
      <c r="D306" s="180">
        <v>46</v>
      </c>
      <c r="E306" s="73" t="s">
        <v>497</v>
      </c>
      <c r="F306" s="181"/>
      <c r="G306" s="181"/>
      <c r="H306" s="181"/>
      <c r="I306" s="181" t="s">
        <v>66</v>
      </c>
      <c r="J306" s="181" t="s">
        <v>490</v>
      </c>
      <c r="K306" s="181"/>
      <c r="L306" s="182" t="s">
        <v>492</v>
      </c>
      <c r="M306" s="183">
        <f t="shared" si="81"/>
        <v>46</v>
      </c>
      <c r="N306" s="182"/>
      <c r="O306" s="182"/>
      <c r="P306" s="182"/>
      <c r="Q306" s="184" t="str">
        <f t="shared" si="82"/>
        <v>КОРОМЯКИН Роман Викторович</v>
      </c>
      <c r="R306" s="185" t="str">
        <f t="shared" si="83"/>
        <v>.., 0</v>
      </c>
      <c r="S306" s="186" t="str">
        <f t="shared" si="84"/>
        <v/>
      </c>
      <c r="T306" s="185" t="str">
        <f t="shared" si="85"/>
        <v xml:space="preserve">Р.Алтай, Эдиган, </v>
      </c>
      <c r="U306" s="187"/>
      <c r="V306" s="185" t="str">
        <f t="shared" si="86"/>
        <v>Соенов</v>
      </c>
      <c r="W306" s="137"/>
      <c r="X306" s="147"/>
      <c r="Y306" s="551"/>
      <c r="Z306" s="542"/>
      <c r="AA306" s="525"/>
      <c r="AB306" s="541"/>
      <c r="AC306" s="541"/>
      <c r="AD306" s="147" t="str">
        <f t="shared" si="87"/>
        <v>коромякин</v>
      </c>
      <c r="AE306" s="147" t="str">
        <f t="shared" si="88"/>
        <v xml:space="preserve"> роман викторович</v>
      </c>
      <c r="AF306" s="147" t="str">
        <f t="shared" si="89"/>
        <v>КОРОМЯКИН</v>
      </c>
      <c r="AG306" s="147" t="str">
        <f t="shared" si="90"/>
        <v xml:space="preserve"> Роман Викторович</v>
      </c>
      <c r="AH306" s="137" t="str">
        <f t="shared" si="91"/>
        <v/>
      </c>
      <c r="AI306" s="137" t="str">
        <f t="shared" si="92"/>
        <v/>
      </c>
      <c r="AJ306" s="137" t="str">
        <f t="shared" si="93"/>
        <v/>
      </c>
      <c r="AK306" s="197">
        <f t="shared" si="94"/>
        <v>0</v>
      </c>
      <c r="AL306" s="137">
        <f t="shared" si="95"/>
        <v>0</v>
      </c>
      <c r="AM306" s="542"/>
      <c r="AN306" s="525"/>
      <c r="AO306" s="525"/>
      <c r="AP306" s="525"/>
      <c r="AQ306" s="525"/>
      <c r="AR306" s="525"/>
    </row>
    <row r="307" spans="1:44" ht="12" customHeight="1" x14ac:dyDescent="0.2">
      <c r="A307" s="194"/>
      <c r="B307" s="178"/>
      <c r="C307" s="191"/>
      <c r="D307" s="188">
        <v>46</v>
      </c>
      <c r="E307" s="73" t="s">
        <v>115</v>
      </c>
      <c r="F307" s="189"/>
      <c r="G307" s="189"/>
      <c r="H307" s="189"/>
      <c r="I307" s="189" t="s">
        <v>116</v>
      </c>
      <c r="J307" s="189" t="s">
        <v>502</v>
      </c>
      <c r="K307" s="189"/>
      <c r="L307" s="181" t="s">
        <v>117</v>
      </c>
      <c r="M307" s="183">
        <f t="shared" si="81"/>
        <v>46</v>
      </c>
      <c r="N307" s="182"/>
      <c r="O307" s="182"/>
      <c r="P307" s="182"/>
      <c r="Q307" s="184" t="str">
        <f t="shared" si="82"/>
        <v>ЯНЫШЕВСКИЙ Андрей Александрович</v>
      </c>
      <c r="R307" s="185" t="str">
        <f t="shared" si="83"/>
        <v>.., 0</v>
      </c>
      <c r="S307" s="186" t="str">
        <f t="shared" si="84"/>
        <v/>
      </c>
      <c r="T307" s="185" t="str">
        <f t="shared" si="85"/>
        <v xml:space="preserve">Кемеровская, Шерегеш, </v>
      </c>
      <c r="U307" s="187"/>
      <c r="V307" s="185" t="str">
        <f t="shared" si="86"/>
        <v>Созыгашев В.Г.</v>
      </c>
      <c r="W307" s="137"/>
      <c r="X307" s="147"/>
      <c r="Y307" s="551"/>
      <c r="Z307" s="542"/>
      <c r="AA307" s="525"/>
      <c r="AB307" s="541"/>
      <c r="AC307" s="541"/>
      <c r="AD307" s="147" t="str">
        <f t="shared" si="87"/>
        <v>Янышевский</v>
      </c>
      <c r="AE307" s="147" t="str">
        <f t="shared" si="88"/>
        <v xml:space="preserve"> Андрей Александрович</v>
      </c>
      <c r="AF307" s="147" t="str">
        <f t="shared" si="89"/>
        <v>ЯНЫШЕВСКИЙ</v>
      </c>
      <c r="AG307" s="147" t="str">
        <f t="shared" si="90"/>
        <v xml:space="preserve"> Андрей Александрович</v>
      </c>
      <c r="AH307" s="137" t="str">
        <f t="shared" si="91"/>
        <v/>
      </c>
      <c r="AI307" s="137" t="str">
        <f t="shared" si="92"/>
        <v/>
      </c>
      <c r="AJ307" s="137" t="str">
        <f t="shared" si="93"/>
        <v/>
      </c>
      <c r="AK307" s="197">
        <f t="shared" si="94"/>
        <v>0</v>
      </c>
      <c r="AL307" s="137">
        <f t="shared" si="95"/>
        <v>0</v>
      </c>
      <c r="AM307" s="542"/>
      <c r="AN307" s="525"/>
      <c r="AO307" s="525"/>
      <c r="AP307" s="525"/>
      <c r="AQ307" s="525"/>
      <c r="AR307" s="525"/>
    </row>
    <row r="308" spans="1:44" ht="12" customHeight="1" x14ac:dyDescent="0.2">
      <c r="A308" s="194"/>
      <c r="B308" s="178"/>
      <c r="C308" s="191"/>
      <c r="D308" s="180">
        <v>46</v>
      </c>
      <c r="E308" s="73" t="s">
        <v>498</v>
      </c>
      <c r="F308" s="181"/>
      <c r="G308" s="181"/>
      <c r="H308" s="181"/>
      <c r="I308" s="189" t="s">
        <v>116</v>
      </c>
      <c r="J308" s="189" t="s">
        <v>502</v>
      </c>
      <c r="K308" s="181"/>
      <c r="L308" s="182" t="s">
        <v>117</v>
      </c>
      <c r="M308" s="183">
        <f t="shared" si="81"/>
        <v>46</v>
      </c>
      <c r="N308" s="182"/>
      <c r="O308" s="182"/>
      <c r="P308" s="182"/>
      <c r="Q308" s="184" t="str">
        <f t="shared" si="82"/>
        <v>ЕЛБАЕВ Станислав Андреевич</v>
      </c>
      <c r="R308" s="185" t="str">
        <f t="shared" si="83"/>
        <v>.., 0</v>
      </c>
      <c r="S308" s="186" t="str">
        <f t="shared" si="84"/>
        <v/>
      </c>
      <c r="T308" s="185" t="str">
        <f t="shared" si="85"/>
        <v xml:space="preserve">Кемеровская, Шерегеш, </v>
      </c>
      <c r="U308" s="187"/>
      <c r="V308" s="185" t="str">
        <f t="shared" si="86"/>
        <v>Созыгашев В.Г.</v>
      </c>
      <c r="W308" s="137"/>
      <c r="X308" s="147"/>
      <c r="Y308" s="551"/>
      <c r="Z308" s="542"/>
      <c r="AA308" s="525"/>
      <c r="AB308" s="541"/>
      <c r="AC308" s="541"/>
      <c r="AD308" s="147" t="str">
        <f t="shared" si="87"/>
        <v>елбаев</v>
      </c>
      <c r="AE308" s="147" t="str">
        <f t="shared" si="88"/>
        <v xml:space="preserve"> станислав андреевич</v>
      </c>
      <c r="AF308" s="147" t="str">
        <f t="shared" si="89"/>
        <v>ЕЛБАЕВ</v>
      </c>
      <c r="AG308" s="147" t="str">
        <f t="shared" si="90"/>
        <v xml:space="preserve"> Станислав Андреевич</v>
      </c>
      <c r="AH308" s="137" t="str">
        <f t="shared" si="91"/>
        <v/>
      </c>
      <c r="AI308" s="137" t="str">
        <f t="shared" si="92"/>
        <v/>
      </c>
      <c r="AJ308" s="137" t="str">
        <f t="shared" si="93"/>
        <v/>
      </c>
      <c r="AK308" s="197">
        <f t="shared" si="94"/>
        <v>0</v>
      </c>
      <c r="AL308" s="137">
        <f t="shared" si="95"/>
        <v>0</v>
      </c>
      <c r="AM308" s="542"/>
      <c r="AN308" s="525"/>
      <c r="AO308" s="525"/>
      <c r="AP308" s="525"/>
      <c r="AQ308" s="525"/>
      <c r="AR308" s="525"/>
    </row>
    <row r="309" spans="1:44" ht="12" customHeight="1" x14ac:dyDescent="0.2">
      <c r="A309" s="194"/>
      <c r="B309" s="178"/>
      <c r="C309" s="191"/>
      <c r="D309" s="188">
        <v>46</v>
      </c>
      <c r="E309" s="73" t="s">
        <v>499</v>
      </c>
      <c r="F309" s="189"/>
      <c r="G309" s="189"/>
      <c r="H309" s="189"/>
      <c r="I309" s="189" t="s">
        <v>66</v>
      </c>
      <c r="J309" s="189" t="s">
        <v>125</v>
      </c>
      <c r="K309" s="189"/>
      <c r="L309" s="181" t="s">
        <v>139</v>
      </c>
      <c r="M309" s="183">
        <f t="shared" si="81"/>
        <v>46</v>
      </c>
      <c r="N309" s="182"/>
      <c r="O309" s="182"/>
      <c r="P309" s="182"/>
      <c r="Q309" s="184" t="str">
        <f t="shared" si="82"/>
        <v>МАЖЕТКАНОВ Расул</v>
      </c>
      <c r="R309" s="185" t="str">
        <f t="shared" si="83"/>
        <v>.., 0</v>
      </c>
      <c r="S309" s="186" t="str">
        <f t="shared" si="84"/>
        <v/>
      </c>
      <c r="T309" s="185" t="str">
        <f t="shared" si="85"/>
        <v xml:space="preserve">Р.Алтай, Кош-Агач, </v>
      </c>
      <c r="U309" s="187"/>
      <c r="V309" s="185" t="str">
        <f t="shared" si="86"/>
        <v>Мажетканов Р.М.</v>
      </c>
      <c r="W309" s="137"/>
      <c r="X309" s="147"/>
      <c r="Y309" s="551"/>
      <c r="Z309" s="542"/>
      <c r="AA309" s="525"/>
      <c r="AB309" s="541"/>
      <c r="AC309" s="541"/>
      <c r="AD309" s="147" t="str">
        <f t="shared" si="87"/>
        <v>мажетканов</v>
      </c>
      <c r="AE309" s="147" t="str">
        <f t="shared" si="88"/>
        <v xml:space="preserve"> расул</v>
      </c>
      <c r="AF309" s="147" t="str">
        <f t="shared" si="89"/>
        <v>МАЖЕТКАНОВ</v>
      </c>
      <c r="AG309" s="147" t="str">
        <f t="shared" si="90"/>
        <v xml:space="preserve"> Расул</v>
      </c>
      <c r="AH309" s="137" t="str">
        <f t="shared" si="91"/>
        <v/>
      </c>
      <c r="AI309" s="137" t="str">
        <f t="shared" si="92"/>
        <v/>
      </c>
      <c r="AJ309" s="137" t="str">
        <f t="shared" si="93"/>
        <v/>
      </c>
      <c r="AK309" s="197">
        <f t="shared" si="94"/>
        <v>0</v>
      </c>
      <c r="AL309" s="137">
        <f t="shared" si="95"/>
        <v>0</v>
      </c>
      <c r="AM309" s="542"/>
      <c r="AN309" s="525"/>
      <c r="AO309" s="525"/>
      <c r="AP309" s="525"/>
      <c r="AQ309" s="525"/>
      <c r="AR309" s="525"/>
    </row>
    <row r="310" spans="1:44" ht="12" customHeight="1" x14ac:dyDescent="0.2">
      <c r="A310" s="194" t="s">
        <v>57</v>
      </c>
      <c r="B310" s="178"/>
      <c r="C310" s="191"/>
      <c r="D310" s="180">
        <v>46</v>
      </c>
      <c r="E310" s="174" t="s">
        <v>500</v>
      </c>
      <c r="F310" s="181"/>
      <c r="G310" s="181"/>
      <c r="H310" s="181"/>
      <c r="I310" s="189" t="s">
        <v>66</v>
      </c>
      <c r="J310" s="189" t="s">
        <v>125</v>
      </c>
      <c r="K310" s="181"/>
      <c r="L310" s="182" t="s">
        <v>504</v>
      </c>
      <c r="M310" s="183">
        <f t="shared" si="81"/>
        <v>46</v>
      </c>
      <c r="N310" s="182"/>
      <c r="O310" s="182"/>
      <c r="P310" s="182"/>
      <c r="Q310" s="184" t="str">
        <f t="shared" si="82"/>
        <v>ТАДИНОВ Амын Аржанович</v>
      </c>
      <c r="R310" s="185" t="str">
        <f t="shared" si="83"/>
        <v>.., 0</v>
      </c>
      <c r="S310" s="186" t="str">
        <f t="shared" si="84"/>
        <v/>
      </c>
      <c r="T310" s="185" t="str">
        <f t="shared" si="85"/>
        <v xml:space="preserve">Р.Алтай, Кош-Агач, </v>
      </c>
      <c r="U310" s="187"/>
      <c r="V310" s="185" t="str">
        <f t="shared" si="86"/>
        <v>Конопьянов Е.Д.</v>
      </c>
      <c r="W310" s="137"/>
      <c r="X310" s="147"/>
      <c r="Y310" s="551"/>
      <c r="Z310" s="542"/>
      <c r="AA310" s="525"/>
      <c r="AB310" s="541"/>
      <c r="AC310" s="541"/>
      <c r="AD310" s="147" t="str">
        <f t="shared" si="87"/>
        <v>тадинов</v>
      </c>
      <c r="AE310" s="147" t="str">
        <f t="shared" si="88"/>
        <v xml:space="preserve"> амын аржанович</v>
      </c>
      <c r="AF310" s="147" t="str">
        <f t="shared" si="89"/>
        <v>ТАДИНОВ</v>
      </c>
      <c r="AG310" s="147" t="str">
        <f t="shared" si="90"/>
        <v xml:space="preserve"> Амын Аржанович</v>
      </c>
      <c r="AH310" s="137" t="str">
        <f t="shared" si="91"/>
        <v/>
      </c>
      <c r="AI310" s="137" t="str">
        <f t="shared" si="92"/>
        <v/>
      </c>
      <c r="AJ310" s="137" t="str">
        <f t="shared" si="93"/>
        <v/>
      </c>
      <c r="AK310" s="197">
        <f t="shared" si="94"/>
        <v>0</v>
      </c>
      <c r="AL310" s="137">
        <f t="shared" si="95"/>
        <v>0</v>
      </c>
      <c r="AM310" s="542"/>
      <c r="AN310" s="525"/>
      <c r="AO310" s="525"/>
      <c r="AP310" s="525"/>
      <c r="AQ310" s="525"/>
      <c r="AR310" s="525"/>
    </row>
    <row r="311" spans="1:44" ht="12" customHeight="1" x14ac:dyDescent="0.2">
      <c r="A311" s="194"/>
      <c r="B311" s="178"/>
      <c r="C311" s="191"/>
      <c r="D311" s="188">
        <v>42</v>
      </c>
      <c r="E311" s="174" t="s">
        <v>501</v>
      </c>
      <c r="F311" s="189"/>
      <c r="G311" s="189"/>
      <c r="H311" s="189"/>
      <c r="I311" s="189" t="s">
        <v>66</v>
      </c>
      <c r="J311" s="189" t="s">
        <v>113</v>
      </c>
      <c r="K311" s="189"/>
      <c r="L311" s="181" t="s">
        <v>114</v>
      </c>
      <c r="M311" s="183">
        <f t="shared" si="81"/>
        <v>42</v>
      </c>
      <c r="N311" s="182"/>
      <c r="O311" s="182"/>
      <c r="P311" s="182"/>
      <c r="Q311" s="184" t="str">
        <f t="shared" si="82"/>
        <v>НИКОЛАЕВ Данил</v>
      </c>
      <c r="R311" s="185" t="str">
        <f t="shared" si="83"/>
        <v>.., 0</v>
      </c>
      <c r="S311" s="186" t="str">
        <f t="shared" si="84"/>
        <v/>
      </c>
      <c r="T311" s="185" t="str">
        <f t="shared" si="85"/>
        <v xml:space="preserve">Р.Алтай, Майма, </v>
      </c>
      <c r="U311" s="187"/>
      <c r="V311" s="185" t="str">
        <f t="shared" si="86"/>
        <v>Мордовин С.Н.</v>
      </c>
      <c r="W311" s="137"/>
      <c r="X311" s="147"/>
      <c r="Y311" s="551"/>
      <c r="Z311" s="542"/>
      <c r="AA311" s="525"/>
      <c r="AB311" s="541"/>
      <c r="AC311" s="541"/>
      <c r="AD311" s="147" t="str">
        <f t="shared" si="87"/>
        <v>николаев</v>
      </c>
      <c r="AE311" s="147" t="str">
        <f t="shared" si="88"/>
        <v xml:space="preserve"> данил</v>
      </c>
      <c r="AF311" s="147" t="str">
        <f t="shared" si="89"/>
        <v>НИКОЛАЕВ</v>
      </c>
      <c r="AG311" s="147" t="str">
        <f t="shared" si="90"/>
        <v xml:space="preserve"> Данил</v>
      </c>
      <c r="AH311" s="137" t="str">
        <f t="shared" si="91"/>
        <v/>
      </c>
      <c r="AI311" s="137" t="str">
        <f t="shared" si="92"/>
        <v/>
      </c>
      <c r="AJ311" s="137" t="str">
        <f t="shared" si="93"/>
        <v/>
      </c>
      <c r="AK311" s="197">
        <f t="shared" si="94"/>
        <v>0</v>
      </c>
      <c r="AL311" s="137">
        <f t="shared" si="95"/>
        <v>0</v>
      </c>
      <c r="AM311" s="542"/>
      <c r="AN311" s="525"/>
      <c r="AO311" s="525"/>
      <c r="AP311" s="525"/>
      <c r="AQ311" s="525"/>
      <c r="AR311" s="525"/>
    </row>
    <row r="312" spans="1:44" ht="12" customHeight="1" x14ac:dyDescent="0.2">
      <c r="A312" s="194" t="s">
        <v>57</v>
      </c>
      <c r="B312" s="178"/>
      <c r="C312" s="191"/>
      <c r="D312" s="180">
        <v>34</v>
      </c>
      <c r="E312" s="73" t="s">
        <v>505</v>
      </c>
      <c r="F312" s="181"/>
      <c r="G312" s="181"/>
      <c r="H312" s="181"/>
      <c r="I312" s="181" t="s">
        <v>116</v>
      </c>
      <c r="J312" s="181" t="s">
        <v>183</v>
      </c>
      <c r="K312" s="181"/>
      <c r="L312" s="182" t="s">
        <v>473</v>
      </c>
      <c r="M312" s="183">
        <f t="shared" si="81"/>
        <v>34</v>
      </c>
      <c r="N312" s="182"/>
      <c r="O312" s="182"/>
      <c r="P312" s="182"/>
      <c r="Q312" s="184" t="str">
        <f t="shared" si="82"/>
        <v>ФИЛИМОНОВ Владимир</v>
      </c>
      <c r="R312" s="185" t="str">
        <f t="shared" si="83"/>
        <v>.., 0</v>
      </c>
      <c r="S312" s="186" t="str">
        <f t="shared" si="84"/>
        <v/>
      </c>
      <c r="T312" s="185" t="str">
        <f t="shared" si="85"/>
        <v xml:space="preserve">Кемеровская, Прокопьевск, </v>
      </c>
      <c r="U312" s="187"/>
      <c r="V312" s="185" t="str">
        <f t="shared" si="86"/>
        <v>Курбатов</v>
      </c>
      <c r="W312" s="137"/>
      <c r="X312" s="147"/>
      <c r="Y312" s="551"/>
      <c r="Z312" s="542"/>
      <c r="AA312" s="525"/>
      <c r="AB312" s="541"/>
      <c r="AC312" s="541"/>
      <c r="AD312" s="147" t="str">
        <f t="shared" si="87"/>
        <v>филимонов</v>
      </c>
      <c r="AE312" s="147" t="str">
        <f t="shared" si="88"/>
        <v xml:space="preserve"> владимир</v>
      </c>
      <c r="AF312" s="147" t="str">
        <f t="shared" si="89"/>
        <v>ФИЛИМОНОВ</v>
      </c>
      <c r="AG312" s="147" t="str">
        <f t="shared" si="90"/>
        <v xml:space="preserve"> Владимир</v>
      </c>
      <c r="AH312" s="137" t="str">
        <f t="shared" si="91"/>
        <v/>
      </c>
      <c r="AI312" s="137" t="str">
        <f t="shared" si="92"/>
        <v/>
      </c>
      <c r="AJ312" s="137" t="str">
        <f t="shared" si="93"/>
        <v/>
      </c>
      <c r="AK312" s="197">
        <f t="shared" si="94"/>
        <v>0</v>
      </c>
      <c r="AL312" s="137">
        <f t="shared" si="95"/>
        <v>0</v>
      </c>
      <c r="AM312" s="542"/>
      <c r="AN312" s="525"/>
      <c r="AO312" s="525"/>
      <c r="AP312" s="525"/>
      <c r="AQ312" s="525"/>
      <c r="AR312" s="525"/>
    </row>
    <row r="313" spans="1:44" ht="12" customHeight="1" x14ac:dyDescent="0.2">
      <c r="A313" s="194"/>
      <c r="B313" s="178"/>
      <c r="C313" s="191"/>
      <c r="D313" s="188">
        <v>34</v>
      </c>
      <c r="E313" s="73" t="s">
        <v>506</v>
      </c>
      <c r="F313" s="189"/>
      <c r="G313" s="189"/>
      <c r="H313" s="189"/>
      <c r="I313" s="181" t="s">
        <v>116</v>
      </c>
      <c r="J313" s="181" t="s">
        <v>183</v>
      </c>
      <c r="K313" s="181"/>
      <c r="L313" s="182" t="s">
        <v>473</v>
      </c>
      <c r="M313" s="183">
        <f t="shared" ref="M313:M376" si="96">D313</f>
        <v>34</v>
      </c>
      <c r="N313" s="182"/>
      <c r="O313" s="182"/>
      <c r="P313" s="182"/>
      <c r="Q313" s="184" t="str">
        <f t="shared" ref="Q313:Q376" si="97">CONCATENATE(AF313,AG313)</f>
        <v>КАЗАНЦЕВ Александр Иванович</v>
      </c>
      <c r="R313" s="185" t="str">
        <f t="shared" ref="R313:R346" si="98">CONCATENATE(AH313,".",AI313,".",AJ313,","," ",AL313)</f>
        <v>.., 0</v>
      </c>
      <c r="S313" s="186" t="str">
        <f t="shared" ref="S313:S376" si="99">UPPER(H313)</f>
        <v/>
      </c>
      <c r="T313" s="185" t="str">
        <f t="shared" ref="T313:T376" si="100">CONCATENATE(PROPER(I313),", ",PROPER(J313),", ",UPPER(K313))</f>
        <v xml:space="preserve">Кемеровская, Прокопьевск, </v>
      </c>
      <c r="U313" s="187"/>
      <c r="V313" s="185" t="str">
        <f t="shared" ref="V313:V376" si="101">PROPER(L313)</f>
        <v>Курбатов</v>
      </c>
      <c r="W313" s="137"/>
      <c r="X313" s="147"/>
      <c r="Y313" s="551"/>
      <c r="Z313" s="542"/>
      <c r="AA313" s="525"/>
      <c r="AB313" s="541"/>
      <c r="AC313" s="541"/>
      <c r="AD313" s="147" t="str">
        <f t="shared" si="87"/>
        <v>казанцев</v>
      </c>
      <c r="AE313" s="147" t="str">
        <f t="shared" si="88"/>
        <v xml:space="preserve"> александр иванович</v>
      </c>
      <c r="AF313" s="147" t="str">
        <f t="shared" si="89"/>
        <v>КАЗАНЦЕВ</v>
      </c>
      <c r="AG313" s="147" t="str">
        <f t="shared" si="90"/>
        <v xml:space="preserve"> Александр Иванович</v>
      </c>
      <c r="AH313" s="137" t="str">
        <f t="shared" si="91"/>
        <v/>
      </c>
      <c r="AI313" s="137" t="str">
        <f t="shared" si="92"/>
        <v/>
      </c>
      <c r="AJ313" s="137" t="str">
        <f t="shared" si="93"/>
        <v/>
      </c>
      <c r="AK313" s="197">
        <f t="shared" si="94"/>
        <v>0</v>
      </c>
      <c r="AL313" s="137">
        <f t="shared" si="95"/>
        <v>0</v>
      </c>
      <c r="AM313" s="542"/>
      <c r="AN313" s="525"/>
      <c r="AO313" s="525"/>
      <c r="AP313" s="525"/>
      <c r="AQ313" s="525"/>
      <c r="AR313" s="525"/>
    </row>
    <row r="314" spans="1:44" ht="12" customHeight="1" x14ac:dyDescent="0.2">
      <c r="A314" s="194" t="s">
        <v>57</v>
      </c>
      <c r="B314" s="178"/>
      <c r="C314" s="191"/>
      <c r="D314" s="180">
        <v>34</v>
      </c>
      <c r="E314" s="73" t="s">
        <v>507</v>
      </c>
      <c r="F314" s="181"/>
      <c r="G314" s="181"/>
      <c r="H314" s="181"/>
      <c r="I314" s="181" t="s">
        <v>66</v>
      </c>
      <c r="J314" s="181" t="s">
        <v>132</v>
      </c>
      <c r="K314" s="181"/>
      <c r="L314" s="182" t="s">
        <v>519</v>
      </c>
      <c r="M314" s="183">
        <f t="shared" si="96"/>
        <v>34</v>
      </c>
      <c r="N314" s="182"/>
      <c r="O314" s="182"/>
      <c r="P314" s="182"/>
      <c r="Q314" s="184" t="str">
        <f t="shared" si="97"/>
        <v>ТЫДЫКОВ Никита Ирбисович</v>
      </c>
      <c r="R314" s="185" t="str">
        <f t="shared" si="98"/>
        <v>.., 0</v>
      </c>
      <c r="S314" s="186" t="str">
        <f t="shared" si="99"/>
        <v/>
      </c>
      <c r="T314" s="185" t="str">
        <f t="shared" si="100"/>
        <v xml:space="preserve">Р.Алтай, Шебалино, </v>
      </c>
      <c r="U314" s="187"/>
      <c r="V314" s="185" t="str">
        <f t="shared" si="101"/>
        <v>Чилбаков</v>
      </c>
      <c r="W314" s="137"/>
      <c r="X314" s="147"/>
      <c r="Y314" s="551"/>
      <c r="Z314" s="542"/>
      <c r="AA314" s="525"/>
      <c r="AB314" s="541"/>
      <c r="AC314" s="541"/>
      <c r="AD314" s="147" t="str">
        <f t="shared" si="87"/>
        <v>тыдыков</v>
      </c>
      <c r="AE314" s="147" t="str">
        <f t="shared" si="88"/>
        <v xml:space="preserve"> никита ирбисович</v>
      </c>
      <c r="AF314" s="147" t="str">
        <f t="shared" si="89"/>
        <v>ТЫДЫКОВ</v>
      </c>
      <c r="AG314" s="147" t="str">
        <f t="shared" si="90"/>
        <v xml:space="preserve"> Никита Ирбисович</v>
      </c>
      <c r="AH314" s="137" t="str">
        <f t="shared" si="91"/>
        <v/>
      </c>
      <c r="AI314" s="137" t="str">
        <f t="shared" si="92"/>
        <v/>
      </c>
      <c r="AJ314" s="137" t="str">
        <f t="shared" si="93"/>
        <v/>
      </c>
      <c r="AK314" s="197">
        <f t="shared" si="94"/>
        <v>0</v>
      </c>
      <c r="AL314" s="137">
        <f t="shared" si="95"/>
        <v>0</v>
      </c>
      <c r="AM314" s="542"/>
      <c r="AN314" s="525"/>
      <c r="AO314" s="525"/>
      <c r="AP314" s="525"/>
      <c r="AQ314" s="525"/>
      <c r="AR314" s="525"/>
    </row>
    <row r="315" spans="1:44" ht="12" customHeight="1" x14ac:dyDescent="0.2">
      <c r="A315" s="194"/>
      <c r="B315" s="178"/>
      <c r="C315" s="191"/>
      <c r="D315" s="188">
        <v>34</v>
      </c>
      <c r="E315" s="73" t="s">
        <v>508</v>
      </c>
      <c r="F315" s="189"/>
      <c r="G315" s="189"/>
      <c r="H315" s="189"/>
      <c r="I315" s="189" t="s">
        <v>66</v>
      </c>
      <c r="J315" s="189" t="s">
        <v>59</v>
      </c>
      <c r="K315" s="189"/>
      <c r="L315" s="181" t="s">
        <v>520</v>
      </c>
      <c r="M315" s="183">
        <f t="shared" si="96"/>
        <v>34</v>
      </c>
      <c r="N315" s="182"/>
      <c r="O315" s="182"/>
      <c r="P315" s="182"/>
      <c r="Q315" s="184" t="str">
        <f t="shared" si="97"/>
        <v>ЗАХАРОВ Илья Сергеевич</v>
      </c>
      <c r="R315" s="185" t="str">
        <f t="shared" si="98"/>
        <v>.., 0</v>
      </c>
      <c r="S315" s="186" t="str">
        <f t="shared" si="99"/>
        <v/>
      </c>
      <c r="T315" s="185" t="str">
        <f t="shared" si="100"/>
        <v xml:space="preserve">Р.Алтай, Горно-Алтайск, </v>
      </c>
      <c r="U315" s="187"/>
      <c r="V315" s="185" t="str">
        <f t="shared" si="101"/>
        <v>Угрюмов А.А.</v>
      </c>
      <c r="W315" s="137"/>
      <c r="X315" s="147"/>
      <c r="Y315" s="551"/>
      <c r="Z315" s="542"/>
      <c r="AA315" s="525"/>
      <c r="AB315" s="541"/>
      <c r="AC315" s="541"/>
      <c r="AD315" s="147" t="str">
        <f t="shared" si="87"/>
        <v>захаров</v>
      </c>
      <c r="AE315" s="147" t="str">
        <f t="shared" si="88"/>
        <v xml:space="preserve"> илья сергеевич</v>
      </c>
      <c r="AF315" s="147" t="str">
        <f t="shared" si="89"/>
        <v>ЗАХАРОВ</v>
      </c>
      <c r="AG315" s="147" t="str">
        <f t="shared" si="90"/>
        <v xml:space="preserve"> Илья Сергеевич</v>
      </c>
      <c r="AH315" s="137" t="str">
        <f t="shared" si="91"/>
        <v/>
      </c>
      <c r="AI315" s="137" t="str">
        <f t="shared" si="92"/>
        <v/>
      </c>
      <c r="AJ315" s="137" t="str">
        <f t="shared" si="93"/>
        <v/>
      </c>
      <c r="AK315" s="197">
        <f t="shared" si="94"/>
        <v>0</v>
      </c>
      <c r="AL315" s="137">
        <f t="shared" si="95"/>
        <v>0</v>
      </c>
      <c r="AM315" s="542"/>
      <c r="AN315" s="525"/>
      <c r="AO315" s="525"/>
      <c r="AP315" s="525"/>
      <c r="AQ315" s="525"/>
      <c r="AR315" s="525"/>
    </row>
    <row r="316" spans="1:44" ht="12" customHeight="1" x14ac:dyDescent="0.2">
      <c r="A316" s="194" t="s">
        <v>57</v>
      </c>
      <c r="B316" s="178"/>
      <c r="C316" s="191"/>
      <c r="D316" s="180">
        <v>34</v>
      </c>
      <c r="E316" s="73" t="s">
        <v>509</v>
      </c>
      <c r="F316" s="181"/>
      <c r="G316" s="181"/>
      <c r="H316" s="181"/>
      <c r="I316" s="189" t="s">
        <v>66</v>
      </c>
      <c r="J316" s="181" t="s">
        <v>141</v>
      </c>
      <c r="K316" s="181"/>
      <c r="L316" s="182" t="s">
        <v>492</v>
      </c>
      <c r="M316" s="183">
        <f t="shared" si="96"/>
        <v>34</v>
      </c>
      <c r="N316" s="182"/>
      <c r="O316" s="182"/>
      <c r="P316" s="182"/>
      <c r="Q316" s="184" t="str">
        <f t="shared" si="97"/>
        <v>СЛОБОДЧИКОВ Валентин Александрович</v>
      </c>
      <c r="R316" s="185" t="str">
        <f t="shared" si="98"/>
        <v>.., 0</v>
      </c>
      <c r="S316" s="186" t="str">
        <f t="shared" si="99"/>
        <v/>
      </c>
      <c r="T316" s="185" t="str">
        <f t="shared" si="100"/>
        <v xml:space="preserve">Р.Алтай, Чемал, </v>
      </c>
      <c r="U316" s="187"/>
      <c r="V316" s="185" t="str">
        <f t="shared" si="101"/>
        <v>Соенов</v>
      </c>
      <c r="W316" s="137"/>
      <c r="X316" s="147"/>
      <c r="Y316" s="551"/>
      <c r="Z316" s="542"/>
      <c r="AA316" s="525"/>
      <c r="AB316" s="541"/>
      <c r="AC316" s="541"/>
      <c r="AD316" s="147" t="str">
        <f t="shared" si="87"/>
        <v>слободчиков</v>
      </c>
      <c r="AE316" s="147" t="str">
        <f t="shared" si="88"/>
        <v xml:space="preserve"> валентин александрович</v>
      </c>
      <c r="AF316" s="147" t="str">
        <f t="shared" si="89"/>
        <v>СЛОБОДЧИКОВ</v>
      </c>
      <c r="AG316" s="147" t="str">
        <f t="shared" si="90"/>
        <v xml:space="preserve"> Валентин Александрович</v>
      </c>
      <c r="AH316" s="137" t="str">
        <f t="shared" si="91"/>
        <v/>
      </c>
      <c r="AI316" s="137" t="str">
        <f t="shared" si="92"/>
        <v/>
      </c>
      <c r="AJ316" s="137" t="str">
        <f t="shared" si="93"/>
        <v/>
      </c>
      <c r="AK316" s="197">
        <f t="shared" si="94"/>
        <v>0</v>
      </c>
      <c r="AL316" s="137">
        <f t="shared" si="95"/>
        <v>0</v>
      </c>
      <c r="AM316" s="542"/>
      <c r="AN316" s="525"/>
      <c r="AO316" s="525"/>
      <c r="AP316" s="525"/>
      <c r="AQ316" s="525"/>
      <c r="AR316" s="525"/>
    </row>
    <row r="317" spans="1:44" ht="12" customHeight="1" x14ac:dyDescent="0.2">
      <c r="A317" s="194"/>
      <c r="B317" s="178"/>
      <c r="C317" s="191"/>
      <c r="D317" s="188">
        <v>34</v>
      </c>
      <c r="E317" s="73" t="s">
        <v>510</v>
      </c>
      <c r="F317" s="189"/>
      <c r="G317" s="189"/>
      <c r="H317" s="189"/>
      <c r="I317" s="189" t="s">
        <v>66</v>
      </c>
      <c r="J317" s="189" t="s">
        <v>490</v>
      </c>
      <c r="K317" s="189"/>
      <c r="L317" s="181" t="s">
        <v>492</v>
      </c>
      <c r="M317" s="183">
        <f t="shared" si="96"/>
        <v>34</v>
      </c>
      <c r="N317" s="182"/>
      <c r="O317" s="182"/>
      <c r="P317" s="182"/>
      <c r="Q317" s="184" t="str">
        <f t="shared" si="97"/>
        <v>СМИРНОВ Илья Иванович</v>
      </c>
      <c r="R317" s="185" t="str">
        <f t="shared" si="98"/>
        <v>.., 0</v>
      </c>
      <c r="S317" s="186" t="str">
        <f t="shared" si="99"/>
        <v/>
      </c>
      <c r="T317" s="185" t="str">
        <f t="shared" si="100"/>
        <v xml:space="preserve">Р.Алтай, Эдиган, </v>
      </c>
      <c r="U317" s="187"/>
      <c r="V317" s="185" t="str">
        <f t="shared" si="101"/>
        <v>Соенов</v>
      </c>
      <c r="W317" s="137"/>
      <c r="X317" s="147"/>
      <c r="Y317" s="551"/>
      <c r="Z317" s="542"/>
      <c r="AA317" s="525"/>
      <c r="AB317" s="541"/>
      <c r="AC317" s="541"/>
      <c r="AD317" s="147" t="str">
        <f t="shared" si="87"/>
        <v>смирнов</v>
      </c>
      <c r="AE317" s="147" t="str">
        <f t="shared" si="88"/>
        <v xml:space="preserve"> илья иванович</v>
      </c>
      <c r="AF317" s="147" t="str">
        <f t="shared" si="89"/>
        <v>СМИРНОВ</v>
      </c>
      <c r="AG317" s="147" t="str">
        <f t="shared" si="90"/>
        <v xml:space="preserve"> Илья Иванович</v>
      </c>
      <c r="AH317" s="137" t="str">
        <f t="shared" si="91"/>
        <v/>
      </c>
      <c r="AI317" s="137" t="str">
        <f t="shared" si="92"/>
        <v/>
      </c>
      <c r="AJ317" s="137" t="str">
        <f t="shared" si="93"/>
        <v/>
      </c>
      <c r="AK317" s="197">
        <f t="shared" si="94"/>
        <v>0</v>
      </c>
      <c r="AL317" s="137">
        <f t="shared" si="95"/>
        <v>0</v>
      </c>
      <c r="AM317" s="542"/>
      <c r="AN317" s="525"/>
      <c r="AO317" s="525"/>
      <c r="AP317" s="525"/>
      <c r="AQ317" s="525"/>
      <c r="AR317" s="525"/>
    </row>
    <row r="318" spans="1:44" ht="12" customHeight="1" x14ac:dyDescent="0.2">
      <c r="A318" s="194" t="s">
        <v>57</v>
      </c>
      <c r="B318" s="178"/>
      <c r="C318" s="191"/>
      <c r="D318" s="180">
        <v>34</v>
      </c>
      <c r="E318" s="73" t="s">
        <v>511</v>
      </c>
      <c r="F318" s="181"/>
      <c r="G318" s="181"/>
      <c r="H318" s="181"/>
      <c r="I318" s="189" t="s">
        <v>66</v>
      </c>
      <c r="J318" s="181" t="s">
        <v>518</v>
      </c>
      <c r="K318" s="181"/>
      <c r="L318" s="182" t="s">
        <v>521</v>
      </c>
      <c r="M318" s="183">
        <f t="shared" si="96"/>
        <v>34</v>
      </c>
      <c r="N318" s="182"/>
      <c r="O318" s="182"/>
      <c r="P318" s="182"/>
      <c r="Q318" s="184" t="str">
        <f t="shared" si="97"/>
        <v>ЯПРИН Амаду Амырович</v>
      </c>
      <c r="R318" s="185" t="str">
        <f t="shared" si="98"/>
        <v>.., 0</v>
      </c>
      <c r="S318" s="186" t="str">
        <f t="shared" si="99"/>
        <v/>
      </c>
      <c r="T318" s="185" t="str">
        <f t="shared" si="100"/>
        <v xml:space="preserve">Р.Алтай, Озерное, </v>
      </c>
      <c r="U318" s="187"/>
      <c r="V318" s="185" t="str">
        <f t="shared" si="101"/>
        <v>Челбаков</v>
      </c>
      <c r="W318" s="137"/>
      <c r="X318" s="147"/>
      <c r="Y318" s="551"/>
      <c r="Z318" s="542"/>
      <c r="AA318" s="525"/>
      <c r="AB318" s="541"/>
      <c r="AC318" s="541"/>
      <c r="AD318" s="147" t="str">
        <f t="shared" si="87"/>
        <v>яприн</v>
      </c>
      <c r="AE318" s="147" t="str">
        <f t="shared" si="88"/>
        <v xml:space="preserve"> амаду амырович</v>
      </c>
      <c r="AF318" s="147" t="str">
        <f t="shared" si="89"/>
        <v>ЯПРИН</v>
      </c>
      <c r="AG318" s="147" t="str">
        <f t="shared" si="90"/>
        <v xml:space="preserve"> Амаду Амырович</v>
      </c>
      <c r="AH318" s="137" t="str">
        <f t="shared" si="91"/>
        <v/>
      </c>
      <c r="AI318" s="137" t="str">
        <f t="shared" si="92"/>
        <v/>
      </c>
      <c r="AJ318" s="137" t="str">
        <f t="shared" si="93"/>
        <v/>
      </c>
      <c r="AK318" s="197">
        <f t="shared" si="94"/>
        <v>0</v>
      </c>
      <c r="AL318" s="137">
        <f t="shared" si="95"/>
        <v>0</v>
      </c>
      <c r="AM318" s="542"/>
      <c r="AN318" s="525"/>
      <c r="AO318" s="525"/>
      <c r="AP318" s="525"/>
      <c r="AQ318" s="525"/>
      <c r="AR318" s="525"/>
    </row>
    <row r="319" spans="1:44" ht="12" customHeight="1" x14ac:dyDescent="0.2">
      <c r="A319" s="194"/>
      <c r="B319" s="178"/>
      <c r="C319" s="191"/>
      <c r="D319" s="188">
        <v>34</v>
      </c>
      <c r="E319" s="73" t="s">
        <v>512</v>
      </c>
      <c r="F319" s="189"/>
      <c r="G319" s="189"/>
      <c r="H319" s="189"/>
      <c r="I319" s="189" t="s">
        <v>63</v>
      </c>
      <c r="J319" s="189" t="s">
        <v>241</v>
      </c>
      <c r="K319" s="189"/>
      <c r="L319" s="181" t="s">
        <v>474</v>
      </c>
      <c r="M319" s="183">
        <f t="shared" si="96"/>
        <v>34</v>
      </c>
      <c r="N319" s="182"/>
      <c r="O319" s="182"/>
      <c r="P319" s="182"/>
      <c r="Q319" s="184" t="str">
        <f t="shared" si="97"/>
        <v>ГЕТМОНЕНКО Александр Викторович</v>
      </c>
      <c r="R319" s="185" t="str">
        <f t="shared" si="98"/>
        <v>.., 0</v>
      </c>
      <c r="S319" s="186" t="str">
        <f t="shared" si="99"/>
        <v/>
      </c>
      <c r="T319" s="185" t="str">
        <f t="shared" si="100"/>
        <v xml:space="preserve">Алтайский, Заринск, </v>
      </c>
      <c r="U319" s="187"/>
      <c r="V319" s="185" t="str">
        <f t="shared" si="101"/>
        <v>Казанцев</v>
      </c>
      <c r="W319" s="137"/>
      <c r="X319" s="147"/>
      <c r="Y319" s="551"/>
      <c r="Z319" s="542"/>
      <c r="AA319" s="525"/>
      <c r="AB319" s="541"/>
      <c r="AC319" s="541"/>
      <c r="AD319" s="147" t="str">
        <f t="shared" si="87"/>
        <v>гетмоненко</v>
      </c>
      <c r="AE319" s="147" t="str">
        <f t="shared" si="88"/>
        <v xml:space="preserve"> александр викторович</v>
      </c>
      <c r="AF319" s="147" t="str">
        <f t="shared" si="89"/>
        <v>ГЕТМОНЕНКО</v>
      </c>
      <c r="AG319" s="147" t="str">
        <f t="shared" si="90"/>
        <v xml:space="preserve"> Александр Викторович</v>
      </c>
      <c r="AH319" s="137" t="str">
        <f t="shared" si="91"/>
        <v/>
      </c>
      <c r="AI319" s="137" t="str">
        <f t="shared" si="92"/>
        <v/>
      </c>
      <c r="AJ319" s="137" t="str">
        <f t="shared" si="93"/>
        <v/>
      </c>
      <c r="AK319" s="197">
        <f t="shared" si="94"/>
        <v>0</v>
      </c>
      <c r="AL319" s="137">
        <f t="shared" si="95"/>
        <v>0</v>
      </c>
      <c r="AM319" s="542"/>
      <c r="AN319" s="525"/>
      <c r="AO319" s="525"/>
      <c r="AP319" s="525"/>
      <c r="AQ319" s="525"/>
      <c r="AR319" s="525"/>
    </row>
    <row r="320" spans="1:44" ht="12" customHeight="1" x14ac:dyDescent="0.2">
      <c r="A320" s="194" t="s">
        <v>57</v>
      </c>
      <c r="B320" s="178"/>
      <c r="C320" s="191"/>
      <c r="D320" s="180">
        <v>34</v>
      </c>
      <c r="E320" s="73" t="s">
        <v>513</v>
      </c>
      <c r="F320" s="181"/>
      <c r="G320" s="181"/>
      <c r="H320" s="181"/>
      <c r="I320" s="189" t="s">
        <v>63</v>
      </c>
      <c r="J320" s="189" t="s">
        <v>241</v>
      </c>
      <c r="K320" s="181"/>
      <c r="L320" s="182" t="s">
        <v>474</v>
      </c>
      <c r="M320" s="183">
        <f t="shared" si="96"/>
        <v>34</v>
      </c>
      <c r="N320" s="182"/>
      <c r="O320" s="182"/>
      <c r="P320" s="182"/>
      <c r="Q320" s="184" t="str">
        <f t="shared" si="97"/>
        <v>ШИРОКОВ Тимофей Александрович</v>
      </c>
      <c r="R320" s="185" t="str">
        <f t="shared" si="98"/>
        <v>.., 0</v>
      </c>
      <c r="S320" s="186" t="str">
        <f t="shared" si="99"/>
        <v/>
      </c>
      <c r="T320" s="185" t="str">
        <f t="shared" si="100"/>
        <v xml:space="preserve">Алтайский, Заринск, </v>
      </c>
      <c r="U320" s="187"/>
      <c r="V320" s="185" t="str">
        <f t="shared" si="101"/>
        <v>Казанцев</v>
      </c>
      <c r="W320" s="137"/>
      <c r="X320" s="147"/>
      <c r="Y320" s="551"/>
      <c r="Z320" s="542"/>
      <c r="AA320" s="525"/>
      <c r="AB320" s="541"/>
      <c r="AC320" s="541"/>
      <c r="AD320" s="147" t="str">
        <f t="shared" si="87"/>
        <v>широков</v>
      </c>
      <c r="AE320" s="147" t="str">
        <f t="shared" si="88"/>
        <v xml:space="preserve"> тимофей александрович</v>
      </c>
      <c r="AF320" s="147" t="str">
        <f t="shared" si="89"/>
        <v>ШИРОКОВ</v>
      </c>
      <c r="AG320" s="147" t="str">
        <f t="shared" si="90"/>
        <v xml:space="preserve"> Тимофей Александрович</v>
      </c>
      <c r="AH320" s="137" t="str">
        <f t="shared" si="91"/>
        <v/>
      </c>
      <c r="AI320" s="137" t="str">
        <f t="shared" si="92"/>
        <v/>
      </c>
      <c r="AJ320" s="137" t="str">
        <f t="shared" si="93"/>
        <v/>
      </c>
      <c r="AK320" s="197">
        <f t="shared" si="94"/>
        <v>0</v>
      </c>
      <c r="AL320" s="137">
        <f t="shared" si="95"/>
        <v>0</v>
      </c>
      <c r="AM320" s="542"/>
      <c r="AN320" s="525"/>
      <c r="AO320" s="525"/>
      <c r="AP320" s="525"/>
      <c r="AQ320" s="525"/>
      <c r="AR320" s="525"/>
    </row>
    <row r="321" spans="1:44" ht="12" customHeight="1" x14ac:dyDescent="0.2">
      <c r="A321" s="194"/>
      <c r="B321" s="178"/>
      <c r="C321" s="191"/>
      <c r="D321" s="188">
        <v>34</v>
      </c>
      <c r="E321" s="73" t="s">
        <v>514</v>
      </c>
      <c r="F321" s="189"/>
      <c r="G321" s="189"/>
      <c r="H321" s="189"/>
      <c r="I321" s="189" t="s">
        <v>66</v>
      </c>
      <c r="J321" s="189" t="s">
        <v>125</v>
      </c>
      <c r="K321" s="189"/>
      <c r="L321" s="181" t="s">
        <v>504</v>
      </c>
      <c r="M321" s="183">
        <f t="shared" si="96"/>
        <v>34</v>
      </c>
      <c r="N321" s="182"/>
      <c r="O321" s="182"/>
      <c r="P321" s="182"/>
      <c r="Q321" s="184" t="str">
        <f t="shared" si="97"/>
        <v>МАЙХИЕВ Денис Миронович</v>
      </c>
      <c r="R321" s="185" t="str">
        <f t="shared" si="98"/>
        <v>.., 0</v>
      </c>
      <c r="S321" s="186" t="str">
        <f t="shared" si="99"/>
        <v/>
      </c>
      <c r="T321" s="185" t="str">
        <f t="shared" si="100"/>
        <v xml:space="preserve">Р.Алтай, Кош-Агач, </v>
      </c>
      <c r="U321" s="187"/>
      <c r="V321" s="185" t="str">
        <f t="shared" si="101"/>
        <v>Конопьянов Е.Д.</v>
      </c>
      <c r="W321" s="137"/>
      <c r="X321" s="147"/>
      <c r="Y321" s="551"/>
      <c r="Z321" s="542"/>
      <c r="AA321" s="525"/>
      <c r="AB321" s="541"/>
      <c r="AC321" s="541"/>
      <c r="AD321" s="147" t="str">
        <f t="shared" si="87"/>
        <v>майхиев</v>
      </c>
      <c r="AE321" s="147" t="str">
        <f t="shared" si="88"/>
        <v xml:space="preserve"> денис миронович</v>
      </c>
      <c r="AF321" s="147" t="str">
        <f t="shared" si="89"/>
        <v>МАЙХИЕВ</v>
      </c>
      <c r="AG321" s="147" t="str">
        <f t="shared" si="90"/>
        <v xml:space="preserve"> Денис Миронович</v>
      </c>
      <c r="AH321" s="137" t="str">
        <f t="shared" si="91"/>
        <v/>
      </c>
      <c r="AI321" s="137" t="str">
        <f t="shared" si="92"/>
        <v/>
      </c>
      <c r="AJ321" s="137" t="str">
        <f t="shared" si="93"/>
        <v/>
      </c>
      <c r="AK321" s="197">
        <f t="shared" si="94"/>
        <v>0</v>
      </c>
      <c r="AL321" s="137">
        <f t="shared" si="95"/>
        <v>0</v>
      </c>
      <c r="AM321" s="542"/>
      <c r="AN321" s="525"/>
      <c r="AO321" s="525"/>
      <c r="AP321" s="525"/>
      <c r="AQ321" s="525"/>
      <c r="AR321" s="525"/>
    </row>
    <row r="322" spans="1:44" ht="12" customHeight="1" x14ac:dyDescent="0.2">
      <c r="A322" s="194" t="s">
        <v>57</v>
      </c>
      <c r="B322" s="178"/>
      <c r="C322" s="191"/>
      <c r="D322" s="180">
        <v>34</v>
      </c>
      <c r="E322" s="73" t="s">
        <v>515</v>
      </c>
      <c r="F322" s="181"/>
      <c r="G322" s="181"/>
      <c r="H322" s="181"/>
      <c r="I322" s="189" t="s">
        <v>66</v>
      </c>
      <c r="J322" s="189" t="s">
        <v>125</v>
      </c>
      <c r="K322" s="181"/>
      <c r="L322" s="181" t="s">
        <v>504</v>
      </c>
      <c r="M322" s="183">
        <f t="shared" si="96"/>
        <v>34</v>
      </c>
      <c r="N322" s="182"/>
      <c r="O322" s="182"/>
      <c r="P322" s="182"/>
      <c r="Q322" s="184" t="str">
        <f t="shared" si="97"/>
        <v>ИМАМАГИЗАНОВ Алин</v>
      </c>
      <c r="R322" s="185" t="str">
        <f t="shared" si="98"/>
        <v>.., 0</v>
      </c>
      <c r="S322" s="186" t="str">
        <f t="shared" si="99"/>
        <v/>
      </c>
      <c r="T322" s="185" t="str">
        <f t="shared" si="100"/>
        <v xml:space="preserve">Р.Алтай, Кош-Агач, </v>
      </c>
      <c r="U322" s="187"/>
      <c r="V322" s="185" t="str">
        <f t="shared" si="101"/>
        <v>Конопьянов Е.Д.</v>
      </c>
      <c r="W322" s="137"/>
      <c r="X322" s="147"/>
      <c r="Y322" s="551"/>
      <c r="Z322" s="542"/>
      <c r="AA322" s="525"/>
      <c r="AB322" s="541"/>
      <c r="AC322" s="541"/>
      <c r="AD322" s="147" t="str">
        <f t="shared" si="87"/>
        <v>имамагизанов</v>
      </c>
      <c r="AE322" s="147" t="str">
        <f t="shared" si="88"/>
        <v xml:space="preserve"> алин</v>
      </c>
      <c r="AF322" s="147" t="str">
        <f t="shared" si="89"/>
        <v>ИМАМАГИЗАНОВ</v>
      </c>
      <c r="AG322" s="147" t="str">
        <f t="shared" si="90"/>
        <v xml:space="preserve"> Алин</v>
      </c>
      <c r="AH322" s="137" t="str">
        <f t="shared" si="91"/>
        <v/>
      </c>
      <c r="AI322" s="137" t="str">
        <f t="shared" si="92"/>
        <v/>
      </c>
      <c r="AJ322" s="137" t="str">
        <f t="shared" si="93"/>
        <v/>
      </c>
      <c r="AK322" s="197">
        <f t="shared" si="94"/>
        <v>0</v>
      </c>
      <c r="AL322" s="137">
        <f t="shared" si="95"/>
        <v>0</v>
      </c>
      <c r="AM322" s="542"/>
      <c r="AN322" s="525"/>
      <c r="AO322" s="525"/>
      <c r="AP322" s="525"/>
      <c r="AQ322" s="525"/>
      <c r="AR322" s="525"/>
    </row>
    <row r="323" spans="1:44" ht="12" customHeight="1" x14ac:dyDescent="0.2">
      <c r="A323" s="194"/>
      <c r="B323" s="178"/>
      <c r="C323" s="191"/>
      <c r="D323" s="188">
        <v>34</v>
      </c>
      <c r="E323" s="73" t="s">
        <v>516</v>
      </c>
      <c r="F323" s="189"/>
      <c r="G323" s="189"/>
      <c r="H323" s="189"/>
      <c r="I323" s="189" t="s">
        <v>66</v>
      </c>
      <c r="J323" s="189" t="s">
        <v>125</v>
      </c>
      <c r="K323" s="189"/>
      <c r="L323" s="181" t="s">
        <v>139</v>
      </c>
      <c r="M323" s="183">
        <f t="shared" si="96"/>
        <v>34</v>
      </c>
      <c r="N323" s="182"/>
      <c r="O323" s="182"/>
      <c r="P323" s="182"/>
      <c r="Q323" s="184" t="str">
        <f t="shared" si="97"/>
        <v>ОСОТАЕВ Алин Ерганзапович</v>
      </c>
      <c r="R323" s="185" t="str">
        <f t="shared" si="98"/>
        <v>.., 0</v>
      </c>
      <c r="S323" s="186" t="str">
        <f t="shared" si="99"/>
        <v/>
      </c>
      <c r="T323" s="185" t="str">
        <f t="shared" si="100"/>
        <v xml:space="preserve">Р.Алтай, Кош-Агач, </v>
      </c>
      <c r="U323" s="187"/>
      <c r="V323" s="185" t="str">
        <f t="shared" si="101"/>
        <v>Мажетканов Р.М.</v>
      </c>
      <c r="W323" s="137"/>
      <c r="X323" s="147"/>
      <c r="Y323" s="551"/>
      <c r="Z323" s="542"/>
      <c r="AA323" s="525"/>
      <c r="AB323" s="541"/>
      <c r="AC323" s="541"/>
      <c r="AD323" s="147" t="str">
        <f t="shared" si="87"/>
        <v>осотаев</v>
      </c>
      <c r="AE323" s="147" t="str">
        <f t="shared" si="88"/>
        <v xml:space="preserve"> алин ерганзапович</v>
      </c>
      <c r="AF323" s="147" t="str">
        <f t="shared" si="89"/>
        <v>ОСОТАЕВ</v>
      </c>
      <c r="AG323" s="147" t="str">
        <f t="shared" si="90"/>
        <v xml:space="preserve"> Алин Ерганзапович</v>
      </c>
      <c r="AH323" s="137" t="str">
        <f t="shared" si="91"/>
        <v/>
      </c>
      <c r="AI323" s="137" t="str">
        <f t="shared" si="92"/>
        <v/>
      </c>
      <c r="AJ323" s="137" t="str">
        <f t="shared" si="93"/>
        <v/>
      </c>
      <c r="AK323" s="197">
        <f t="shared" si="94"/>
        <v>0</v>
      </c>
      <c r="AL323" s="137">
        <f t="shared" si="95"/>
        <v>0</v>
      </c>
      <c r="AM323" s="542"/>
      <c r="AN323" s="525"/>
      <c r="AO323" s="525"/>
      <c r="AP323" s="525"/>
      <c r="AQ323" s="525"/>
      <c r="AR323" s="525"/>
    </row>
    <row r="324" spans="1:44" ht="12" customHeight="1" x14ac:dyDescent="0.2">
      <c r="A324" s="194" t="s">
        <v>57</v>
      </c>
      <c r="B324" s="178"/>
      <c r="C324" s="191"/>
      <c r="D324" s="180">
        <v>34</v>
      </c>
      <c r="E324" s="199" t="s">
        <v>517</v>
      </c>
      <c r="F324" s="181"/>
      <c r="G324" s="181"/>
      <c r="H324" s="181"/>
      <c r="I324" s="189" t="s">
        <v>66</v>
      </c>
      <c r="J324" s="189" t="s">
        <v>125</v>
      </c>
      <c r="K324" s="181"/>
      <c r="L324" s="181" t="s">
        <v>139</v>
      </c>
      <c r="M324" s="183">
        <f t="shared" si="96"/>
        <v>34</v>
      </c>
      <c r="N324" s="182"/>
      <c r="O324" s="182"/>
      <c r="P324" s="182"/>
      <c r="Q324" s="184" t="str">
        <f t="shared" si="97"/>
        <v>КАЙМЫШЕВ Алинур Александрович</v>
      </c>
      <c r="R324" s="185" t="str">
        <f t="shared" si="98"/>
        <v>.., 0</v>
      </c>
      <c r="S324" s="186" t="str">
        <f t="shared" si="99"/>
        <v/>
      </c>
      <c r="T324" s="185" t="str">
        <f t="shared" si="100"/>
        <v xml:space="preserve">Р.Алтай, Кош-Агач, </v>
      </c>
      <c r="U324" s="187"/>
      <c r="V324" s="185" t="str">
        <f t="shared" si="101"/>
        <v>Мажетканов Р.М.</v>
      </c>
      <c r="W324" s="137"/>
      <c r="X324" s="147"/>
      <c r="Y324" s="551"/>
      <c r="Z324" s="542"/>
      <c r="AA324" s="525"/>
      <c r="AB324" s="541"/>
      <c r="AC324" s="541"/>
      <c r="AD324" s="147" t="str">
        <f t="shared" si="87"/>
        <v>каймышев</v>
      </c>
      <c r="AE324" s="147" t="str">
        <f t="shared" si="88"/>
        <v xml:space="preserve"> алинур александрович</v>
      </c>
      <c r="AF324" s="147" t="str">
        <f t="shared" si="89"/>
        <v>КАЙМЫШЕВ</v>
      </c>
      <c r="AG324" s="147" t="str">
        <f t="shared" si="90"/>
        <v xml:space="preserve"> Алинур Александрович</v>
      </c>
      <c r="AH324" s="137" t="str">
        <f t="shared" si="91"/>
        <v/>
      </c>
      <c r="AI324" s="137" t="str">
        <f t="shared" si="92"/>
        <v/>
      </c>
      <c r="AJ324" s="137" t="str">
        <f t="shared" si="93"/>
        <v/>
      </c>
      <c r="AK324" s="197">
        <f t="shared" si="94"/>
        <v>0</v>
      </c>
      <c r="AL324" s="137">
        <f t="shared" si="95"/>
        <v>0</v>
      </c>
      <c r="AM324" s="542"/>
      <c r="AN324" s="525"/>
      <c r="AO324" s="525"/>
      <c r="AP324" s="525"/>
      <c r="AQ324" s="525"/>
      <c r="AR324" s="525"/>
    </row>
    <row r="325" spans="1:44" ht="12" customHeight="1" x14ac:dyDescent="0.2">
      <c r="A325" s="194"/>
      <c r="B325" s="178"/>
      <c r="C325" s="191"/>
      <c r="D325" s="436" t="s">
        <v>522</v>
      </c>
      <c r="E325" s="199" t="s">
        <v>523</v>
      </c>
      <c r="F325" s="189"/>
      <c r="G325" s="189"/>
      <c r="H325" s="189"/>
      <c r="I325" s="189" t="s">
        <v>116</v>
      </c>
      <c r="J325" s="189" t="s">
        <v>183</v>
      </c>
      <c r="K325" s="189"/>
      <c r="L325" s="181" t="s">
        <v>473</v>
      </c>
      <c r="M325" s="183" t="str">
        <f t="shared" si="96"/>
        <v>св57</v>
      </c>
      <c r="N325" s="182"/>
      <c r="O325" s="182"/>
      <c r="P325" s="182"/>
      <c r="Q325" s="184" t="str">
        <f t="shared" si="97"/>
        <v>СИДОРЕНКО Назар Сергеевич</v>
      </c>
      <c r="R325" s="185" t="str">
        <f t="shared" si="98"/>
        <v>.., 0</v>
      </c>
      <c r="S325" s="186" t="str">
        <f t="shared" si="99"/>
        <v/>
      </c>
      <c r="T325" s="185" t="str">
        <f t="shared" si="100"/>
        <v xml:space="preserve">Кемеровская, Прокопьевск, </v>
      </c>
      <c r="U325" s="187"/>
      <c r="V325" s="185" t="str">
        <f t="shared" si="101"/>
        <v>Курбатов</v>
      </c>
      <c r="W325" s="137"/>
      <c r="X325" s="147"/>
      <c r="Y325" s="551"/>
      <c r="Z325" s="542"/>
      <c r="AA325" s="525"/>
      <c r="AB325" s="541"/>
      <c r="AC325" s="541"/>
      <c r="AD325" s="147" t="str">
        <f t="shared" si="87"/>
        <v>сидоренко</v>
      </c>
      <c r="AE325" s="147" t="str">
        <f t="shared" si="88"/>
        <v xml:space="preserve"> назар сергеевич</v>
      </c>
      <c r="AF325" s="147" t="str">
        <f t="shared" si="89"/>
        <v>СИДОРЕНКО</v>
      </c>
      <c r="AG325" s="147" t="str">
        <f t="shared" si="90"/>
        <v xml:space="preserve"> Назар Сергеевич</v>
      </c>
      <c r="AH325" s="137" t="str">
        <f t="shared" si="91"/>
        <v/>
      </c>
      <c r="AI325" s="137" t="str">
        <f t="shared" si="92"/>
        <v/>
      </c>
      <c r="AJ325" s="137" t="str">
        <f t="shared" si="93"/>
        <v/>
      </c>
      <c r="AK325" s="197">
        <f t="shared" si="94"/>
        <v>0</v>
      </c>
      <c r="AL325" s="137">
        <f t="shared" si="95"/>
        <v>0</v>
      </c>
      <c r="AM325" s="542"/>
      <c r="AN325" s="525"/>
      <c r="AO325" s="525"/>
      <c r="AP325" s="525"/>
      <c r="AQ325" s="525"/>
      <c r="AR325" s="525"/>
    </row>
    <row r="326" spans="1:44" ht="12" customHeight="1" x14ac:dyDescent="0.2">
      <c r="A326" s="194" t="s">
        <v>57</v>
      </c>
      <c r="B326" s="178"/>
      <c r="C326" s="191"/>
      <c r="D326" s="180" t="s">
        <v>522</v>
      </c>
      <c r="E326" s="73" t="s">
        <v>524</v>
      </c>
      <c r="F326" s="181"/>
      <c r="G326" s="181"/>
      <c r="H326" s="181"/>
      <c r="I326" s="181" t="s">
        <v>66</v>
      </c>
      <c r="J326" s="181" t="s">
        <v>132</v>
      </c>
      <c r="K326" s="181"/>
      <c r="L326" s="181" t="s">
        <v>519</v>
      </c>
      <c r="M326" s="183" t="str">
        <f t="shared" si="96"/>
        <v>св57</v>
      </c>
      <c r="N326" s="182"/>
      <c r="O326" s="182"/>
      <c r="P326" s="182"/>
      <c r="Q326" s="184" t="str">
        <f t="shared" si="97"/>
        <v>КАРТЕШЕВ Филипп Радионович</v>
      </c>
      <c r="R326" s="185" t="str">
        <f t="shared" si="98"/>
        <v>.., 0</v>
      </c>
      <c r="S326" s="186" t="str">
        <f t="shared" si="99"/>
        <v/>
      </c>
      <c r="T326" s="185" t="str">
        <f t="shared" si="100"/>
        <v xml:space="preserve">Р.Алтай, Шебалино, </v>
      </c>
      <c r="U326" s="187"/>
      <c r="V326" s="185" t="str">
        <f t="shared" si="101"/>
        <v>Чилбаков</v>
      </c>
      <c r="W326" s="137"/>
      <c r="X326" s="147"/>
      <c r="Y326" s="551"/>
      <c r="Z326" s="542"/>
      <c r="AA326" s="525"/>
      <c r="AB326" s="541"/>
      <c r="AC326" s="541"/>
      <c r="AD326" s="147" t="str">
        <f t="shared" si="87"/>
        <v>картешев</v>
      </c>
      <c r="AE326" s="147" t="str">
        <f t="shared" si="88"/>
        <v xml:space="preserve"> филипп радионович</v>
      </c>
      <c r="AF326" s="147" t="str">
        <f t="shared" si="89"/>
        <v>КАРТЕШЕВ</v>
      </c>
      <c r="AG326" s="147" t="str">
        <f t="shared" si="90"/>
        <v xml:space="preserve"> Филипп Радионович</v>
      </c>
      <c r="AH326" s="137" t="str">
        <f t="shared" si="91"/>
        <v/>
      </c>
      <c r="AI326" s="137" t="str">
        <f t="shared" si="92"/>
        <v/>
      </c>
      <c r="AJ326" s="137" t="str">
        <f t="shared" si="93"/>
        <v/>
      </c>
      <c r="AK326" s="197">
        <f t="shared" si="94"/>
        <v>0</v>
      </c>
      <c r="AL326" s="137">
        <f t="shared" si="95"/>
        <v>0</v>
      </c>
      <c r="AM326" s="542"/>
      <c r="AN326" s="525"/>
      <c r="AO326" s="525"/>
      <c r="AP326" s="525"/>
      <c r="AQ326" s="525"/>
      <c r="AR326" s="525"/>
    </row>
    <row r="327" spans="1:44" ht="12" customHeight="1" x14ac:dyDescent="0.2">
      <c r="A327" s="194"/>
      <c r="B327" s="178"/>
      <c r="C327" s="191"/>
      <c r="D327" s="188" t="s">
        <v>522</v>
      </c>
      <c r="E327" s="73" t="s">
        <v>525</v>
      </c>
      <c r="F327" s="189"/>
      <c r="G327" s="189"/>
      <c r="H327" s="189"/>
      <c r="I327" s="189" t="s">
        <v>116</v>
      </c>
      <c r="J327" s="189" t="s">
        <v>183</v>
      </c>
      <c r="K327" s="189"/>
      <c r="L327" s="181" t="s">
        <v>473</v>
      </c>
      <c r="M327" s="183" t="str">
        <f t="shared" si="96"/>
        <v>св57</v>
      </c>
      <c r="N327" s="182"/>
      <c r="O327" s="182"/>
      <c r="P327" s="182"/>
      <c r="Q327" s="184" t="str">
        <f t="shared" si="97"/>
        <v>ЗАВЬЯЛОВ Артем Александрович</v>
      </c>
      <c r="R327" s="185" t="str">
        <f t="shared" si="98"/>
        <v>.., 0</v>
      </c>
      <c r="S327" s="186" t="str">
        <f t="shared" si="99"/>
        <v/>
      </c>
      <c r="T327" s="185" t="str">
        <f t="shared" si="100"/>
        <v xml:space="preserve">Кемеровская, Прокопьевск, </v>
      </c>
      <c r="U327" s="187"/>
      <c r="V327" s="185" t="str">
        <f t="shared" si="101"/>
        <v>Курбатов</v>
      </c>
      <c r="W327" s="137"/>
      <c r="X327" s="147"/>
      <c r="Y327" s="551"/>
      <c r="Z327" s="542"/>
      <c r="AA327" s="525"/>
      <c r="AB327" s="541"/>
      <c r="AC327" s="541"/>
      <c r="AD327" s="147" t="str">
        <f t="shared" si="87"/>
        <v>завьялов</v>
      </c>
      <c r="AE327" s="147" t="str">
        <f t="shared" si="88"/>
        <v xml:space="preserve"> артем александрович</v>
      </c>
      <c r="AF327" s="147" t="str">
        <f t="shared" si="89"/>
        <v>ЗАВЬЯЛОВ</v>
      </c>
      <c r="AG327" s="147" t="str">
        <f t="shared" si="90"/>
        <v xml:space="preserve"> Артем Александрович</v>
      </c>
      <c r="AH327" s="137" t="str">
        <f t="shared" si="91"/>
        <v/>
      </c>
      <c r="AI327" s="137" t="str">
        <f t="shared" si="92"/>
        <v/>
      </c>
      <c r="AJ327" s="137" t="str">
        <f t="shared" si="93"/>
        <v/>
      </c>
      <c r="AK327" s="197">
        <f t="shared" si="94"/>
        <v>0</v>
      </c>
      <c r="AL327" s="137">
        <f t="shared" si="95"/>
        <v>0</v>
      </c>
      <c r="AM327" s="542"/>
      <c r="AN327" s="525"/>
      <c r="AO327" s="525"/>
      <c r="AP327" s="525"/>
      <c r="AQ327" s="525"/>
      <c r="AR327" s="525"/>
    </row>
    <row r="328" spans="1:44" ht="12" customHeight="1" x14ac:dyDescent="0.2">
      <c r="A328" s="194" t="s">
        <v>57</v>
      </c>
      <c r="B328" s="178"/>
      <c r="C328" s="191"/>
      <c r="D328" s="180" t="s">
        <v>522</v>
      </c>
      <c r="E328" s="73" t="s">
        <v>526</v>
      </c>
      <c r="F328" s="181"/>
      <c r="G328" s="181"/>
      <c r="H328" s="181"/>
      <c r="I328" s="181" t="s">
        <v>66</v>
      </c>
      <c r="J328" s="181" t="s">
        <v>125</v>
      </c>
      <c r="K328" s="181"/>
      <c r="L328" s="181" t="s">
        <v>139</v>
      </c>
      <c r="M328" s="183" t="str">
        <f t="shared" si="96"/>
        <v>св57</v>
      </c>
      <c r="N328" s="182"/>
      <c r="O328" s="182"/>
      <c r="P328" s="182"/>
      <c r="Q328" s="184" t="str">
        <f t="shared" si="97"/>
        <v>БАЙБАСУНОВ Самат</v>
      </c>
      <c r="R328" s="185" t="str">
        <f t="shared" si="98"/>
        <v>.., 0</v>
      </c>
      <c r="S328" s="186" t="str">
        <f t="shared" si="99"/>
        <v/>
      </c>
      <c r="T328" s="185" t="str">
        <f t="shared" si="100"/>
        <v xml:space="preserve">Р.Алтай, Кош-Агач, </v>
      </c>
      <c r="U328" s="187"/>
      <c r="V328" s="185" t="str">
        <f t="shared" si="101"/>
        <v>Мажетканов Р.М.</v>
      </c>
      <c r="W328" s="137"/>
      <c r="X328" s="147"/>
      <c r="Y328" s="551"/>
      <c r="Z328" s="542"/>
      <c r="AA328" s="525"/>
      <c r="AB328" s="541"/>
      <c r="AC328" s="541"/>
      <c r="AD328" s="147" t="str">
        <f t="shared" si="87"/>
        <v>байбасунов</v>
      </c>
      <c r="AE328" s="147" t="str">
        <f t="shared" si="88"/>
        <v xml:space="preserve"> самат</v>
      </c>
      <c r="AF328" s="147" t="str">
        <f t="shared" si="89"/>
        <v>БАЙБАСУНОВ</v>
      </c>
      <c r="AG328" s="147" t="str">
        <f t="shared" si="90"/>
        <v xml:space="preserve"> Самат</v>
      </c>
      <c r="AH328" s="137" t="str">
        <f t="shared" si="91"/>
        <v/>
      </c>
      <c r="AI328" s="137" t="str">
        <f t="shared" si="92"/>
        <v/>
      </c>
      <c r="AJ328" s="137" t="str">
        <f t="shared" si="93"/>
        <v/>
      </c>
      <c r="AK328" s="197">
        <f t="shared" si="94"/>
        <v>0</v>
      </c>
      <c r="AL328" s="137">
        <f t="shared" si="95"/>
        <v>0</v>
      </c>
      <c r="AM328" s="542"/>
      <c r="AN328" s="525"/>
      <c r="AO328" s="525"/>
      <c r="AP328" s="525"/>
      <c r="AQ328" s="525"/>
      <c r="AR328" s="525"/>
    </row>
    <row r="329" spans="1:44" ht="12" customHeight="1" x14ac:dyDescent="0.2">
      <c r="A329" s="194"/>
      <c r="B329" s="178"/>
      <c r="C329" s="191"/>
      <c r="D329" s="188" t="s">
        <v>522</v>
      </c>
      <c r="E329" s="73" t="s">
        <v>527</v>
      </c>
      <c r="F329" s="189"/>
      <c r="G329" s="189"/>
      <c r="H329" s="189"/>
      <c r="I329" s="181" t="s">
        <v>66</v>
      </c>
      <c r="J329" s="181" t="s">
        <v>125</v>
      </c>
      <c r="K329" s="189"/>
      <c r="L329" s="181" t="s">
        <v>504</v>
      </c>
      <c r="M329" s="183" t="str">
        <f t="shared" si="96"/>
        <v>св57</v>
      </c>
      <c r="N329" s="182"/>
      <c r="O329" s="182"/>
      <c r="P329" s="182"/>
      <c r="Q329" s="184" t="str">
        <f t="shared" si="97"/>
        <v>АБЗИЕВ Даурен Ерсипович</v>
      </c>
      <c r="R329" s="185" t="str">
        <f t="shared" si="98"/>
        <v>.., 0</v>
      </c>
      <c r="S329" s="186" t="str">
        <f t="shared" si="99"/>
        <v/>
      </c>
      <c r="T329" s="185" t="str">
        <f t="shared" si="100"/>
        <v xml:space="preserve">Р.Алтай, Кош-Агач, </v>
      </c>
      <c r="U329" s="187"/>
      <c r="V329" s="185" t="str">
        <f t="shared" si="101"/>
        <v>Конопьянов Е.Д.</v>
      </c>
      <c r="W329" s="137"/>
      <c r="X329" s="147"/>
      <c r="Y329" s="551"/>
      <c r="Z329" s="542"/>
      <c r="AA329" s="525"/>
      <c r="AB329" s="541"/>
      <c r="AC329" s="541"/>
      <c r="AD329" s="147" t="str">
        <f t="shared" si="87"/>
        <v>абзиев</v>
      </c>
      <c r="AE329" s="147" t="str">
        <f t="shared" si="88"/>
        <v xml:space="preserve"> даурен ерсипович</v>
      </c>
      <c r="AF329" s="147" t="str">
        <f t="shared" si="89"/>
        <v>АБЗИЕВ</v>
      </c>
      <c r="AG329" s="147" t="str">
        <f t="shared" si="90"/>
        <v xml:space="preserve"> Даурен Ерсипович</v>
      </c>
      <c r="AH329" s="137" t="str">
        <f t="shared" si="91"/>
        <v/>
      </c>
      <c r="AI329" s="137" t="str">
        <f t="shared" si="92"/>
        <v/>
      </c>
      <c r="AJ329" s="137" t="str">
        <f t="shared" si="93"/>
        <v/>
      </c>
      <c r="AK329" s="197">
        <f t="shared" si="94"/>
        <v>0</v>
      </c>
      <c r="AL329" s="137">
        <f t="shared" si="95"/>
        <v>0</v>
      </c>
      <c r="AM329" s="542"/>
      <c r="AN329" s="525"/>
      <c r="AO329" s="525"/>
      <c r="AP329" s="525"/>
      <c r="AQ329" s="525"/>
      <c r="AR329" s="525"/>
    </row>
    <row r="330" spans="1:44" ht="12" customHeight="1" x14ac:dyDescent="0.2">
      <c r="A330" s="177"/>
      <c r="B330" s="178"/>
      <c r="C330" s="191"/>
      <c r="D330" s="180">
        <v>30</v>
      </c>
      <c r="E330" s="73" t="s">
        <v>528</v>
      </c>
      <c r="F330" s="181"/>
      <c r="G330" s="181"/>
      <c r="H330" s="181"/>
      <c r="I330" s="181" t="s">
        <v>116</v>
      </c>
      <c r="J330" s="181" t="s">
        <v>183</v>
      </c>
      <c r="K330" s="181"/>
      <c r="L330" s="182" t="s">
        <v>473</v>
      </c>
      <c r="M330" s="183">
        <f t="shared" si="96"/>
        <v>30</v>
      </c>
      <c r="N330" s="182"/>
      <c r="O330" s="182"/>
      <c r="P330" s="182"/>
      <c r="Q330" s="184" t="str">
        <f t="shared" si="97"/>
        <v>ГЕТМАН Сергей Валерьевич</v>
      </c>
      <c r="R330" s="185" t="str">
        <f t="shared" si="98"/>
        <v>.., 0</v>
      </c>
      <c r="S330" s="186" t="str">
        <f t="shared" si="99"/>
        <v/>
      </c>
      <c r="T330" s="185" t="str">
        <f t="shared" si="100"/>
        <v xml:space="preserve">Кемеровская, Прокопьевск, </v>
      </c>
      <c r="U330" s="187"/>
      <c r="V330" s="185" t="str">
        <f t="shared" si="101"/>
        <v>Курбатов</v>
      </c>
      <c r="W330" s="137"/>
      <c r="X330" s="147"/>
      <c r="Y330" s="551"/>
      <c r="Z330" s="542"/>
      <c r="AA330" s="525"/>
      <c r="AB330" s="541"/>
      <c r="AC330" s="541"/>
      <c r="AD330" s="147" t="str">
        <f t="shared" si="87"/>
        <v>гетман</v>
      </c>
      <c r="AE330" s="147" t="str">
        <f t="shared" si="88"/>
        <v xml:space="preserve"> сергей валерьевич</v>
      </c>
      <c r="AF330" s="147" t="str">
        <f t="shared" si="89"/>
        <v>ГЕТМАН</v>
      </c>
      <c r="AG330" s="147" t="str">
        <f t="shared" si="90"/>
        <v xml:space="preserve"> Сергей Валерьевич</v>
      </c>
      <c r="AH330" s="137" t="str">
        <f t="shared" si="91"/>
        <v/>
      </c>
      <c r="AI330" s="137" t="str">
        <f t="shared" si="92"/>
        <v/>
      </c>
      <c r="AJ330" s="137" t="str">
        <f t="shared" si="93"/>
        <v/>
      </c>
      <c r="AK330" s="197">
        <f t="shared" si="94"/>
        <v>0</v>
      </c>
      <c r="AL330" s="137">
        <f t="shared" si="95"/>
        <v>0</v>
      </c>
      <c r="AM330" s="542"/>
      <c r="AN330" s="525"/>
      <c r="AO330" s="525"/>
      <c r="AP330" s="525"/>
      <c r="AQ330" s="525"/>
      <c r="AR330" s="525"/>
    </row>
    <row r="331" spans="1:44" ht="12" customHeight="1" x14ac:dyDescent="0.2">
      <c r="A331" s="177"/>
      <c r="B331" s="178"/>
      <c r="C331" s="191"/>
      <c r="D331" s="188">
        <v>30</v>
      </c>
      <c r="E331" s="73" t="s">
        <v>529</v>
      </c>
      <c r="F331" s="189"/>
      <c r="G331" s="189"/>
      <c r="H331" s="189"/>
      <c r="I331" s="181" t="s">
        <v>66</v>
      </c>
      <c r="J331" s="189" t="s">
        <v>125</v>
      </c>
      <c r="K331" s="189"/>
      <c r="L331" s="181" t="s">
        <v>535</v>
      </c>
      <c r="M331" s="183">
        <f t="shared" si="96"/>
        <v>30</v>
      </c>
      <c r="N331" s="182"/>
      <c r="O331" s="182"/>
      <c r="P331" s="182"/>
      <c r="Q331" s="184" t="str">
        <f t="shared" si="97"/>
        <v>КУАНЫШЕВ Амирлан Мирокан</v>
      </c>
      <c r="R331" s="185" t="str">
        <f t="shared" si="98"/>
        <v>.., 0</v>
      </c>
      <c r="S331" s="186" t="str">
        <f t="shared" si="99"/>
        <v/>
      </c>
      <c r="T331" s="185" t="str">
        <f t="shared" si="100"/>
        <v xml:space="preserve">Р.Алтай, Кош-Агач, </v>
      </c>
      <c r="U331" s="187"/>
      <c r="V331" s="185" t="str">
        <f t="shared" si="101"/>
        <v>Нукеев</v>
      </c>
      <c r="W331" s="137"/>
      <c r="X331" s="147"/>
      <c r="Y331" s="551"/>
      <c r="Z331" s="542"/>
      <c r="AA331" s="525"/>
      <c r="AB331" s="541"/>
      <c r="AC331" s="541"/>
      <c r="AD331" s="147" t="str">
        <f t="shared" si="87"/>
        <v>куанышев</v>
      </c>
      <c r="AE331" s="147" t="str">
        <f t="shared" si="88"/>
        <v xml:space="preserve"> амирлан мирокан</v>
      </c>
      <c r="AF331" s="147" t="str">
        <f t="shared" si="89"/>
        <v>КУАНЫШЕВ</v>
      </c>
      <c r="AG331" s="147" t="str">
        <f t="shared" si="90"/>
        <v xml:space="preserve"> Амирлан Мирокан</v>
      </c>
      <c r="AH331" s="137" t="str">
        <f t="shared" si="91"/>
        <v/>
      </c>
      <c r="AI331" s="137" t="str">
        <f t="shared" si="92"/>
        <v/>
      </c>
      <c r="AJ331" s="137" t="str">
        <f t="shared" si="93"/>
        <v/>
      </c>
      <c r="AK331" s="197">
        <f t="shared" si="94"/>
        <v>0</v>
      </c>
      <c r="AL331" s="137">
        <f t="shared" si="95"/>
        <v>0</v>
      </c>
      <c r="AM331" s="542"/>
      <c r="AN331" s="525"/>
      <c r="AO331" s="525"/>
      <c r="AP331" s="525"/>
      <c r="AQ331" s="525"/>
      <c r="AR331" s="525"/>
    </row>
    <row r="332" spans="1:44" ht="12" customHeight="1" x14ac:dyDescent="0.2">
      <c r="A332" s="194"/>
      <c r="B332" s="178"/>
      <c r="C332" s="191"/>
      <c r="D332" s="180">
        <v>30</v>
      </c>
      <c r="E332" s="73" t="s">
        <v>530</v>
      </c>
      <c r="F332" s="181"/>
      <c r="G332" s="181"/>
      <c r="H332" s="181"/>
      <c r="I332" s="181" t="s">
        <v>66</v>
      </c>
      <c r="J332" s="189" t="s">
        <v>125</v>
      </c>
      <c r="K332" s="181"/>
      <c r="L332" s="182" t="s">
        <v>504</v>
      </c>
      <c r="M332" s="183">
        <f t="shared" si="96"/>
        <v>30</v>
      </c>
      <c r="N332" s="182"/>
      <c r="O332" s="182"/>
      <c r="P332" s="182"/>
      <c r="Q332" s="184" t="str">
        <f t="shared" si="97"/>
        <v>КУМАШЕВ Амин Калдибекович</v>
      </c>
      <c r="R332" s="185" t="str">
        <f t="shared" si="98"/>
        <v>.., 0</v>
      </c>
      <c r="S332" s="186" t="str">
        <f t="shared" si="99"/>
        <v/>
      </c>
      <c r="T332" s="185" t="str">
        <f t="shared" si="100"/>
        <v xml:space="preserve">Р.Алтай, Кош-Агач, </v>
      </c>
      <c r="U332" s="187"/>
      <c r="V332" s="185" t="str">
        <f t="shared" si="101"/>
        <v>Конопьянов Е.Д.</v>
      </c>
      <c r="W332" s="137"/>
      <c r="X332" s="147"/>
      <c r="Y332" s="551"/>
      <c r="Z332" s="542"/>
      <c r="AA332" s="525"/>
      <c r="AB332" s="541"/>
      <c r="AC332" s="541"/>
      <c r="AD332" s="147" t="str">
        <f t="shared" si="87"/>
        <v>кумашев</v>
      </c>
      <c r="AE332" s="147" t="str">
        <f t="shared" si="88"/>
        <v xml:space="preserve"> амин калдибекович</v>
      </c>
      <c r="AF332" s="147" t="str">
        <f t="shared" si="89"/>
        <v>КУМАШЕВ</v>
      </c>
      <c r="AG332" s="147" t="str">
        <f t="shared" si="90"/>
        <v xml:space="preserve"> Амин Калдибекович</v>
      </c>
      <c r="AH332" s="137" t="str">
        <f t="shared" si="91"/>
        <v/>
      </c>
      <c r="AI332" s="137" t="str">
        <f t="shared" si="92"/>
        <v/>
      </c>
      <c r="AJ332" s="137" t="str">
        <f t="shared" si="93"/>
        <v/>
      </c>
      <c r="AK332" s="197">
        <f t="shared" si="94"/>
        <v>0</v>
      </c>
      <c r="AL332" s="137">
        <f t="shared" si="95"/>
        <v>0</v>
      </c>
      <c r="AM332" s="542"/>
      <c r="AN332" s="525"/>
      <c r="AO332" s="525"/>
      <c r="AP332" s="525"/>
      <c r="AQ332" s="525"/>
      <c r="AR332" s="525"/>
    </row>
    <row r="333" spans="1:44" ht="12" customHeight="1" x14ac:dyDescent="0.2">
      <c r="A333" s="194"/>
      <c r="B333" s="178"/>
      <c r="C333" s="191"/>
      <c r="D333" s="188">
        <v>30</v>
      </c>
      <c r="E333" s="73" t="s">
        <v>531</v>
      </c>
      <c r="F333" s="189"/>
      <c r="G333" s="189"/>
      <c r="H333" s="189"/>
      <c r="I333" s="181" t="s">
        <v>66</v>
      </c>
      <c r="J333" s="189" t="s">
        <v>125</v>
      </c>
      <c r="K333" s="189"/>
      <c r="L333" s="181" t="s">
        <v>139</v>
      </c>
      <c r="M333" s="183">
        <f t="shared" si="96"/>
        <v>30</v>
      </c>
      <c r="N333" s="182"/>
      <c r="O333" s="182"/>
      <c r="P333" s="182"/>
      <c r="Q333" s="184" t="str">
        <f t="shared" si="97"/>
        <v>КАСЕНОВ Амир Ерженович</v>
      </c>
      <c r="R333" s="185" t="str">
        <f t="shared" si="98"/>
        <v>.., 0</v>
      </c>
      <c r="S333" s="186" t="str">
        <f t="shared" si="99"/>
        <v/>
      </c>
      <c r="T333" s="185" t="str">
        <f t="shared" si="100"/>
        <v xml:space="preserve">Р.Алтай, Кош-Агач, </v>
      </c>
      <c r="U333" s="187"/>
      <c r="V333" s="185" t="str">
        <f t="shared" si="101"/>
        <v>Мажетканов Р.М.</v>
      </c>
      <c r="W333" s="137"/>
      <c r="X333" s="147"/>
      <c r="Y333" s="551"/>
      <c r="Z333" s="542"/>
      <c r="AA333" s="525"/>
      <c r="AB333" s="541"/>
      <c r="AC333" s="541"/>
      <c r="AD333" s="147" t="str">
        <f t="shared" si="87"/>
        <v>касенов</v>
      </c>
      <c r="AE333" s="147" t="str">
        <f t="shared" si="88"/>
        <v xml:space="preserve"> амир ерженович</v>
      </c>
      <c r="AF333" s="147" t="str">
        <f t="shared" si="89"/>
        <v>КАСЕНОВ</v>
      </c>
      <c r="AG333" s="147" t="str">
        <f t="shared" si="90"/>
        <v xml:space="preserve"> Амир Ерженович</v>
      </c>
      <c r="AH333" s="137" t="str">
        <f t="shared" si="91"/>
        <v/>
      </c>
      <c r="AI333" s="137" t="str">
        <f t="shared" si="92"/>
        <v/>
      </c>
      <c r="AJ333" s="137" t="str">
        <f t="shared" si="93"/>
        <v/>
      </c>
      <c r="AK333" s="197">
        <f t="shared" si="94"/>
        <v>0</v>
      </c>
      <c r="AL333" s="137">
        <f t="shared" si="95"/>
        <v>0</v>
      </c>
      <c r="AM333" s="542"/>
      <c r="AN333" s="525"/>
      <c r="AO333" s="525"/>
      <c r="AP333" s="525"/>
      <c r="AQ333" s="525"/>
      <c r="AR333" s="525"/>
    </row>
    <row r="334" spans="1:44" ht="12" customHeight="1" x14ac:dyDescent="0.2">
      <c r="A334" s="177"/>
      <c r="B334" s="178"/>
      <c r="C334" s="191"/>
      <c r="D334" s="180">
        <v>30</v>
      </c>
      <c r="E334" s="174" t="s">
        <v>532</v>
      </c>
      <c r="F334" s="181"/>
      <c r="G334" s="181"/>
      <c r="H334" s="181"/>
      <c r="I334" s="181" t="s">
        <v>66</v>
      </c>
      <c r="J334" s="189" t="s">
        <v>125</v>
      </c>
      <c r="K334" s="181"/>
      <c r="L334" s="182" t="s">
        <v>535</v>
      </c>
      <c r="M334" s="183">
        <f t="shared" si="96"/>
        <v>30</v>
      </c>
      <c r="N334" s="182"/>
      <c r="O334" s="182"/>
      <c r="P334" s="182"/>
      <c r="Q334" s="184" t="str">
        <f t="shared" si="97"/>
        <v>НУРЕКЕНОВ Санжар Рустбек</v>
      </c>
      <c r="R334" s="185" t="str">
        <f t="shared" si="98"/>
        <v>.., 0</v>
      </c>
      <c r="S334" s="186" t="str">
        <f t="shared" si="99"/>
        <v/>
      </c>
      <c r="T334" s="185" t="str">
        <f t="shared" si="100"/>
        <v xml:space="preserve">Р.Алтай, Кош-Агач, </v>
      </c>
      <c r="U334" s="187"/>
      <c r="V334" s="185" t="str">
        <f t="shared" si="101"/>
        <v>Нукеев</v>
      </c>
      <c r="W334" s="137"/>
      <c r="X334" s="147"/>
      <c r="Y334" s="551"/>
      <c r="Z334" s="542"/>
      <c r="AA334" s="525"/>
      <c r="AB334" s="541"/>
      <c r="AC334" s="541"/>
      <c r="AD334" s="147" t="str">
        <f t="shared" si="87"/>
        <v>нурекенов</v>
      </c>
      <c r="AE334" s="147" t="str">
        <f t="shared" si="88"/>
        <v xml:space="preserve"> санжар рустбек</v>
      </c>
      <c r="AF334" s="147" t="str">
        <f t="shared" si="89"/>
        <v>НУРЕКЕНОВ</v>
      </c>
      <c r="AG334" s="147" t="str">
        <f t="shared" si="90"/>
        <v xml:space="preserve"> Санжар Рустбек</v>
      </c>
      <c r="AH334" s="137" t="str">
        <f t="shared" si="91"/>
        <v/>
      </c>
      <c r="AI334" s="137" t="str">
        <f t="shared" si="92"/>
        <v/>
      </c>
      <c r="AJ334" s="137" t="str">
        <f t="shared" si="93"/>
        <v/>
      </c>
      <c r="AK334" s="197">
        <f t="shared" si="94"/>
        <v>0</v>
      </c>
      <c r="AL334" s="137">
        <f t="shared" si="95"/>
        <v>0</v>
      </c>
      <c r="AM334" s="542"/>
      <c r="AN334" s="525"/>
      <c r="AO334" s="525"/>
      <c r="AP334" s="525"/>
      <c r="AQ334" s="525"/>
      <c r="AR334" s="525"/>
    </row>
    <row r="335" spans="1:44" ht="12" customHeight="1" x14ac:dyDescent="0.2">
      <c r="A335" s="177"/>
      <c r="B335" s="178"/>
      <c r="C335" s="191"/>
      <c r="D335" s="188">
        <v>30</v>
      </c>
      <c r="E335" s="174" t="s">
        <v>533</v>
      </c>
      <c r="F335" s="189"/>
      <c r="G335" s="189"/>
      <c r="H335" s="189"/>
      <c r="I335" s="181" t="s">
        <v>66</v>
      </c>
      <c r="J335" s="189" t="s">
        <v>125</v>
      </c>
      <c r="K335" s="189"/>
      <c r="L335" s="182" t="s">
        <v>535</v>
      </c>
      <c r="M335" s="183">
        <f t="shared" si="96"/>
        <v>30</v>
      </c>
      <c r="N335" s="182"/>
      <c r="O335" s="182"/>
      <c r="P335" s="182"/>
      <c r="Q335" s="184" t="str">
        <f t="shared" si="97"/>
        <v>ТУРСУПБЕКОВ Тамерлан</v>
      </c>
      <c r="R335" s="185" t="str">
        <f t="shared" si="98"/>
        <v>.., 0</v>
      </c>
      <c r="S335" s="186" t="str">
        <f t="shared" si="99"/>
        <v/>
      </c>
      <c r="T335" s="185" t="str">
        <f t="shared" si="100"/>
        <v xml:space="preserve">Р.Алтай, Кош-Агач, </v>
      </c>
      <c r="U335" s="187"/>
      <c r="V335" s="185" t="str">
        <f t="shared" si="101"/>
        <v>Нукеев</v>
      </c>
      <c r="W335" s="137"/>
      <c r="X335" s="147"/>
      <c r="Y335" s="551"/>
      <c r="Z335" s="542"/>
      <c r="AA335" s="525"/>
      <c r="AB335" s="541"/>
      <c r="AC335" s="541"/>
      <c r="AD335" s="147" t="str">
        <f t="shared" si="87"/>
        <v>турсупбеков</v>
      </c>
      <c r="AE335" s="147" t="str">
        <f t="shared" si="88"/>
        <v xml:space="preserve"> тамерлан</v>
      </c>
      <c r="AF335" s="147" t="str">
        <f t="shared" si="89"/>
        <v>ТУРСУПБЕКОВ</v>
      </c>
      <c r="AG335" s="147" t="str">
        <f t="shared" si="90"/>
        <v xml:space="preserve"> Тамерлан</v>
      </c>
      <c r="AH335" s="137" t="str">
        <f t="shared" si="91"/>
        <v/>
      </c>
      <c r="AI335" s="137" t="str">
        <f t="shared" si="92"/>
        <v/>
      </c>
      <c r="AJ335" s="137" t="str">
        <f t="shared" si="93"/>
        <v/>
      </c>
      <c r="AK335" s="197">
        <f t="shared" si="94"/>
        <v>0</v>
      </c>
      <c r="AL335" s="137">
        <f t="shared" si="95"/>
        <v>0</v>
      </c>
      <c r="AM335" s="542"/>
      <c r="AN335" s="525"/>
      <c r="AO335" s="525"/>
      <c r="AP335" s="525"/>
      <c r="AQ335" s="525"/>
      <c r="AR335" s="525"/>
    </row>
    <row r="336" spans="1:44" ht="12" customHeight="1" x14ac:dyDescent="0.2">
      <c r="A336" s="194"/>
      <c r="B336" s="178"/>
      <c r="C336" s="191"/>
      <c r="D336" s="180">
        <v>30</v>
      </c>
      <c r="E336" s="73" t="s">
        <v>534</v>
      </c>
      <c r="F336" s="181"/>
      <c r="G336" s="181"/>
      <c r="H336" s="181"/>
      <c r="I336" s="181" t="s">
        <v>66</v>
      </c>
      <c r="J336" s="189" t="s">
        <v>125</v>
      </c>
      <c r="K336" s="181"/>
      <c r="L336" s="182" t="s">
        <v>504</v>
      </c>
      <c r="M336" s="183">
        <f t="shared" si="96"/>
        <v>30</v>
      </c>
      <c r="N336" s="182"/>
      <c r="O336" s="182"/>
      <c r="P336" s="182"/>
      <c r="Q336" s="184" t="str">
        <f t="shared" si="97"/>
        <v>ИМАМАГИЗАНОВ Дамир Котабаевичувалиновми</v>
      </c>
      <c r="R336" s="185" t="str">
        <f t="shared" si="98"/>
        <v>.., 0</v>
      </c>
      <c r="S336" s="186" t="str">
        <f t="shared" si="99"/>
        <v/>
      </c>
      <c r="T336" s="185" t="str">
        <f t="shared" si="100"/>
        <v xml:space="preserve">Р.Алтай, Кош-Агач, </v>
      </c>
      <c r="U336" s="187"/>
      <c r="V336" s="185" t="str">
        <f t="shared" si="101"/>
        <v>Конопьянов Е.Д.</v>
      </c>
      <c r="W336" s="137"/>
      <c r="X336" s="147"/>
      <c r="Y336" s="551"/>
      <c r="Z336" s="542"/>
      <c r="AA336" s="525"/>
      <c r="AB336" s="541"/>
      <c r="AC336" s="541"/>
      <c r="AD336" s="147" t="str">
        <f t="shared" si="87"/>
        <v>имамагизанов</v>
      </c>
      <c r="AE336" s="147" t="str">
        <f t="shared" si="88"/>
        <v xml:space="preserve"> дамир котабаевичувалиновми</v>
      </c>
      <c r="AF336" s="147" t="str">
        <f t="shared" si="89"/>
        <v>ИМАМАГИЗАНОВ</v>
      </c>
      <c r="AG336" s="147" t="str">
        <f t="shared" si="90"/>
        <v xml:space="preserve"> Дамир Котабаевичувалиновми</v>
      </c>
      <c r="AH336" s="137" t="str">
        <f t="shared" si="91"/>
        <v/>
      </c>
      <c r="AI336" s="137" t="str">
        <f t="shared" si="92"/>
        <v/>
      </c>
      <c r="AJ336" s="137" t="str">
        <f t="shared" si="93"/>
        <v/>
      </c>
      <c r="AK336" s="197">
        <f t="shared" si="94"/>
        <v>0</v>
      </c>
      <c r="AL336" s="137">
        <f t="shared" si="95"/>
        <v>0</v>
      </c>
      <c r="AM336" s="542"/>
      <c r="AN336" s="525"/>
      <c r="AO336" s="525"/>
      <c r="AP336" s="525"/>
      <c r="AQ336" s="525"/>
      <c r="AR336" s="525"/>
    </row>
    <row r="337" spans="1:44" ht="12" customHeight="1" x14ac:dyDescent="0.2">
      <c r="A337" s="194"/>
      <c r="B337" s="178"/>
      <c r="C337" s="191"/>
      <c r="D337" s="188">
        <v>30</v>
      </c>
      <c r="E337" s="73" t="s">
        <v>536</v>
      </c>
      <c r="F337" s="189"/>
      <c r="G337" s="189"/>
      <c r="H337" s="189"/>
      <c r="I337" s="181" t="s">
        <v>66</v>
      </c>
      <c r="J337" s="189" t="s">
        <v>125</v>
      </c>
      <c r="K337" s="181"/>
      <c r="L337" s="182" t="s">
        <v>504</v>
      </c>
      <c r="M337" s="183">
        <f t="shared" si="96"/>
        <v>30</v>
      </c>
      <c r="N337" s="182"/>
      <c r="O337" s="182"/>
      <c r="P337" s="182"/>
      <c r="Q337" s="184" t="str">
        <f t="shared" si="97"/>
        <v>УВАЛИНОВ Мирас Ханбарбекович</v>
      </c>
      <c r="R337" s="185" t="str">
        <f t="shared" si="98"/>
        <v>.., 0</v>
      </c>
      <c r="S337" s="186" t="str">
        <f t="shared" si="99"/>
        <v/>
      </c>
      <c r="T337" s="185" t="str">
        <f t="shared" si="100"/>
        <v xml:space="preserve">Р.Алтай, Кош-Агач, </v>
      </c>
      <c r="U337" s="187"/>
      <c r="V337" s="185" t="str">
        <f t="shared" si="101"/>
        <v>Конопьянов Е.Д.</v>
      </c>
      <c r="W337" s="137"/>
      <c r="X337" s="147"/>
      <c r="Y337" s="551"/>
      <c r="Z337" s="542"/>
      <c r="AA337" s="525"/>
      <c r="AB337" s="541"/>
      <c r="AC337" s="541"/>
      <c r="AD337" s="147" t="str">
        <f t="shared" si="87"/>
        <v>увалинов</v>
      </c>
      <c r="AE337" s="147" t="str">
        <f t="shared" si="88"/>
        <v xml:space="preserve"> мирас ханбарбекович</v>
      </c>
      <c r="AF337" s="147" t="str">
        <f t="shared" si="89"/>
        <v>УВАЛИНОВ</v>
      </c>
      <c r="AG337" s="147" t="str">
        <f t="shared" si="90"/>
        <v xml:space="preserve"> Мирас Ханбарбекович</v>
      </c>
      <c r="AH337" s="137" t="str">
        <f t="shared" si="91"/>
        <v/>
      </c>
      <c r="AI337" s="137" t="str">
        <f t="shared" si="92"/>
        <v/>
      </c>
      <c r="AJ337" s="137" t="str">
        <f t="shared" si="93"/>
        <v/>
      </c>
      <c r="AK337" s="197">
        <f t="shared" si="94"/>
        <v>0</v>
      </c>
      <c r="AL337" s="137">
        <f t="shared" si="95"/>
        <v>0</v>
      </c>
      <c r="AM337" s="542"/>
      <c r="AN337" s="525"/>
      <c r="AO337" s="525"/>
      <c r="AP337" s="525"/>
      <c r="AQ337" s="525"/>
      <c r="AR337" s="525"/>
    </row>
    <row r="338" spans="1:44" ht="12" customHeight="1" x14ac:dyDescent="0.2">
      <c r="A338" s="177"/>
      <c r="B338" s="178"/>
      <c r="C338" s="191"/>
      <c r="D338" s="180">
        <v>28</v>
      </c>
      <c r="E338" s="73" t="s">
        <v>537</v>
      </c>
      <c r="F338" s="181"/>
      <c r="G338" s="181"/>
      <c r="H338" s="181"/>
      <c r="I338" s="181" t="s">
        <v>116</v>
      </c>
      <c r="J338" s="181" t="s">
        <v>183</v>
      </c>
      <c r="K338" s="181"/>
      <c r="L338" s="182" t="s">
        <v>473</v>
      </c>
      <c r="M338" s="183">
        <f t="shared" si="96"/>
        <v>28</v>
      </c>
      <c r="N338" s="182"/>
      <c r="O338" s="182"/>
      <c r="P338" s="182"/>
      <c r="Q338" s="184" t="str">
        <f t="shared" si="97"/>
        <v>АХУХОВ Багдан Анатольевич</v>
      </c>
      <c r="R338" s="185" t="str">
        <f t="shared" si="98"/>
        <v>.., 0</v>
      </c>
      <c r="S338" s="186" t="str">
        <f t="shared" si="99"/>
        <v/>
      </c>
      <c r="T338" s="185" t="str">
        <f t="shared" si="100"/>
        <v xml:space="preserve">Кемеровская, Прокопьевск, </v>
      </c>
      <c r="U338" s="187"/>
      <c r="V338" s="185" t="str">
        <f t="shared" si="101"/>
        <v>Курбатов</v>
      </c>
      <c r="W338" s="137"/>
      <c r="X338" s="147"/>
      <c r="Y338" s="551"/>
      <c r="Z338" s="542"/>
      <c r="AA338" s="525"/>
      <c r="AB338" s="541"/>
      <c r="AC338" s="541"/>
      <c r="AD338" s="147" t="str">
        <f t="shared" si="87"/>
        <v>ахухов</v>
      </c>
      <c r="AE338" s="147" t="str">
        <f t="shared" si="88"/>
        <v xml:space="preserve"> багдан анатольевич</v>
      </c>
      <c r="AF338" s="147" t="str">
        <f t="shared" si="89"/>
        <v>АХУХОВ</v>
      </c>
      <c r="AG338" s="147" t="str">
        <f t="shared" si="90"/>
        <v xml:space="preserve"> Багдан Анатольевич</v>
      </c>
      <c r="AH338" s="137" t="str">
        <f t="shared" si="91"/>
        <v/>
      </c>
      <c r="AI338" s="137" t="str">
        <f t="shared" si="92"/>
        <v/>
      </c>
      <c r="AJ338" s="137" t="str">
        <f t="shared" si="93"/>
        <v/>
      </c>
      <c r="AK338" s="197">
        <f t="shared" si="94"/>
        <v>0</v>
      </c>
      <c r="AL338" s="137">
        <f t="shared" si="95"/>
        <v>0</v>
      </c>
      <c r="AM338" s="542"/>
      <c r="AN338" s="525"/>
      <c r="AO338" s="525"/>
      <c r="AP338" s="525"/>
      <c r="AQ338" s="525"/>
      <c r="AR338" s="525"/>
    </row>
    <row r="339" spans="1:44" ht="12" customHeight="1" x14ac:dyDescent="0.2">
      <c r="A339" s="177"/>
      <c r="B339" s="178"/>
      <c r="C339" s="191"/>
      <c r="D339" s="188">
        <v>28</v>
      </c>
      <c r="E339" s="73" t="s">
        <v>538</v>
      </c>
      <c r="F339" s="189"/>
      <c r="G339" s="189"/>
      <c r="H339" s="189"/>
      <c r="I339" s="181" t="s">
        <v>66</v>
      </c>
      <c r="J339" s="189" t="s">
        <v>113</v>
      </c>
      <c r="K339" s="189"/>
      <c r="L339" s="181" t="s">
        <v>546</v>
      </c>
      <c r="M339" s="183">
        <f t="shared" si="96"/>
        <v>28</v>
      </c>
      <c r="N339" s="182"/>
      <c r="O339" s="182"/>
      <c r="P339" s="182"/>
      <c r="Q339" s="184" t="str">
        <f t="shared" si="97"/>
        <v>ЧАШКОВ Иван Денисович</v>
      </c>
      <c r="R339" s="185" t="str">
        <f t="shared" si="98"/>
        <v>.., 0</v>
      </c>
      <c r="S339" s="186" t="str">
        <f t="shared" si="99"/>
        <v/>
      </c>
      <c r="T339" s="185" t="str">
        <f t="shared" si="100"/>
        <v xml:space="preserve">Р.Алтай, Майма, </v>
      </c>
      <c r="U339" s="187"/>
      <c r="V339" s="185" t="str">
        <f t="shared" si="101"/>
        <v>Емельянов А.А.</v>
      </c>
      <c r="W339" s="137"/>
      <c r="X339" s="147"/>
      <c r="Y339" s="551"/>
      <c r="Z339" s="542"/>
      <c r="AA339" s="525"/>
      <c r="AB339" s="541"/>
      <c r="AC339" s="541"/>
      <c r="AD339" s="147" t="str">
        <f t="shared" si="87"/>
        <v>чашков</v>
      </c>
      <c r="AE339" s="147" t="str">
        <f t="shared" si="88"/>
        <v xml:space="preserve"> иван денисович</v>
      </c>
      <c r="AF339" s="147" t="str">
        <f t="shared" si="89"/>
        <v>ЧАШКОВ</v>
      </c>
      <c r="AG339" s="147" t="str">
        <f t="shared" si="90"/>
        <v xml:space="preserve"> Иван Денисович</v>
      </c>
      <c r="AH339" s="137" t="str">
        <f t="shared" si="91"/>
        <v/>
      </c>
      <c r="AI339" s="137" t="str">
        <f t="shared" si="92"/>
        <v/>
      </c>
      <c r="AJ339" s="137" t="str">
        <f t="shared" si="93"/>
        <v/>
      </c>
      <c r="AK339" s="197">
        <f t="shared" si="94"/>
        <v>0</v>
      </c>
      <c r="AL339" s="137">
        <f t="shared" si="95"/>
        <v>0</v>
      </c>
      <c r="AM339" s="542"/>
      <c r="AN339" s="525"/>
      <c r="AO339" s="525"/>
      <c r="AP339" s="525"/>
      <c r="AQ339" s="525"/>
      <c r="AR339" s="525"/>
    </row>
    <row r="340" spans="1:44" ht="12" customHeight="1" x14ac:dyDescent="0.2">
      <c r="A340" s="194"/>
      <c r="B340" s="178"/>
      <c r="C340" s="191"/>
      <c r="D340" s="180">
        <v>28</v>
      </c>
      <c r="E340" s="73" t="s">
        <v>539</v>
      </c>
      <c r="F340" s="181"/>
      <c r="G340" s="181"/>
      <c r="H340" s="181"/>
      <c r="I340" s="181" t="s">
        <v>63</v>
      </c>
      <c r="J340" s="181" t="s">
        <v>241</v>
      </c>
      <c r="K340" s="181"/>
      <c r="L340" s="182" t="s">
        <v>474</v>
      </c>
      <c r="M340" s="183">
        <f t="shared" si="96"/>
        <v>28</v>
      </c>
      <c r="N340" s="182"/>
      <c r="O340" s="182"/>
      <c r="P340" s="182"/>
      <c r="Q340" s="184" t="str">
        <f t="shared" si="97"/>
        <v>АВРАМЕНКО Матвей Игоревич</v>
      </c>
      <c r="R340" s="185" t="str">
        <f t="shared" si="98"/>
        <v>.., 0</v>
      </c>
      <c r="S340" s="186" t="str">
        <f t="shared" si="99"/>
        <v/>
      </c>
      <c r="T340" s="185" t="str">
        <f t="shared" si="100"/>
        <v xml:space="preserve">Алтайский, Заринск, </v>
      </c>
      <c r="U340" s="187"/>
      <c r="V340" s="185" t="str">
        <f t="shared" si="101"/>
        <v>Казанцев</v>
      </c>
      <c r="W340" s="137"/>
      <c r="X340" s="147"/>
      <c r="Y340" s="551"/>
      <c r="Z340" s="542"/>
      <c r="AA340" s="525"/>
      <c r="AB340" s="541"/>
      <c r="AC340" s="541"/>
      <c r="AD340" s="147" t="str">
        <f t="shared" si="87"/>
        <v>авраменко</v>
      </c>
      <c r="AE340" s="147" t="str">
        <f t="shared" si="88"/>
        <v xml:space="preserve"> матвей игоревич</v>
      </c>
      <c r="AF340" s="147" t="str">
        <f t="shared" si="89"/>
        <v>АВРАМЕНКО</v>
      </c>
      <c r="AG340" s="147" t="str">
        <f t="shared" si="90"/>
        <v xml:space="preserve"> Матвей Игоревич</v>
      </c>
      <c r="AH340" s="137" t="str">
        <f t="shared" si="91"/>
        <v/>
      </c>
      <c r="AI340" s="137" t="str">
        <f t="shared" si="92"/>
        <v/>
      </c>
      <c r="AJ340" s="137" t="str">
        <f t="shared" si="93"/>
        <v/>
      </c>
      <c r="AK340" s="197">
        <f t="shared" si="94"/>
        <v>0</v>
      </c>
      <c r="AL340" s="137">
        <f t="shared" si="95"/>
        <v>0</v>
      </c>
      <c r="AM340" s="542"/>
      <c r="AN340" s="525"/>
      <c r="AO340" s="525"/>
      <c r="AP340" s="525"/>
      <c r="AQ340" s="525"/>
      <c r="AR340" s="525"/>
    </row>
    <row r="341" spans="1:44" ht="12" customHeight="1" x14ac:dyDescent="0.2">
      <c r="A341" s="194"/>
      <c r="B341" s="178"/>
      <c r="C341" s="191"/>
      <c r="D341" s="188">
        <v>28</v>
      </c>
      <c r="E341" s="73" t="s">
        <v>540</v>
      </c>
      <c r="F341" s="189"/>
      <c r="G341" s="189"/>
      <c r="H341" s="189"/>
      <c r="I341" s="181" t="s">
        <v>66</v>
      </c>
      <c r="J341" s="189" t="s">
        <v>141</v>
      </c>
      <c r="K341" s="189"/>
      <c r="L341" s="181" t="s">
        <v>476</v>
      </c>
      <c r="M341" s="183">
        <f t="shared" si="96"/>
        <v>28</v>
      </c>
      <c r="N341" s="182"/>
      <c r="O341" s="182"/>
      <c r="P341" s="182"/>
      <c r="Q341" s="184" t="str">
        <f t="shared" si="97"/>
        <v>ЗЯБЛИЦКИЙ Данил Леонидович</v>
      </c>
      <c r="R341" s="185" t="str">
        <f t="shared" si="98"/>
        <v>.., 0</v>
      </c>
      <c r="S341" s="186" t="str">
        <f t="shared" si="99"/>
        <v/>
      </c>
      <c r="T341" s="185" t="str">
        <f t="shared" si="100"/>
        <v xml:space="preserve">Р.Алтай, Чемал, </v>
      </c>
      <c r="U341" s="187"/>
      <c r="V341" s="185" t="str">
        <f t="shared" si="101"/>
        <v>Ялбаков</v>
      </c>
      <c r="W341" s="137"/>
      <c r="X341" s="147"/>
      <c r="Y341" s="551"/>
      <c r="Z341" s="542"/>
      <c r="AA341" s="525"/>
      <c r="AB341" s="541"/>
      <c r="AC341" s="541"/>
      <c r="AD341" s="147" t="str">
        <f t="shared" si="87"/>
        <v>зяблицкий</v>
      </c>
      <c r="AE341" s="147" t="str">
        <f t="shared" si="88"/>
        <v xml:space="preserve"> данил леонидович</v>
      </c>
      <c r="AF341" s="147" t="str">
        <f t="shared" si="89"/>
        <v>ЗЯБЛИЦКИЙ</v>
      </c>
      <c r="AG341" s="147" t="str">
        <f t="shared" si="90"/>
        <v xml:space="preserve"> Данил Леонидович</v>
      </c>
      <c r="AH341" s="137" t="str">
        <f t="shared" si="91"/>
        <v/>
      </c>
      <c r="AI341" s="137" t="str">
        <f t="shared" si="92"/>
        <v/>
      </c>
      <c r="AJ341" s="137" t="str">
        <f t="shared" si="93"/>
        <v/>
      </c>
      <c r="AK341" s="197">
        <f t="shared" si="94"/>
        <v>0</v>
      </c>
      <c r="AL341" s="137">
        <f t="shared" si="95"/>
        <v>0</v>
      </c>
      <c r="AM341" s="542"/>
      <c r="AN341" s="525"/>
      <c r="AO341" s="525"/>
      <c r="AP341" s="525"/>
      <c r="AQ341" s="525"/>
      <c r="AR341" s="525"/>
    </row>
    <row r="342" spans="1:44" ht="12" customHeight="1" x14ac:dyDescent="0.2">
      <c r="A342" s="177"/>
      <c r="B342" s="178"/>
      <c r="C342" s="191"/>
      <c r="D342" s="180">
        <v>28</v>
      </c>
      <c r="E342" s="73" t="s">
        <v>541</v>
      </c>
      <c r="F342" s="181"/>
      <c r="G342" s="181"/>
      <c r="H342" s="181"/>
      <c r="I342" s="181" t="s">
        <v>66</v>
      </c>
      <c r="J342" s="181" t="s">
        <v>141</v>
      </c>
      <c r="K342" s="181"/>
      <c r="L342" s="182" t="s">
        <v>476</v>
      </c>
      <c r="M342" s="183">
        <f t="shared" si="96"/>
        <v>28</v>
      </c>
      <c r="N342" s="182"/>
      <c r="O342" s="182"/>
      <c r="P342" s="182"/>
      <c r="Q342" s="184" t="str">
        <f t="shared" si="97"/>
        <v>СОЕНОВ Валерий Юрьевич</v>
      </c>
      <c r="R342" s="185" t="str">
        <f t="shared" si="98"/>
        <v>.., 0</v>
      </c>
      <c r="S342" s="186" t="str">
        <f t="shared" si="99"/>
        <v/>
      </c>
      <c r="T342" s="185" t="str">
        <f t="shared" si="100"/>
        <v xml:space="preserve">Р.Алтай, Чемал, </v>
      </c>
      <c r="U342" s="187"/>
      <c r="V342" s="185" t="str">
        <f t="shared" si="101"/>
        <v>Ялбаков</v>
      </c>
      <c r="W342" s="137"/>
      <c r="X342" s="147"/>
      <c r="Y342" s="551"/>
      <c r="Z342" s="542"/>
      <c r="AA342" s="525"/>
      <c r="AB342" s="541"/>
      <c r="AC342" s="541"/>
      <c r="AD342" s="147" t="str">
        <f t="shared" si="87"/>
        <v>соенов</v>
      </c>
      <c r="AE342" s="147" t="str">
        <f t="shared" si="88"/>
        <v xml:space="preserve"> валерий юрьевич</v>
      </c>
      <c r="AF342" s="147" t="str">
        <f t="shared" si="89"/>
        <v>СОЕНОВ</v>
      </c>
      <c r="AG342" s="147" t="str">
        <f t="shared" si="90"/>
        <v xml:space="preserve"> Валерий Юрьевич</v>
      </c>
      <c r="AH342" s="137" t="str">
        <f t="shared" si="91"/>
        <v/>
      </c>
      <c r="AI342" s="137" t="str">
        <f t="shared" si="92"/>
        <v/>
      </c>
      <c r="AJ342" s="137" t="str">
        <f t="shared" si="93"/>
        <v/>
      </c>
      <c r="AK342" s="197">
        <f t="shared" si="94"/>
        <v>0</v>
      </c>
      <c r="AL342" s="137">
        <f t="shared" si="95"/>
        <v>0</v>
      </c>
      <c r="AM342" s="542"/>
      <c r="AN342" s="525"/>
      <c r="AO342" s="525"/>
      <c r="AP342" s="525"/>
      <c r="AQ342" s="525"/>
      <c r="AR342" s="525"/>
    </row>
    <row r="343" spans="1:44" ht="12" customHeight="1" x14ac:dyDescent="0.2">
      <c r="A343" s="177"/>
      <c r="B343" s="178"/>
      <c r="C343" s="191"/>
      <c r="D343" s="188">
        <v>28</v>
      </c>
      <c r="E343" s="73" t="s">
        <v>542</v>
      </c>
      <c r="F343" s="189"/>
      <c r="G343" s="189"/>
      <c r="H343" s="189"/>
      <c r="I343" s="181" t="s">
        <v>66</v>
      </c>
      <c r="J343" s="189" t="s">
        <v>125</v>
      </c>
      <c r="K343" s="189"/>
      <c r="L343" s="181" t="s">
        <v>535</v>
      </c>
      <c r="M343" s="183">
        <f t="shared" si="96"/>
        <v>28</v>
      </c>
      <c r="N343" s="182"/>
      <c r="O343" s="182"/>
      <c r="P343" s="182"/>
      <c r="Q343" s="184" t="str">
        <f t="shared" si="97"/>
        <v>ДЖАНАБЕКОВ Динис</v>
      </c>
      <c r="R343" s="185" t="str">
        <f t="shared" si="98"/>
        <v>.., 0</v>
      </c>
      <c r="S343" s="186" t="str">
        <f t="shared" si="99"/>
        <v/>
      </c>
      <c r="T343" s="185" t="str">
        <f t="shared" si="100"/>
        <v xml:space="preserve">Р.Алтай, Кош-Агач, </v>
      </c>
      <c r="U343" s="187"/>
      <c r="V343" s="185" t="str">
        <f t="shared" si="101"/>
        <v>Нукеев</v>
      </c>
      <c r="W343" s="137"/>
      <c r="X343" s="147"/>
      <c r="Y343" s="551"/>
      <c r="Z343" s="542"/>
      <c r="AA343" s="525"/>
      <c r="AB343" s="541"/>
      <c r="AC343" s="541"/>
      <c r="AD343" s="147" t="str">
        <f t="shared" si="87"/>
        <v>джанабеков</v>
      </c>
      <c r="AE343" s="147" t="str">
        <f t="shared" si="88"/>
        <v xml:space="preserve"> динис</v>
      </c>
      <c r="AF343" s="147" t="str">
        <f t="shared" si="89"/>
        <v>ДЖАНАБЕКОВ</v>
      </c>
      <c r="AG343" s="147" t="str">
        <f t="shared" si="90"/>
        <v xml:space="preserve"> Динис</v>
      </c>
      <c r="AH343" s="137" t="str">
        <f t="shared" si="91"/>
        <v/>
      </c>
      <c r="AI343" s="137" t="str">
        <f t="shared" si="92"/>
        <v/>
      </c>
      <c r="AJ343" s="137" t="str">
        <f t="shared" si="93"/>
        <v/>
      </c>
      <c r="AK343" s="197">
        <f t="shared" si="94"/>
        <v>0</v>
      </c>
      <c r="AL343" s="137">
        <f t="shared" si="95"/>
        <v>0</v>
      </c>
      <c r="AM343" s="542"/>
      <c r="AN343" s="525"/>
      <c r="AO343" s="525"/>
      <c r="AP343" s="525"/>
      <c r="AQ343" s="525"/>
      <c r="AR343" s="525"/>
    </row>
    <row r="344" spans="1:44" ht="12" customHeight="1" x14ac:dyDescent="0.2">
      <c r="A344" s="177"/>
      <c r="B344" s="178"/>
      <c r="C344" s="191"/>
      <c r="D344" s="180">
        <v>28</v>
      </c>
      <c r="E344" s="174" t="s">
        <v>543</v>
      </c>
      <c r="F344" s="181"/>
      <c r="G344" s="181"/>
      <c r="H344" s="181"/>
      <c r="I344" s="181" t="s">
        <v>116</v>
      </c>
      <c r="J344" s="181" t="s">
        <v>502</v>
      </c>
      <c r="K344" s="181"/>
      <c r="L344" s="182" t="s">
        <v>117</v>
      </c>
      <c r="M344" s="183">
        <f t="shared" si="96"/>
        <v>28</v>
      </c>
      <c r="N344" s="182"/>
      <c r="O344" s="182"/>
      <c r="P344" s="182"/>
      <c r="Q344" s="184" t="str">
        <f t="shared" si="97"/>
        <v>БАЙХЕЛЬ Максим Романович</v>
      </c>
      <c r="R344" s="185" t="str">
        <f t="shared" si="98"/>
        <v>.., 0</v>
      </c>
      <c r="S344" s="186" t="str">
        <f t="shared" si="99"/>
        <v/>
      </c>
      <c r="T344" s="185" t="str">
        <f t="shared" si="100"/>
        <v xml:space="preserve">Кемеровская, Шерегеш, </v>
      </c>
      <c r="U344" s="187"/>
      <c r="V344" s="185" t="str">
        <f t="shared" si="101"/>
        <v>Созыгашев В.Г.</v>
      </c>
      <c r="W344" s="137"/>
      <c r="X344" s="147"/>
      <c r="Y344" s="551"/>
      <c r="Z344" s="542"/>
      <c r="AA344" s="525"/>
      <c r="AB344" s="541"/>
      <c r="AC344" s="541"/>
      <c r="AD344" s="147" t="str">
        <f t="shared" si="87"/>
        <v>байхель</v>
      </c>
      <c r="AE344" s="147" t="str">
        <f t="shared" si="88"/>
        <v xml:space="preserve"> максим романович</v>
      </c>
      <c r="AF344" s="147" t="str">
        <f t="shared" si="89"/>
        <v>БАЙХЕЛЬ</v>
      </c>
      <c r="AG344" s="147" t="str">
        <f t="shared" si="90"/>
        <v xml:space="preserve"> Максим Романович</v>
      </c>
      <c r="AH344" s="137" t="str">
        <f t="shared" si="91"/>
        <v/>
      </c>
      <c r="AI344" s="137" t="str">
        <f t="shared" si="92"/>
        <v/>
      </c>
      <c r="AJ344" s="137" t="str">
        <f t="shared" si="93"/>
        <v/>
      </c>
      <c r="AK344" s="197">
        <f t="shared" si="94"/>
        <v>0</v>
      </c>
      <c r="AL344" s="137">
        <f t="shared" si="95"/>
        <v>0</v>
      </c>
      <c r="AM344" s="542"/>
      <c r="AN344" s="525"/>
      <c r="AO344" s="525"/>
      <c r="AP344" s="525"/>
      <c r="AQ344" s="525"/>
      <c r="AR344" s="525"/>
    </row>
    <row r="345" spans="1:44" ht="12" customHeight="1" x14ac:dyDescent="0.2">
      <c r="A345" s="177"/>
      <c r="B345" s="178"/>
      <c r="C345" s="191"/>
      <c r="D345" s="188">
        <v>28</v>
      </c>
      <c r="E345" s="174" t="s">
        <v>544</v>
      </c>
      <c r="F345" s="189"/>
      <c r="G345" s="189"/>
      <c r="H345" s="189"/>
      <c r="I345" s="181" t="s">
        <v>66</v>
      </c>
      <c r="J345" s="189" t="s">
        <v>125</v>
      </c>
      <c r="K345" s="189"/>
      <c r="L345" s="181" t="s">
        <v>535</v>
      </c>
      <c r="M345" s="183">
        <f t="shared" si="96"/>
        <v>28</v>
      </c>
      <c r="N345" s="182"/>
      <c r="O345" s="182"/>
      <c r="P345" s="182"/>
      <c r="Q345" s="184" t="str">
        <f t="shared" si="97"/>
        <v>АКАТАЕВ Мирлан Канашевич</v>
      </c>
      <c r="R345" s="185" t="str">
        <f t="shared" si="98"/>
        <v>.., 0</v>
      </c>
      <c r="S345" s="186" t="str">
        <f t="shared" si="99"/>
        <v/>
      </c>
      <c r="T345" s="185" t="str">
        <f t="shared" si="100"/>
        <v xml:space="preserve">Р.Алтай, Кош-Агач, </v>
      </c>
      <c r="U345" s="187"/>
      <c r="V345" s="185" t="str">
        <f t="shared" si="101"/>
        <v>Нукеев</v>
      </c>
      <c r="W345" s="137"/>
      <c r="X345" s="147"/>
      <c r="Y345" s="551"/>
      <c r="Z345" s="542"/>
      <c r="AA345" s="525"/>
      <c r="AB345" s="541"/>
      <c r="AC345" s="541"/>
      <c r="AD345" s="147" t="str">
        <f t="shared" si="87"/>
        <v>акатаев</v>
      </c>
      <c r="AE345" s="147" t="str">
        <f t="shared" si="88"/>
        <v xml:space="preserve"> мирлан канашевич</v>
      </c>
      <c r="AF345" s="147" t="str">
        <f t="shared" si="89"/>
        <v>АКАТАЕВ</v>
      </c>
      <c r="AG345" s="147" t="str">
        <f t="shared" si="90"/>
        <v xml:space="preserve"> Мирлан Канашевич</v>
      </c>
      <c r="AH345" s="137" t="str">
        <f t="shared" si="91"/>
        <v/>
      </c>
      <c r="AI345" s="137" t="str">
        <f t="shared" si="92"/>
        <v/>
      </c>
      <c r="AJ345" s="137" t="str">
        <f t="shared" si="93"/>
        <v/>
      </c>
      <c r="AK345" s="197">
        <f t="shared" si="94"/>
        <v>0</v>
      </c>
      <c r="AL345" s="137">
        <f t="shared" si="95"/>
        <v>0</v>
      </c>
      <c r="AM345" s="542"/>
      <c r="AN345" s="525"/>
      <c r="AO345" s="525"/>
      <c r="AP345" s="525"/>
      <c r="AQ345" s="525"/>
      <c r="AR345" s="525"/>
    </row>
    <row r="346" spans="1:44" ht="12" customHeight="1" x14ac:dyDescent="0.2">
      <c r="A346" s="177"/>
      <c r="B346" s="178"/>
      <c r="C346" s="191"/>
      <c r="D346" s="180">
        <v>28</v>
      </c>
      <c r="E346" s="73" t="s">
        <v>545</v>
      </c>
      <c r="F346" s="181"/>
      <c r="G346" s="181"/>
      <c r="H346" s="181"/>
      <c r="I346" s="181" t="s">
        <v>66</v>
      </c>
      <c r="J346" s="181" t="s">
        <v>132</v>
      </c>
      <c r="K346" s="181"/>
      <c r="L346" s="182" t="s">
        <v>519</v>
      </c>
      <c r="M346" s="183">
        <f t="shared" si="96"/>
        <v>28</v>
      </c>
      <c r="N346" s="182"/>
      <c r="O346" s="182"/>
      <c r="P346" s="182"/>
      <c r="Q346" s="184" t="str">
        <f t="shared" si="97"/>
        <v>ТЫДЫКОВ Денис Карамаевич</v>
      </c>
      <c r="R346" s="185" t="str">
        <f t="shared" si="98"/>
        <v>.., 0</v>
      </c>
      <c r="S346" s="186" t="str">
        <f t="shared" si="99"/>
        <v/>
      </c>
      <c r="T346" s="185" t="str">
        <f t="shared" si="100"/>
        <v xml:space="preserve">Р.Алтай, Шебалино, </v>
      </c>
      <c r="U346" s="187"/>
      <c r="V346" s="185" t="str">
        <f t="shared" si="101"/>
        <v>Чилбаков</v>
      </c>
      <c r="W346" s="137"/>
      <c r="X346" s="147"/>
      <c r="Y346" s="551"/>
      <c r="Z346" s="542"/>
      <c r="AA346" s="525"/>
      <c r="AB346" s="541"/>
      <c r="AC346" s="541"/>
      <c r="AD346" s="147" t="str">
        <f t="shared" si="87"/>
        <v>тыдыков</v>
      </c>
      <c r="AE346" s="147" t="str">
        <f t="shared" si="88"/>
        <v xml:space="preserve"> денис карамаевич</v>
      </c>
      <c r="AF346" s="147" t="str">
        <f t="shared" si="89"/>
        <v>ТЫДЫКОВ</v>
      </c>
      <c r="AG346" s="147" t="str">
        <f t="shared" si="90"/>
        <v xml:space="preserve"> Денис Карамаевич</v>
      </c>
      <c r="AH346" s="137" t="str">
        <f t="shared" si="91"/>
        <v/>
      </c>
      <c r="AI346" s="137" t="str">
        <f t="shared" si="92"/>
        <v/>
      </c>
      <c r="AJ346" s="137" t="str">
        <f t="shared" si="93"/>
        <v/>
      </c>
      <c r="AK346" s="197">
        <f t="shared" si="94"/>
        <v>0</v>
      </c>
      <c r="AL346" s="137">
        <f t="shared" si="95"/>
        <v>0</v>
      </c>
      <c r="AM346" s="542"/>
      <c r="AN346" s="525"/>
      <c r="AO346" s="525"/>
      <c r="AP346" s="525"/>
      <c r="AQ346" s="525"/>
      <c r="AR346" s="525"/>
    </row>
    <row r="347" spans="1:44" ht="12" customHeight="1" x14ac:dyDescent="0.2">
      <c r="A347" s="177"/>
      <c r="B347" s="178"/>
      <c r="C347" s="191"/>
      <c r="D347" s="188">
        <v>54</v>
      </c>
      <c r="E347" s="73" t="s">
        <v>247</v>
      </c>
      <c r="F347" s="189"/>
      <c r="G347" s="189"/>
      <c r="H347" s="189"/>
      <c r="I347" s="189" t="s">
        <v>63</v>
      </c>
      <c r="J347" s="189" t="s">
        <v>241</v>
      </c>
      <c r="K347" s="189"/>
      <c r="L347" s="181" t="s">
        <v>474</v>
      </c>
      <c r="M347" s="183">
        <f t="shared" si="96"/>
        <v>54</v>
      </c>
      <c r="N347" s="182"/>
      <c r="O347" s="182"/>
      <c r="P347" s="182"/>
      <c r="Q347" s="184" t="str">
        <f t="shared" si="97"/>
        <v xml:space="preserve">ДОКУЧАЕВ Максим Михайлович </v>
      </c>
      <c r="R347" s="185" t="s">
        <v>494</v>
      </c>
      <c r="S347" s="186" t="str">
        <f t="shared" si="99"/>
        <v/>
      </c>
      <c r="T347" s="185" t="str">
        <f t="shared" si="100"/>
        <v xml:space="preserve">Алтайский, Заринск, </v>
      </c>
      <c r="U347" s="187"/>
      <c r="V347" s="185" t="str">
        <f t="shared" si="101"/>
        <v>Казанцев</v>
      </c>
      <c r="W347" s="137"/>
      <c r="X347" s="147"/>
      <c r="Y347" s="551"/>
      <c r="Z347" s="542"/>
      <c r="AA347" s="525"/>
      <c r="AB347" s="541"/>
      <c r="AC347" s="541"/>
      <c r="AD347" s="147" t="str">
        <f t="shared" si="87"/>
        <v>Докучаев</v>
      </c>
      <c r="AE347" s="147" t="str">
        <f t="shared" si="88"/>
        <v xml:space="preserve"> Максим Михайлович </v>
      </c>
      <c r="AF347" s="147" t="str">
        <f t="shared" si="89"/>
        <v>ДОКУЧАЕВ</v>
      </c>
      <c r="AG347" s="147" t="str">
        <f t="shared" si="90"/>
        <v xml:space="preserve"> Максим Михайлович </v>
      </c>
      <c r="AH347" s="137" t="str">
        <f t="shared" si="91"/>
        <v/>
      </c>
      <c r="AI347" s="137" t="str">
        <f t="shared" si="92"/>
        <v/>
      </c>
      <c r="AJ347" s="137" t="str">
        <f t="shared" si="93"/>
        <v/>
      </c>
      <c r="AK347" s="197">
        <f t="shared" si="94"/>
        <v>0</v>
      </c>
      <c r="AL347" s="137">
        <f t="shared" si="95"/>
        <v>0</v>
      </c>
      <c r="AM347" s="542"/>
      <c r="AN347" s="525"/>
      <c r="AO347" s="525"/>
      <c r="AP347" s="525"/>
      <c r="AQ347" s="525"/>
      <c r="AR347" s="525"/>
    </row>
    <row r="348" spans="1:44" ht="12" customHeight="1" x14ac:dyDescent="0.2">
      <c r="A348" s="177"/>
      <c r="B348" s="178"/>
      <c r="C348" s="191"/>
      <c r="D348" s="180">
        <v>50</v>
      </c>
      <c r="E348" s="73" t="s">
        <v>547</v>
      </c>
      <c r="F348" s="181"/>
      <c r="G348" s="181"/>
      <c r="H348" s="181"/>
      <c r="I348" s="181" t="s">
        <v>116</v>
      </c>
      <c r="J348" s="181" t="s">
        <v>183</v>
      </c>
      <c r="K348" s="181"/>
      <c r="L348" s="182" t="s">
        <v>473</v>
      </c>
      <c r="M348" s="183">
        <f t="shared" si="96"/>
        <v>50</v>
      </c>
      <c r="N348" s="182"/>
      <c r="O348" s="182"/>
      <c r="P348" s="182"/>
      <c r="Q348" s="184" t="str">
        <f t="shared" si="97"/>
        <v>СЕМАХИН Николай Евгеньевич</v>
      </c>
      <c r="R348" s="185" t="s">
        <v>479</v>
      </c>
      <c r="S348" s="186" t="str">
        <f t="shared" si="99"/>
        <v/>
      </c>
      <c r="T348" s="185" t="str">
        <f t="shared" si="100"/>
        <v xml:space="preserve">Кемеровская, Прокопьевск, </v>
      </c>
      <c r="U348" s="187"/>
      <c r="V348" s="185" t="str">
        <f t="shared" si="101"/>
        <v>Курбатов</v>
      </c>
      <c r="W348" s="137"/>
      <c r="X348" s="147"/>
      <c r="Y348" s="551"/>
      <c r="Z348" s="542"/>
      <c r="AA348" s="525"/>
      <c r="AB348" s="541"/>
      <c r="AC348" s="541"/>
      <c r="AD348" s="147" t="str">
        <f t="shared" si="87"/>
        <v>семахин</v>
      </c>
      <c r="AE348" s="147" t="str">
        <f t="shared" si="88"/>
        <v xml:space="preserve"> николай евгеньевич</v>
      </c>
      <c r="AF348" s="147" t="str">
        <f t="shared" si="89"/>
        <v>СЕМАХИН</v>
      </c>
      <c r="AG348" s="147" t="str">
        <f t="shared" si="90"/>
        <v xml:space="preserve"> Николай Евгеньевич</v>
      </c>
      <c r="AH348" s="137" t="str">
        <f t="shared" si="91"/>
        <v/>
      </c>
      <c r="AI348" s="137" t="str">
        <f t="shared" si="92"/>
        <v/>
      </c>
      <c r="AJ348" s="137" t="str">
        <f t="shared" si="93"/>
        <v/>
      </c>
      <c r="AK348" s="197">
        <f t="shared" si="94"/>
        <v>0</v>
      </c>
      <c r="AL348" s="137">
        <f t="shared" si="95"/>
        <v>0</v>
      </c>
      <c r="AM348" s="542"/>
      <c r="AN348" s="525"/>
      <c r="AO348" s="525"/>
      <c r="AP348" s="525"/>
      <c r="AQ348" s="525"/>
      <c r="AR348" s="525"/>
    </row>
    <row r="349" spans="1:44" ht="12" customHeight="1" x14ac:dyDescent="0.2">
      <c r="A349" s="177"/>
      <c r="B349" s="178"/>
      <c r="C349" s="191"/>
      <c r="D349" s="188">
        <v>50</v>
      </c>
      <c r="E349" s="73" t="s">
        <v>548</v>
      </c>
      <c r="F349" s="189"/>
      <c r="G349" s="189"/>
      <c r="H349" s="189"/>
      <c r="I349" s="189" t="s">
        <v>63</v>
      </c>
      <c r="J349" s="189" t="s">
        <v>241</v>
      </c>
      <c r="K349" s="189"/>
      <c r="L349" s="181" t="s">
        <v>474</v>
      </c>
      <c r="M349" s="183">
        <f t="shared" si="96"/>
        <v>50</v>
      </c>
      <c r="N349" s="182"/>
      <c r="O349" s="182"/>
      <c r="P349" s="182"/>
      <c r="Q349" s="184" t="str">
        <f t="shared" si="97"/>
        <v>КАШКАРОВ Егор Александрович</v>
      </c>
      <c r="R349" s="185" t="s">
        <v>480</v>
      </c>
      <c r="S349" s="186" t="str">
        <f t="shared" si="99"/>
        <v/>
      </c>
      <c r="T349" s="185" t="str">
        <f t="shared" si="100"/>
        <v xml:space="preserve">Алтайский, Заринск, </v>
      </c>
      <c r="U349" s="187"/>
      <c r="V349" s="185" t="str">
        <f t="shared" si="101"/>
        <v>Казанцев</v>
      </c>
      <c r="W349" s="137"/>
      <c r="X349" s="147"/>
      <c r="Y349" s="551"/>
      <c r="Z349" s="542"/>
      <c r="AA349" s="525"/>
      <c r="AB349" s="541"/>
      <c r="AC349" s="541"/>
      <c r="AD349" s="147" t="str">
        <f t="shared" si="87"/>
        <v>кашкаров</v>
      </c>
      <c r="AE349" s="147" t="str">
        <f t="shared" si="88"/>
        <v xml:space="preserve"> егор александрович</v>
      </c>
      <c r="AF349" s="147" t="str">
        <f t="shared" si="89"/>
        <v>КАШКАРОВ</v>
      </c>
      <c r="AG349" s="147" t="str">
        <f t="shared" si="90"/>
        <v xml:space="preserve"> Егор Александрович</v>
      </c>
      <c r="AH349" s="137" t="str">
        <f t="shared" si="91"/>
        <v/>
      </c>
      <c r="AI349" s="137" t="str">
        <f t="shared" si="92"/>
        <v/>
      </c>
      <c r="AJ349" s="137" t="str">
        <f t="shared" si="93"/>
        <v/>
      </c>
      <c r="AK349" s="197">
        <f t="shared" si="94"/>
        <v>0</v>
      </c>
      <c r="AL349" s="137">
        <f t="shared" si="95"/>
        <v>0</v>
      </c>
      <c r="AM349" s="542"/>
      <c r="AN349" s="525"/>
      <c r="AO349" s="525"/>
      <c r="AP349" s="525"/>
      <c r="AQ349" s="525"/>
      <c r="AR349" s="525"/>
    </row>
    <row r="350" spans="1:44" ht="12" customHeight="1" x14ac:dyDescent="0.2">
      <c r="A350" s="194"/>
      <c r="B350" s="178"/>
      <c r="C350" s="191"/>
      <c r="D350" s="180">
        <v>50</v>
      </c>
      <c r="E350" s="73" t="s">
        <v>549</v>
      </c>
      <c r="F350" s="181"/>
      <c r="G350" s="181"/>
      <c r="H350" s="181"/>
      <c r="I350" s="181" t="s">
        <v>66</v>
      </c>
      <c r="J350" s="181" t="s">
        <v>125</v>
      </c>
      <c r="K350" s="181"/>
      <c r="L350" s="182" t="s">
        <v>144</v>
      </c>
      <c r="M350" s="183">
        <f t="shared" si="96"/>
        <v>50</v>
      </c>
      <c r="N350" s="182"/>
      <c r="O350" s="182"/>
      <c r="P350" s="182"/>
      <c r="Q350" s="184" t="str">
        <f t="shared" si="97"/>
        <v>ОКТАУБАЕВ Райжан</v>
      </c>
      <c r="R350" s="185" t="s">
        <v>495</v>
      </c>
      <c r="S350" s="186" t="str">
        <f t="shared" si="99"/>
        <v/>
      </c>
      <c r="T350" s="185" t="str">
        <f t="shared" si="100"/>
        <v xml:space="preserve">Р.Алтай, Кош-Агач, </v>
      </c>
      <c r="U350" s="187"/>
      <c r="V350" s="185" t="str">
        <f t="shared" si="101"/>
        <v>Имангажинов С.Б.</v>
      </c>
      <c r="W350" s="137"/>
      <c r="X350" s="147"/>
      <c r="Y350" s="551"/>
      <c r="Z350" s="542"/>
      <c r="AA350" s="525"/>
      <c r="AB350" s="541"/>
      <c r="AC350" s="541"/>
      <c r="AD350" s="147" t="str">
        <f t="shared" si="87"/>
        <v>октаубаев</v>
      </c>
      <c r="AE350" s="147" t="str">
        <f t="shared" si="88"/>
        <v xml:space="preserve"> райжан</v>
      </c>
      <c r="AF350" s="147" t="str">
        <f t="shared" si="89"/>
        <v>ОКТАУБАЕВ</v>
      </c>
      <c r="AG350" s="147" t="str">
        <f t="shared" si="90"/>
        <v xml:space="preserve"> Райжан</v>
      </c>
      <c r="AH350" s="137" t="str">
        <f t="shared" si="91"/>
        <v/>
      </c>
      <c r="AI350" s="137" t="str">
        <f t="shared" si="92"/>
        <v/>
      </c>
      <c r="AJ350" s="137" t="str">
        <f t="shared" si="93"/>
        <v/>
      </c>
      <c r="AK350" s="197">
        <f t="shared" si="94"/>
        <v>0</v>
      </c>
      <c r="AL350" s="137">
        <f t="shared" si="95"/>
        <v>0</v>
      </c>
      <c r="AM350" s="542"/>
      <c r="AN350" s="525"/>
      <c r="AO350" s="525"/>
      <c r="AP350" s="525"/>
      <c r="AQ350" s="525"/>
      <c r="AR350" s="525"/>
    </row>
    <row r="351" spans="1:44" ht="12" customHeight="1" x14ac:dyDescent="0.2">
      <c r="A351" s="194"/>
      <c r="B351" s="178"/>
      <c r="C351" s="191"/>
      <c r="D351" s="188">
        <v>50</v>
      </c>
      <c r="E351" s="73" t="s">
        <v>550</v>
      </c>
      <c r="F351" s="189"/>
      <c r="G351" s="189"/>
      <c r="H351" s="189"/>
      <c r="I351" s="189" t="s">
        <v>66</v>
      </c>
      <c r="J351" s="189" t="s">
        <v>141</v>
      </c>
      <c r="K351" s="189"/>
      <c r="L351" s="181" t="s">
        <v>476</v>
      </c>
      <c r="M351" s="183">
        <f t="shared" si="96"/>
        <v>50</v>
      </c>
      <c r="N351" s="182"/>
      <c r="O351" s="182"/>
      <c r="P351" s="182"/>
      <c r="Q351" s="184" t="str">
        <f t="shared" si="97"/>
        <v xml:space="preserve">ТЕНГЕРЕКОВ Ринат </v>
      </c>
      <c r="R351" s="185" t="s">
        <v>479</v>
      </c>
      <c r="S351" s="186" t="str">
        <f t="shared" si="99"/>
        <v/>
      </c>
      <c r="T351" s="185" t="str">
        <f t="shared" si="100"/>
        <v xml:space="preserve">Р.Алтай, Чемал, </v>
      </c>
      <c r="U351" s="187"/>
      <c r="V351" s="185" t="str">
        <f t="shared" si="101"/>
        <v>Ялбаков</v>
      </c>
      <c r="W351" s="137"/>
      <c r="X351" s="147"/>
      <c r="Y351" s="551"/>
      <c r="Z351" s="542"/>
      <c r="AA351" s="525"/>
      <c r="AB351" s="541"/>
      <c r="AC351" s="541"/>
      <c r="AD351" s="147" t="str">
        <f t="shared" si="87"/>
        <v>тенгереков</v>
      </c>
      <c r="AE351" s="147" t="str">
        <f t="shared" si="88"/>
        <v xml:space="preserve"> ринат </v>
      </c>
      <c r="AF351" s="147" t="str">
        <f t="shared" si="89"/>
        <v>ТЕНГЕРЕКОВ</v>
      </c>
      <c r="AG351" s="147" t="str">
        <f t="shared" si="90"/>
        <v xml:space="preserve"> Ринат </v>
      </c>
      <c r="AH351" s="137" t="str">
        <f t="shared" si="91"/>
        <v/>
      </c>
      <c r="AI351" s="137" t="str">
        <f t="shared" si="92"/>
        <v/>
      </c>
      <c r="AJ351" s="137" t="str">
        <f t="shared" si="93"/>
        <v/>
      </c>
      <c r="AK351" s="197">
        <f t="shared" si="94"/>
        <v>0</v>
      </c>
      <c r="AL351" s="137">
        <f t="shared" si="95"/>
        <v>0</v>
      </c>
      <c r="AM351" s="542"/>
      <c r="AN351" s="525"/>
      <c r="AO351" s="525"/>
      <c r="AP351" s="525"/>
      <c r="AQ351" s="525"/>
      <c r="AR351" s="525"/>
    </row>
    <row r="352" spans="1:44" ht="12" customHeight="1" x14ac:dyDescent="0.2">
      <c r="A352" s="206"/>
      <c r="B352" s="205"/>
      <c r="C352" s="200"/>
      <c r="D352" s="180">
        <v>28</v>
      </c>
      <c r="E352" s="73" t="s">
        <v>551</v>
      </c>
      <c r="F352" s="181"/>
      <c r="G352" s="181"/>
      <c r="H352" s="181"/>
      <c r="I352" s="189" t="s">
        <v>66</v>
      </c>
      <c r="J352" s="181" t="s">
        <v>59</v>
      </c>
      <c r="K352" s="181"/>
      <c r="L352" s="182" t="s">
        <v>553</v>
      </c>
      <c r="M352" s="183">
        <f t="shared" si="96"/>
        <v>28</v>
      </c>
      <c r="N352" s="182"/>
      <c r="O352" s="182"/>
      <c r="P352" s="182"/>
      <c r="Q352" s="184" t="str">
        <f t="shared" si="97"/>
        <v>КЛИМОВ Андрей Алексеевич</v>
      </c>
      <c r="R352" s="185" t="s">
        <v>479</v>
      </c>
      <c r="S352" s="186" t="str">
        <f t="shared" si="99"/>
        <v/>
      </c>
      <c r="T352" s="185" t="str">
        <f t="shared" si="100"/>
        <v xml:space="preserve">Р.Алтай, Горно-Алтайск, </v>
      </c>
      <c r="U352" s="187"/>
      <c r="V352" s="185" t="str">
        <f t="shared" si="101"/>
        <v>Чистяков А.Б.</v>
      </c>
      <c r="W352" s="137"/>
      <c r="X352" s="147"/>
      <c r="Y352" s="551"/>
      <c r="Z352" s="542"/>
      <c r="AA352" s="525"/>
      <c r="AB352" s="541"/>
      <c r="AC352" s="541"/>
      <c r="AD352" s="147" t="str">
        <f t="shared" si="87"/>
        <v>климов</v>
      </c>
      <c r="AE352" s="147" t="str">
        <f t="shared" si="88"/>
        <v xml:space="preserve"> андрей алексеевич</v>
      </c>
      <c r="AF352" s="147" t="str">
        <f t="shared" si="89"/>
        <v>КЛИМОВ</v>
      </c>
      <c r="AG352" s="147" t="str">
        <f t="shared" si="90"/>
        <v xml:space="preserve"> Андрей Алексеевич</v>
      </c>
      <c r="AH352" s="137" t="str">
        <f t="shared" si="91"/>
        <v/>
      </c>
      <c r="AI352" s="137" t="str">
        <f t="shared" si="92"/>
        <v/>
      </c>
      <c r="AJ352" s="137" t="str">
        <f t="shared" si="93"/>
        <v/>
      </c>
      <c r="AK352" s="197">
        <f t="shared" si="94"/>
        <v>0</v>
      </c>
      <c r="AL352" s="137">
        <f t="shared" si="95"/>
        <v>0</v>
      </c>
      <c r="AM352" s="542"/>
      <c r="AN352" s="525"/>
      <c r="AO352" s="525"/>
      <c r="AP352" s="525"/>
      <c r="AQ352" s="525"/>
      <c r="AR352" s="525"/>
    </row>
    <row r="353" spans="1:44" ht="12" customHeight="1" x14ac:dyDescent="0.2">
      <c r="A353" s="177"/>
      <c r="B353" s="178"/>
      <c r="C353" s="191"/>
      <c r="D353" s="188">
        <v>28</v>
      </c>
      <c r="E353" s="73" t="s">
        <v>552</v>
      </c>
      <c r="F353" s="189"/>
      <c r="G353" s="189"/>
      <c r="H353" s="189"/>
      <c r="I353" s="189" t="s">
        <v>66</v>
      </c>
      <c r="J353" s="189" t="s">
        <v>124</v>
      </c>
      <c r="K353" s="189"/>
      <c r="L353" s="181" t="s">
        <v>127</v>
      </c>
      <c r="M353" s="183">
        <f t="shared" si="96"/>
        <v>28</v>
      </c>
      <c r="N353" s="182"/>
      <c r="O353" s="182"/>
      <c r="P353" s="182"/>
      <c r="Q353" s="184" t="str">
        <f t="shared" si="97"/>
        <v>ЧОЧКИН Ринатрасулович</v>
      </c>
      <c r="R353" s="185" t="s">
        <v>480</v>
      </c>
      <c r="S353" s="186" t="str">
        <f t="shared" si="99"/>
        <v/>
      </c>
      <c r="T353" s="185" t="str">
        <f t="shared" si="100"/>
        <v xml:space="preserve">Р.Алтай, Онгудай, </v>
      </c>
      <c r="U353" s="187"/>
      <c r="V353" s="185" t="str">
        <f t="shared" si="101"/>
        <v>Ялчин С.П.</v>
      </c>
      <c r="W353" s="137"/>
      <c r="X353" s="147"/>
      <c r="Y353" s="551"/>
      <c r="Z353" s="542"/>
      <c r="AA353" s="525"/>
      <c r="AB353" s="541"/>
      <c r="AC353" s="541"/>
      <c r="AD353" s="147" t="str">
        <f t="shared" si="87"/>
        <v>чочкин</v>
      </c>
      <c r="AE353" s="147" t="str">
        <f t="shared" si="88"/>
        <v xml:space="preserve"> ринатрасулович</v>
      </c>
      <c r="AF353" s="147" t="str">
        <f t="shared" si="89"/>
        <v>ЧОЧКИН</v>
      </c>
      <c r="AG353" s="147" t="str">
        <f t="shared" si="90"/>
        <v xml:space="preserve"> Ринатрасулович</v>
      </c>
      <c r="AH353" s="137" t="str">
        <f t="shared" si="91"/>
        <v/>
      </c>
      <c r="AI353" s="137" t="str">
        <f t="shared" si="92"/>
        <v/>
      </c>
      <c r="AJ353" s="137" t="str">
        <f t="shared" si="93"/>
        <v/>
      </c>
      <c r="AK353" s="197">
        <f t="shared" si="94"/>
        <v>0</v>
      </c>
      <c r="AL353" s="137">
        <f t="shared" si="95"/>
        <v>0</v>
      </c>
      <c r="AM353" s="542"/>
      <c r="AN353" s="525"/>
      <c r="AO353" s="525"/>
      <c r="AP353" s="525"/>
      <c r="AQ353" s="525"/>
      <c r="AR353" s="525"/>
    </row>
    <row r="354" spans="1:44" ht="12" customHeight="1" x14ac:dyDescent="0.2">
      <c r="A354" s="177"/>
      <c r="B354" s="178"/>
      <c r="C354" s="191"/>
      <c r="D354" s="180">
        <v>30</v>
      </c>
      <c r="E354" s="73" t="s">
        <v>554</v>
      </c>
      <c r="F354" s="181"/>
      <c r="G354" s="181"/>
      <c r="H354" s="181"/>
      <c r="I354" s="189" t="s">
        <v>66</v>
      </c>
      <c r="J354" s="181" t="s">
        <v>59</v>
      </c>
      <c r="K354" s="181"/>
      <c r="L354" s="182" t="s">
        <v>126</v>
      </c>
      <c r="M354" s="183">
        <f t="shared" si="96"/>
        <v>30</v>
      </c>
      <c r="N354" s="182"/>
      <c r="O354" s="182"/>
      <c r="P354" s="182"/>
      <c r="Q354" s="184" t="str">
        <f t="shared" si="97"/>
        <v>БАДАНОВ Чагат Викторович</v>
      </c>
      <c r="R354" s="185" t="s">
        <v>480</v>
      </c>
      <c r="S354" s="186" t="str">
        <f t="shared" si="99"/>
        <v/>
      </c>
      <c r="T354" s="185" t="str">
        <f t="shared" si="100"/>
        <v xml:space="preserve">Р.Алтай, Горно-Алтайск, </v>
      </c>
      <c r="U354" s="187"/>
      <c r="V354" s="185" t="str">
        <f t="shared" si="101"/>
        <v>Конунов А.А.</v>
      </c>
      <c r="W354" s="137"/>
      <c r="X354" s="147"/>
      <c r="Y354" s="551"/>
      <c r="Z354" s="542"/>
      <c r="AA354" s="525"/>
      <c r="AB354" s="541"/>
      <c r="AC354" s="541"/>
      <c r="AD354" s="147" t="str">
        <f t="shared" si="87"/>
        <v>баданов</v>
      </c>
      <c r="AE354" s="147" t="str">
        <f t="shared" si="88"/>
        <v xml:space="preserve"> чагат викторович</v>
      </c>
      <c r="AF354" s="147" t="str">
        <f t="shared" si="89"/>
        <v>БАДАНОВ</v>
      </c>
      <c r="AG354" s="147" t="str">
        <f t="shared" si="90"/>
        <v xml:space="preserve"> Чагат Викторович</v>
      </c>
      <c r="AH354" s="137" t="str">
        <f t="shared" si="91"/>
        <v/>
      </c>
      <c r="AI354" s="137" t="str">
        <f t="shared" si="92"/>
        <v/>
      </c>
      <c r="AJ354" s="137" t="str">
        <f t="shared" si="93"/>
        <v/>
      </c>
      <c r="AK354" s="197">
        <f t="shared" si="94"/>
        <v>0</v>
      </c>
      <c r="AL354" s="137">
        <f t="shared" si="95"/>
        <v>0</v>
      </c>
      <c r="AM354" s="542"/>
      <c r="AN354" s="525"/>
      <c r="AO354" s="525"/>
      <c r="AP354" s="525"/>
      <c r="AQ354" s="525"/>
      <c r="AR354" s="525"/>
    </row>
    <row r="355" spans="1:44" ht="12" customHeight="1" x14ac:dyDescent="0.2">
      <c r="A355" s="177"/>
      <c r="B355" s="178"/>
      <c r="C355" s="191"/>
      <c r="D355" s="188">
        <v>30</v>
      </c>
      <c r="E355" s="73" t="s">
        <v>555</v>
      </c>
      <c r="F355" s="189"/>
      <c r="G355" s="189"/>
      <c r="H355" s="189"/>
      <c r="I355" s="189" t="s">
        <v>66</v>
      </c>
      <c r="J355" s="181" t="s">
        <v>59</v>
      </c>
      <c r="K355" s="189"/>
      <c r="L355" s="181" t="s">
        <v>557</v>
      </c>
      <c r="M355" s="183">
        <f t="shared" si="96"/>
        <v>30</v>
      </c>
      <c r="N355" s="182"/>
      <c r="O355" s="182"/>
      <c r="P355" s="182"/>
      <c r="Q355" s="184" t="str">
        <f t="shared" si="97"/>
        <v>БЕЛЬТРИКОВ Айсур Мергенович</v>
      </c>
      <c r="R355" s="185" t="s">
        <v>481</v>
      </c>
      <c r="S355" s="186" t="str">
        <f t="shared" si="99"/>
        <v/>
      </c>
      <c r="T355" s="185" t="str">
        <f t="shared" si="100"/>
        <v xml:space="preserve">Р.Алтай, Горно-Алтайск, </v>
      </c>
      <c r="U355" s="187"/>
      <c r="V355" s="185" t="str">
        <f t="shared" si="101"/>
        <v>Токарев</v>
      </c>
      <c r="W355" s="137"/>
      <c r="X355" s="147"/>
      <c r="Y355" s="551"/>
      <c r="Z355" s="542"/>
      <c r="AA355" s="525"/>
      <c r="AB355" s="541"/>
      <c r="AC355" s="541"/>
      <c r="AD355" s="147" t="str">
        <f t="shared" si="87"/>
        <v>бельтриков</v>
      </c>
      <c r="AE355" s="147" t="str">
        <f t="shared" si="88"/>
        <v xml:space="preserve"> айсур мергенович</v>
      </c>
      <c r="AF355" s="147" t="str">
        <f t="shared" si="89"/>
        <v>БЕЛЬТРИКОВ</v>
      </c>
      <c r="AG355" s="147" t="str">
        <f t="shared" si="90"/>
        <v xml:space="preserve"> Айсур Мергенович</v>
      </c>
      <c r="AH355" s="137" t="str">
        <f t="shared" si="91"/>
        <v/>
      </c>
      <c r="AI355" s="137" t="str">
        <f t="shared" si="92"/>
        <v/>
      </c>
      <c r="AJ355" s="137" t="str">
        <f t="shared" si="93"/>
        <v/>
      </c>
      <c r="AK355" s="197">
        <f t="shared" si="94"/>
        <v>0</v>
      </c>
      <c r="AL355" s="137">
        <f t="shared" si="95"/>
        <v>0</v>
      </c>
      <c r="AM355" s="542"/>
      <c r="AN355" s="525"/>
      <c r="AO355" s="525"/>
      <c r="AP355" s="525"/>
      <c r="AQ355" s="525"/>
      <c r="AR355" s="525"/>
    </row>
    <row r="356" spans="1:44" ht="12" customHeight="1" x14ac:dyDescent="0.2">
      <c r="A356" s="194"/>
      <c r="B356" s="178"/>
      <c r="C356" s="191"/>
      <c r="D356" s="180">
        <v>30</v>
      </c>
      <c r="E356" s="73" t="s">
        <v>556</v>
      </c>
      <c r="F356" s="181"/>
      <c r="G356" s="181"/>
      <c r="H356" s="181"/>
      <c r="I356" s="189" t="s">
        <v>66</v>
      </c>
      <c r="J356" s="181" t="s">
        <v>59</v>
      </c>
      <c r="K356" s="181"/>
      <c r="L356" s="182" t="s">
        <v>126</v>
      </c>
      <c r="M356" s="183">
        <f t="shared" si="96"/>
        <v>30</v>
      </c>
      <c r="N356" s="182"/>
      <c r="O356" s="182"/>
      <c r="P356" s="182"/>
      <c r="Q356" s="184" t="str">
        <f t="shared" si="97"/>
        <v>МАТВЕЕВСКИЙ Матвей Евгеньевич</v>
      </c>
      <c r="R356" s="185" t="s">
        <v>480</v>
      </c>
      <c r="S356" s="186" t="str">
        <f t="shared" si="99"/>
        <v/>
      </c>
      <c r="T356" s="185" t="str">
        <f t="shared" si="100"/>
        <v xml:space="preserve">Р.Алтай, Горно-Алтайск, </v>
      </c>
      <c r="U356" s="187"/>
      <c r="V356" s="185" t="str">
        <f t="shared" si="101"/>
        <v>Конунов А.А.</v>
      </c>
      <c r="W356" s="137"/>
      <c r="X356" s="147"/>
      <c r="Y356" s="551"/>
      <c r="Z356" s="542"/>
      <c r="AA356" s="525"/>
      <c r="AB356" s="541"/>
      <c r="AC356" s="541"/>
      <c r="AD356" s="147" t="str">
        <f t="shared" si="87"/>
        <v>матвеевский</v>
      </c>
      <c r="AE356" s="147" t="str">
        <f t="shared" si="88"/>
        <v xml:space="preserve"> матвей евгеньевич</v>
      </c>
      <c r="AF356" s="147" t="str">
        <f t="shared" si="89"/>
        <v>МАТВЕЕВСКИЙ</v>
      </c>
      <c r="AG356" s="147" t="str">
        <f t="shared" si="90"/>
        <v xml:space="preserve"> Матвей Евгеньевич</v>
      </c>
      <c r="AH356" s="137" t="str">
        <f t="shared" si="91"/>
        <v/>
      </c>
      <c r="AI356" s="137" t="str">
        <f t="shared" si="92"/>
        <v/>
      </c>
      <c r="AJ356" s="137" t="str">
        <f t="shared" si="93"/>
        <v/>
      </c>
      <c r="AK356" s="197">
        <f t="shared" si="94"/>
        <v>0</v>
      </c>
      <c r="AL356" s="137">
        <f t="shared" si="95"/>
        <v>0</v>
      </c>
      <c r="AM356" s="542"/>
      <c r="AN356" s="525"/>
      <c r="AO356" s="525"/>
      <c r="AP356" s="525"/>
      <c r="AQ356" s="525"/>
      <c r="AR356" s="525"/>
    </row>
    <row r="357" spans="1:44" ht="12" customHeight="1" x14ac:dyDescent="0.2">
      <c r="A357" s="194"/>
      <c r="B357" s="178"/>
      <c r="C357" s="191"/>
      <c r="D357" s="188">
        <v>34</v>
      </c>
      <c r="E357" s="73" t="s">
        <v>558</v>
      </c>
      <c r="F357" s="189"/>
      <c r="G357" s="189"/>
      <c r="H357" s="189"/>
      <c r="I357" s="189" t="s">
        <v>66</v>
      </c>
      <c r="J357" s="189" t="s">
        <v>125</v>
      </c>
      <c r="K357" s="189"/>
      <c r="L357" s="182" t="s">
        <v>126</v>
      </c>
      <c r="M357" s="183">
        <f t="shared" si="96"/>
        <v>34</v>
      </c>
      <c r="N357" s="182"/>
      <c r="O357" s="182"/>
      <c r="P357" s="182"/>
      <c r="Q357" s="184" t="str">
        <f t="shared" si="97"/>
        <v>АСПАНОВ Ойгор Эзенович</v>
      </c>
      <c r="R357" s="185" t="s">
        <v>480</v>
      </c>
      <c r="S357" s="186" t="str">
        <f t="shared" si="99"/>
        <v/>
      </c>
      <c r="T357" s="185" t="str">
        <f t="shared" si="100"/>
        <v xml:space="preserve">Р.Алтай, Кош-Агач, </v>
      </c>
      <c r="U357" s="187"/>
      <c r="V357" s="185" t="str">
        <f t="shared" si="101"/>
        <v>Конунов А.А.</v>
      </c>
      <c r="W357" s="137"/>
      <c r="X357" s="147"/>
      <c r="Y357" s="551"/>
      <c r="Z357" s="542"/>
      <c r="AA357" s="525"/>
      <c r="AB357" s="541"/>
      <c r="AC357" s="541"/>
      <c r="AD357" s="147" t="str">
        <f t="shared" si="87"/>
        <v>аспанов</v>
      </c>
      <c r="AE357" s="147" t="str">
        <f t="shared" si="88"/>
        <v xml:space="preserve"> ойгор эзенович</v>
      </c>
      <c r="AF357" s="147" t="str">
        <f t="shared" si="89"/>
        <v>АСПАНОВ</v>
      </c>
      <c r="AG357" s="147" t="str">
        <f t="shared" si="90"/>
        <v xml:space="preserve"> Ойгор Эзенович</v>
      </c>
      <c r="AH357" s="137" t="str">
        <f t="shared" si="91"/>
        <v/>
      </c>
      <c r="AI357" s="137" t="str">
        <f t="shared" si="92"/>
        <v/>
      </c>
      <c r="AJ357" s="137" t="str">
        <f t="shared" si="93"/>
        <v/>
      </c>
      <c r="AK357" s="197">
        <f t="shared" si="94"/>
        <v>0</v>
      </c>
      <c r="AL357" s="137">
        <f t="shared" si="95"/>
        <v>0</v>
      </c>
      <c r="AM357" s="542"/>
      <c r="AN357" s="525"/>
      <c r="AO357" s="525"/>
      <c r="AP357" s="525"/>
      <c r="AQ357" s="525"/>
      <c r="AR357" s="525"/>
    </row>
    <row r="358" spans="1:44" ht="12" customHeight="1" x14ac:dyDescent="0.2">
      <c r="A358" s="177"/>
      <c r="B358" s="178"/>
      <c r="C358" s="191"/>
      <c r="D358" s="180">
        <v>34</v>
      </c>
      <c r="E358" s="73" t="s">
        <v>559</v>
      </c>
      <c r="F358" s="181"/>
      <c r="G358" s="181"/>
      <c r="H358" s="181"/>
      <c r="I358" s="189" t="s">
        <v>66</v>
      </c>
      <c r="J358" s="189" t="s">
        <v>125</v>
      </c>
      <c r="K358" s="181"/>
      <c r="L358" s="182" t="s">
        <v>126</v>
      </c>
      <c r="M358" s="183">
        <f t="shared" si="96"/>
        <v>34</v>
      </c>
      <c r="N358" s="182"/>
      <c r="O358" s="182"/>
      <c r="P358" s="182"/>
      <c r="Q358" s="184" t="str">
        <f t="shared" si="97"/>
        <v>ЯЛБАКОВ Аймир Эркименович</v>
      </c>
      <c r="R358" s="185" t="s">
        <v>480</v>
      </c>
      <c r="S358" s="186" t="str">
        <f t="shared" si="99"/>
        <v/>
      </c>
      <c r="T358" s="185" t="str">
        <f t="shared" si="100"/>
        <v xml:space="preserve">Р.Алтай, Кош-Агач, </v>
      </c>
      <c r="U358" s="187"/>
      <c r="V358" s="185" t="str">
        <f t="shared" si="101"/>
        <v>Конунов А.А.</v>
      </c>
      <c r="W358" s="137"/>
      <c r="X358" s="147"/>
      <c r="Y358" s="551"/>
      <c r="Z358" s="542"/>
      <c r="AA358" s="525"/>
      <c r="AB358" s="541"/>
      <c r="AC358" s="541"/>
      <c r="AD358" s="147" t="str">
        <f t="shared" si="87"/>
        <v>ялбаков</v>
      </c>
      <c r="AE358" s="147" t="str">
        <f t="shared" si="88"/>
        <v xml:space="preserve"> аймир эркименович</v>
      </c>
      <c r="AF358" s="147" t="str">
        <f t="shared" si="89"/>
        <v>ЯЛБАКОВ</v>
      </c>
      <c r="AG358" s="147" t="str">
        <f t="shared" si="90"/>
        <v xml:space="preserve"> Аймир Эркименович</v>
      </c>
      <c r="AH358" s="137" t="str">
        <f t="shared" si="91"/>
        <v/>
      </c>
      <c r="AI358" s="137" t="str">
        <f t="shared" si="92"/>
        <v/>
      </c>
      <c r="AJ358" s="137" t="str">
        <f t="shared" si="93"/>
        <v/>
      </c>
      <c r="AK358" s="197">
        <f t="shared" si="94"/>
        <v>0</v>
      </c>
      <c r="AL358" s="137">
        <f t="shared" si="95"/>
        <v>0</v>
      </c>
      <c r="AM358" s="542"/>
      <c r="AN358" s="525"/>
      <c r="AO358" s="525"/>
      <c r="AP358" s="525"/>
      <c r="AQ358" s="525"/>
      <c r="AR358" s="525"/>
    </row>
    <row r="359" spans="1:44" ht="12" customHeight="1" x14ac:dyDescent="0.2">
      <c r="A359" s="177"/>
      <c r="B359" s="178"/>
      <c r="C359" s="191"/>
      <c r="D359" s="188">
        <v>34</v>
      </c>
      <c r="E359" s="73" t="s">
        <v>560</v>
      </c>
      <c r="F359" s="189"/>
      <c r="G359" s="189"/>
      <c r="H359" s="189"/>
      <c r="I359" s="189" t="s">
        <v>66</v>
      </c>
      <c r="J359" s="189" t="s">
        <v>124</v>
      </c>
      <c r="K359" s="189"/>
      <c r="L359" s="181" t="s">
        <v>566</v>
      </c>
      <c r="M359" s="183">
        <f t="shared" si="96"/>
        <v>34</v>
      </c>
      <c r="N359" s="182"/>
      <c r="O359" s="182"/>
      <c r="P359" s="182"/>
      <c r="Q359" s="184" t="str">
        <f t="shared" si="97"/>
        <v>СОШАКОВ Руслан Одоевич</v>
      </c>
      <c r="R359" s="185" t="s">
        <v>495</v>
      </c>
      <c r="S359" s="186" t="str">
        <f t="shared" si="99"/>
        <v/>
      </c>
      <c r="T359" s="185" t="str">
        <f t="shared" si="100"/>
        <v xml:space="preserve">Р.Алтай, Онгудай, </v>
      </c>
      <c r="U359" s="187"/>
      <c r="V359" s="185" t="str">
        <f t="shared" si="101"/>
        <v>Баянкин</v>
      </c>
      <c r="W359" s="137"/>
      <c r="X359" s="147"/>
      <c r="Y359" s="551"/>
      <c r="Z359" s="542"/>
      <c r="AA359" s="525"/>
      <c r="AB359" s="541"/>
      <c r="AC359" s="541"/>
      <c r="AD359" s="147" t="str">
        <f t="shared" si="87"/>
        <v>сошаков</v>
      </c>
      <c r="AE359" s="147" t="str">
        <f t="shared" si="88"/>
        <v xml:space="preserve"> руслан одоевич</v>
      </c>
      <c r="AF359" s="147" t="str">
        <f t="shared" si="89"/>
        <v>СОШАКОВ</v>
      </c>
      <c r="AG359" s="147" t="str">
        <f t="shared" si="90"/>
        <v xml:space="preserve"> Руслан Одоевич</v>
      </c>
      <c r="AH359" s="137" t="str">
        <f t="shared" si="91"/>
        <v/>
      </c>
      <c r="AI359" s="137" t="str">
        <f t="shared" si="92"/>
        <v/>
      </c>
      <c r="AJ359" s="137" t="str">
        <f t="shared" si="93"/>
        <v/>
      </c>
      <c r="AK359" s="197">
        <f t="shared" si="94"/>
        <v>0</v>
      </c>
      <c r="AL359" s="137">
        <f t="shared" si="95"/>
        <v>0</v>
      </c>
      <c r="AM359" s="542"/>
      <c r="AN359" s="525"/>
      <c r="AO359" s="525"/>
      <c r="AP359" s="525"/>
      <c r="AQ359" s="525"/>
      <c r="AR359" s="525"/>
    </row>
    <row r="360" spans="1:44" ht="12" customHeight="1" x14ac:dyDescent="0.2">
      <c r="A360" s="194"/>
      <c r="B360" s="178"/>
      <c r="C360" s="204"/>
      <c r="D360" s="180">
        <v>34</v>
      </c>
      <c r="E360" s="73" t="s">
        <v>561</v>
      </c>
      <c r="F360" s="181"/>
      <c r="G360" s="181"/>
      <c r="H360" s="181"/>
      <c r="I360" s="189" t="s">
        <v>66</v>
      </c>
      <c r="J360" s="189" t="s">
        <v>125</v>
      </c>
      <c r="K360" s="181"/>
      <c r="L360" s="182" t="s">
        <v>557</v>
      </c>
      <c r="M360" s="183">
        <f t="shared" si="96"/>
        <v>34</v>
      </c>
      <c r="N360" s="182"/>
      <c r="O360" s="182"/>
      <c r="P360" s="182"/>
      <c r="Q360" s="184" t="str">
        <f t="shared" si="97"/>
        <v>СЕМЕНОВ Георгий Семенович</v>
      </c>
      <c r="R360" s="185" t="s">
        <v>480</v>
      </c>
      <c r="S360" s="186" t="str">
        <f t="shared" si="99"/>
        <v/>
      </c>
      <c r="T360" s="185" t="str">
        <f t="shared" si="100"/>
        <v xml:space="preserve">Р.Алтай, Кош-Агач, </v>
      </c>
      <c r="U360" s="187"/>
      <c r="V360" s="185" t="str">
        <f t="shared" si="101"/>
        <v>Токарев</v>
      </c>
      <c r="W360" s="137"/>
      <c r="X360" s="147"/>
      <c r="Y360" s="551"/>
      <c r="Z360" s="542"/>
      <c r="AA360" s="525"/>
      <c r="AB360" s="541"/>
      <c r="AC360" s="541"/>
      <c r="AD360" s="147" t="str">
        <f t="shared" si="87"/>
        <v>семенов</v>
      </c>
      <c r="AE360" s="147" t="str">
        <f t="shared" si="88"/>
        <v xml:space="preserve"> георгий семенович</v>
      </c>
      <c r="AF360" s="147" t="str">
        <f t="shared" si="89"/>
        <v>СЕМЕНОВ</v>
      </c>
      <c r="AG360" s="147" t="str">
        <f t="shared" si="90"/>
        <v xml:space="preserve"> Георгий Семенович</v>
      </c>
      <c r="AH360" s="137" t="str">
        <f t="shared" si="91"/>
        <v/>
      </c>
      <c r="AI360" s="137" t="str">
        <f t="shared" si="92"/>
        <v/>
      </c>
      <c r="AJ360" s="137" t="str">
        <f t="shared" si="93"/>
        <v/>
      </c>
      <c r="AK360" s="197">
        <f t="shared" si="94"/>
        <v>0</v>
      </c>
      <c r="AL360" s="137">
        <f t="shared" si="95"/>
        <v>0</v>
      </c>
      <c r="AM360" s="542"/>
      <c r="AN360" s="525"/>
      <c r="AO360" s="525"/>
      <c r="AP360" s="525"/>
      <c r="AQ360" s="525"/>
      <c r="AR360" s="525"/>
    </row>
    <row r="361" spans="1:44" ht="12" customHeight="1" x14ac:dyDescent="0.2">
      <c r="A361" s="194"/>
      <c r="B361" s="178"/>
      <c r="C361" s="204"/>
      <c r="D361" s="188">
        <v>34</v>
      </c>
      <c r="E361" s="73" t="s">
        <v>562</v>
      </c>
      <c r="F361" s="189"/>
      <c r="G361" s="189"/>
      <c r="H361" s="189"/>
      <c r="I361" s="189" t="s">
        <v>66</v>
      </c>
      <c r="J361" s="189" t="s">
        <v>124</v>
      </c>
      <c r="K361" s="189"/>
      <c r="L361" s="181" t="s">
        <v>567</v>
      </c>
      <c r="M361" s="183">
        <f t="shared" si="96"/>
        <v>34</v>
      </c>
      <c r="N361" s="182"/>
      <c r="O361" s="182"/>
      <c r="P361" s="182"/>
      <c r="Q361" s="184" t="str">
        <f t="shared" si="97"/>
        <v>БОКОВ Айас Мергенович</v>
      </c>
      <c r="R361" s="185" t="s">
        <v>495</v>
      </c>
      <c r="S361" s="186" t="str">
        <f t="shared" si="99"/>
        <v/>
      </c>
      <c r="T361" s="185" t="str">
        <f t="shared" si="100"/>
        <v xml:space="preserve">Р.Алтай, Онгудай, </v>
      </c>
      <c r="U361" s="187"/>
      <c r="V361" s="185" t="str">
        <f t="shared" si="101"/>
        <v>Баданов</v>
      </c>
      <c r="W361" s="137"/>
      <c r="X361" s="147"/>
      <c r="Y361" s="551"/>
      <c r="Z361" s="542"/>
      <c r="AA361" s="525"/>
      <c r="AB361" s="541"/>
      <c r="AC361" s="541"/>
      <c r="AD361" s="147" t="str">
        <f t="shared" si="87"/>
        <v>боков</v>
      </c>
      <c r="AE361" s="147" t="str">
        <f t="shared" si="88"/>
        <v xml:space="preserve"> айас мергенович</v>
      </c>
      <c r="AF361" s="147" t="str">
        <f t="shared" si="89"/>
        <v>БОКОВ</v>
      </c>
      <c r="AG361" s="147" t="str">
        <f t="shared" si="90"/>
        <v xml:space="preserve"> Айас Мергенович</v>
      </c>
      <c r="AH361" s="137" t="str">
        <f t="shared" si="91"/>
        <v/>
      </c>
      <c r="AI361" s="137" t="str">
        <f t="shared" si="92"/>
        <v/>
      </c>
      <c r="AJ361" s="137" t="str">
        <f t="shared" si="93"/>
        <v/>
      </c>
      <c r="AK361" s="197">
        <f t="shared" si="94"/>
        <v>0</v>
      </c>
      <c r="AL361" s="137">
        <f t="shared" si="95"/>
        <v>0</v>
      </c>
      <c r="AM361" s="542"/>
      <c r="AN361" s="525"/>
      <c r="AO361" s="525"/>
      <c r="AP361" s="525"/>
      <c r="AQ361" s="525"/>
      <c r="AR361" s="525"/>
    </row>
    <row r="362" spans="1:44" ht="12" customHeight="1" x14ac:dyDescent="0.2">
      <c r="A362" s="194"/>
      <c r="B362" s="178"/>
      <c r="C362" s="191"/>
      <c r="D362" s="180">
        <v>34</v>
      </c>
      <c r="E362" s="73" t="s">
        <v>563</v>
      </c>
      <c r="F362" s="181"/>
      <c r="G362" s="181"/>
      <c r="H362" s="181"/>
      <c r="I362" s="189" t="s">
        <v>66</v>
      </c>
      <c r="J362" s="189" t="s">
        <v>124</v>
      </c>
      <c r="K362" s="181"/>
      <c r="L362" s="182" t="s">
        <v>567</v>
      </c>
      <c r="M362" s="183">
        <f t="shared" si="96"/>
        <v>34</v>
      </c>
      <c r="N362" s="182"/>
      <c r="O362" s="182"/>
      <c r="P362" s="182"/>
      <c r="Q362" s="184" t="str">
        <f t="shared" si="97"/>
        <v>ПИАНТИНОВ Кайрат Аябасович</v>
      </c>
      <c r="R362" s="185" t="s">
        <v>481</v>
      </c>
      <c r="S362" s="186" t="str">
        <f t="shared" si="99"/>
        <v/>
      </c>
      <c r="T362" s="185" t="str">
        <f t="shared" si="100"/>
        <v xml:space="preserve">Р.Алтай, Онгудай, </v>
      </c>
      <c r="U362" s="187"/>
      <c r="V362" s="185" t="str">
        <f t="shared" si="101"/>
        <v>Баданов</v>
      </c>
      <c r="W362" s="137"/>
      <c r="X362" s="147"/>
      <c r="Y362" s="551"/>
      <c r="Z362" s="542"/>
      <c r="AA362" s="525"/>
      <c r="AB362" s="541"/>
      <c r="AC362" s="541"/>
      <c r="AD362" s="147" t="str">
        <f t="shared" si="87"/>
        <v>пиантинов</v>
      </c>
      <c r="AE362" s="147" t="str">
        <f t="shared" si="88"/>
        <v xml:space="preserve"> кайрат аябасович</v>
      </c>
      <c r="AF362" s="147" t="str">
        <f t="shared" si="89"/>
        <v>ПИАНТИНОВ</v>
      </c>
      <c r="AG362" s="147" t="str">
        <f t="shared" si="90"/>
        <v xml:space="preserve"> Кайрат Аябасович</v>
      </c>
      <c r="AH362" s="137" t="str">
        <f t="shared" si="91"/>
        <v/>
      </c>
      <c r="AI362" s="137" t="str">
        <f t="shared" si="92"/>
        <v/>
      </c>
      <c r="AJ362" s="137" t="str">
        <f t="shared" si="93"/>
        <v/>
      </c>
      <c r="AK362" s="197">
        <f t="shared" si="94"/>
        <v>0</v>
      </c>
      <c r="AL362" s="137">
        <f t="shared" si="95"/>
        <v>0</v>
      </c>
      <c r="AM362" s="542"/>
      <c r="AN362" s="525"/>
      <c r="AO362" s="525"/>
      <c r="AP362" s="525"/>
      <c r="AQ362" s="525"/>
      <c r="AR362" s="525"/>
    </row>
    <row r="363" spans="1:44" ht="12" customHeight="1" x14ac:dyDescent="0.2">
      <c r="A363" s="194"/>
      <c r="B363" s="178"/>
      <c r="C363" s="191"/>
      <c r="D363" s="188">
        <v>34</v>
      </c>
      <c r="E363" s="73" t="s">
        <v>564</v>
      </c>
      <c r="F363" s="189"/>
      <c r="G363" s="189"/>
      <c r="H363" s="189"/>
      <c r="I363" s="189" t="s">
        <v>66</v>
      </c>
      <c r="J363" s="189" t="s">
        <v>124</v>
      </c>
      <c r="K363" s="189"/>
      <c r="L363" s="181" t="s">
        <v>568</v>
      </c>
      <c r="M363" s="183">
        <f t="shared" si="96"/>
        <v>34</v>
      </c>
      <c r="N363" s="182"/>
      <c r="O363" s="182"/>
      <c r="P363" s="182"/>
      <c r="Q363" s="184" t="str">
        <f t="shared" si="97"/>
        <v>СЕЛЕКОВ Руслан Урсулович</v>
      </c>
      <c r="R363" s="185" t="s">
        <v>481</v>
      </c>
      <c r="S363" s="186" t="str">
        <f t="shared" si="99"/>
        <v/>
      </c>
      <c r="T363" s="185" t="str">
        <f t="shared" si="100"/>
        <v xml:space="preserve">Р.Алтай, Онгудай, </v>
      </c>
      <c r="U363" s="187"/>
      <c r="V363" s="185" t="str">
        <f t="shared" si="101"/>
        <v>Самаев</v>
      </c>
      <c r="W363" s="137"/>
      <c r="X363" s="147"/>
      <c r="Y363" s="551"/>
      <c r="Z363" s="542"/>
      <c r="AA363" s="525"/>
      <c r="AB363" s="541"/>
      <c r="AC363" s="541"/>
      <c r="AD363" s="147" t="str">
        <f t="shared" si="87"/>
        <v>селеков</v>
      </c>
      <c r="AE363" s="147" t="str">
        <f t="shared" si="88"/>
        <v xml:space="preserve"> руслан урсулович</v>
      </c>
      <c r="AF363" s="147" t="str">
        <f t="shared" si="89"/>
        <v>СЕЛЕКОВ</v>
      </c>
      <c r="AG363" s="147" t="str">
        <f t="shared" si="90"/>
        <v xml:space="preserve"> Руслан Урсулович</v>
      </c>
      <c r="AH363" s="137" t="str">
        <f t="shared" si="91"/>
        <v/>
      </c>
      <c r="AI363" s="137" t="str">
        <f t="shared" si="92"/>
        <v/>
      </c>
      <c r="AJ363" s="137" t="str">
        <f t="shared" si="93"/>
        <v/>
      </c>
      <c r="AK363" s="197">
        <f t="shared" si="94"/>
        <v>0</v>
      </c>
      <c r="AL363" s="137">
        <f t="shared" si="95"/>
        <v>0</v>
      </c>
      <c r="AM363" s="542"/>
      <c r="AN363" s="525"/>
      <c r="AO363" s="525"/>
      <c r="AP363" s="525"/>
      <c r="AQ363" s="525"/>
      <c r="AR363" s="525"/>
    </row>
    <row r="364" spans="1:44" ht="12" customHeight="1" x14ac:dyDescent="0.2">
      <c r="A364" s="177"/>
      <c r="B364" s="178"/>
      <c r="C364" s="191"/>
      <c r="D364" s="180">
        <v>34</v>
      </c>
      <c r="E364" s="73" t="s">
        <v>565</v>
      </c>
      <c r="F364" s="181"/>
      <c r="G364" s="181"/>
      <c r="H364" s="181"/>
      <c r="I364" s="189" t="s">
        <v>66</v>
      </c>
      <c r="J364" s="189" t="s">
        <v>125</v>
      </c>
      <c r="K364" s="181"/>
      <c r="L364" s="182" t="s">
        <v>143</v>
      </c>
      <c r="M364" s="183">
        <f t="shared" si="96"/>
        <v>34</v>
      </c>
      <c r="N364" s="182"/>
      <c r="O364" s="182"/>
      <c r="P364" s="182"/>
      <c r="Q364" s="184" t="str">
        <f t="shared" si="97"/>
        <v>МОИСЕЕНКО Владислав Сергеевич</v>
      </c>
      <c r="R364" s="185" t="s">
        <v>480</v>
      </c>
      <c r="S364" s="186" t="str">
        <f t="shared" si="99"/>
        <v/>
      </c>
      <c r="T364" s="185" t="str">
        <f t="shared" si="100"/>
        <v xml:space="preserve">Р.Алтай, Кош-Агач, </v>
      </c>
      <c r="U364" s="187"/>
      <c r="V364" s="185" t="str">
        <f t="shared" si="101"/>
        <v xml:space="preserve">Чичинов Р.Р.,
Аткунов С.Ю. 
</v>
      </c>
      <c r="W364" s="137"/>
      <c r="X364" s="147"/>
      <c r="Y364" s="551"/>
      <c r="Z364" s="542"/>
      <c r="AA364" s="525"/>
      <c r="AB364" s="541"/>
      <c r="AC364" s="541"/>
      <c r="AD364" s="147" t="str">
        <f t="shared" si="87"/>
        <v>моисеенко</v>
      </c>
      <c r="AE364" s="147" t="str">
        <f t="shared" si="88"/>
        <v xml:space="preserve"> владислав сергеевич</v>
      </c>
      <c r="AF364" s="147" t="str">
        <f t="shared" si="89"/>
        <v>МОИСЕЕНКО</v>
      </c>
      <c r="AG364" s="147" t="str">
        <f t="shared" si="90"/>
        <v xml:space="preserve"> Владислав Сергеевич</v>
      </c>
      <c r="AH364" s="137" t="str">
        <f t="shared" si="91"/>
        <v/>
      </c>
      <c r="AI364" s="137" t="str">
        <f t="shared" si="92"/>
        <v/>
      </c>
      <c r="AJ364" s="137" t="str">
        <f t="shared" si="93"/>
        <v/>
      </c>
      <c r="AK364" s="197">
        <f t="shared" si="94"/>
        <v>0</v>
      </c>
      <c r="AL364" s="137">
        <f t="shared" si="95"/>
        <v>0</v>
      </c>
      <c r="AM364" s="542"/>
      <c r="AN364" s="525"/>
      <c r="AO364" s="525"/>
      <c r="AP364" s="525"/>
      <c r="AQ364" s="525"/>
      <c r="AR364" s="525"/>
    </row>
    <row r="365" spans="1:44" ht="12" customHeight="1" x14ac:dyDescent="0.2">
      <c r="A365" s="177"/>
      <c r="B365" s="178"/>
      <c r="C365" s="191"/>
      <c r="D365" s="188">
        <v>42</v>
      </c>
      <c r="E365" s="73" t="s">
        <v>137</v>
      </c>
      <c r="F365" s="189"/>
      <c r="G365" s="189"/>
      <c r="H365" s="189"/>
      <c r="I365" s="189" t="s">
        <v>66</v>
      </c>
      <c r="J365" s="189" t="s">
        <v>123</v>
      </c>
      <c r="K365" s="189"/>
      <c r="L365" s="181" t="s">
        <v>582</v>
      </c>
      <c r="M365" s="183">
        <f t="shared" si="96"/>
        <v>42</v>
      </c>
      <c r="N365" s="182"/>
      <c r="O365" s="182"/>
      <c r="P365" s="182"/>
      <c r="Q365" s="184" t="str">
        <f t="shared" si="97"/>
        <v>ТОЙДОНОВ Урмат Амырович</v>
      </c>
      <c r="R365" s="185" t="s">
        <v>494</v>
      </c>
      <c r="S365" s="186" t="str">
        <f t="shared" si="99"/>
        <v/>
      </c>
      <c r="T365" s="185" t="str">
        <f t="shared" si="100"/>
        <v xml:space="preserve">Р.Алтай, Улаган, </v>
      </c>
      <c r="U365" s="187"/>
      <c r="V365" s="185" t="str">
        <f t="shared" si="101"/>
        <v>Сартаков А.А.</v>
      </c>
      <c r="W365" s="137"/>
      <c r="X365" s="147"/>
      <c r="Y365" s="551"/>
      <c r="Z365" s="542"/>
      <c r="AA365" s="525"/>
      <c r="AB365" s="541"/>
      <c r="AC365" s="541"/>
      <c r="AD365" s="147" t="str">
        <f t="shared" si="87"/>
        <v>Тойдонов</v>
      </c>
      <c r="AE365" s="147" t="str">
        <f t="shared" si="88"/>
        <v xml:space="preserve"> Урмат Амырович</v>
      </c>
      <c r="AF365" s="147" t="str">
        <f t="shared" si="89"/>
        <v>ТОЙДОНОВ</v>
      </c>
      <c r="AG365" s="147" t="str">
        <f t="shared" si="90"/>
        <v xml:space="preserve"> Урмат Амырович</v>
      </c>
      <c r="AH365" s="137" t="str">
        <f t="shared" si="91"/>
        <v/>
      </c>
      <c r="AI365" s="137" t="str">
        <f t="shared" si="92"/>
        <v/>
      </c>
      <c r="AJ365" s="137" t="str">
        <f t="shared" si="93"/>
        <v/>
      </c>
      <c r="AK365" s="197">
        <f t="shared" si="94"/>
        <v>0</v>
      </c>
      <c r="AL365" s="137">
        <f t="shared" si="95"/>
        <v>0</v>
      </c>
      <c r="AM365" s="542"/>
      <c r="AN365" s="525"/>
      <c r="AO365" s="525"/>
      <c r="AP365" s="525"/>
      <c r="AQ365" s="525"/>
      <c r="AR365" s="525"/>
    </row>
    <row r="366" spans="1:44" ht="12" customHeight="1" x14ac:dyDescent="0.2">
      <c r="A366" s="194"/>
      <c r="B366" s="178"/>
      <c r="C366" s="191"/>
      <c r="D366" s="180">
        <v>42</v>
      </c>
      <c r="E366" s="73" t="s">
        <v>569</v>
      </c>
      <c r="F366" s="181"/>
      <c r="G366" s="181"/>
      <c r="H366" s="181"/>
      <c r="I366" s="189" t="s">
        <v>66</v>
      </c>
      <c r="J366" s="181" t="s">
        <v>124</v>
      </c>
      <c r="K366" s="181"/>
      <c r="L366" s="182" t="s">
        <v>568</v>
      </c>
      <c r="M366" s="183">
        <f t="shared" si="96"/>
        <v>42</v>
      </c>
      <c r="N366" s="182"/>
      <c r="O366" s="182"/>
      <c r="P366" s="182"/>
      <c r="Q366" s="184" t="str">
        <f t="shared" si="97"/>
        <v>ПЕШКОВ Аврам Петрович</v>
      </c>
      <c r="R366" s="185" t="s">
        <v>480</v>
      </c>
      <c r="S366" s="186" t="str">
        <f t="shared" si="99"/>
        <v/>
      </c>
      <c r="T366" s="185" t="str">
        <f t="shared" si="100"/>
        <v xml:space="preserve">Р.Алтай, Онгудай, </v>
      </c>
      <c r="U366" s="187"/>
      <c r="V366" s="185" t="str">
        <f t="shared" si="101"/>
        <v>Самаев</v>
      </c>
      <c r="W366" s="137"/>
      <c r="X366" s="147"/>
      <c r="Y366" s="551"/>
      <c r="Z366" s="542"/>
      <c r="AA366" s="525"/>
      <c r="AB366" s="541"/>
      <c r="AC366" s="541"/>
      <c r="AD366" s="147" t="str">
        <f t="shared" si="87"/>
        <v>пешков</v>
      </c>
      <c r="AE366" s="147" t="str">
        <f t="shared" si="88"/>
        <v xml:space="preserve"> аврам петрович</v>
      </c>
      <c r="AF366" s="147" t="str">
        <f t="shared" si="89"/>
        <v>ПЕШКОВ</v>
      </c>
      <c r="AG366" s="147" t="str">
        <f t="shared" si="90"/>
        <v xml:space="preserve"> Аврам Петрович</v>
      </c>
      <c r="AH366" s="137" t="str">
        <f t="shared" si="91"/>
        <v/>
      </c>
      <c r="AI366" s="137" t="str">
        <f t="shared" si="92"/>
        <v/>
      </c>
      <c r="AJ366" s="137" t="str">
        <f t="shared" si="93"/>
        <v/>
      </c>
      <c r="AK366" s="197">
        <f t="shared" si="94"/>
        <v>0</v>
      </c>
      <c r="AL366" s="137">
        <f t="shared" si="95"/>
        <v>0</v>
      </c>
      <c r="AM366" s="542"/>
      <c r="AN366" s="525"/>
      <c r="AO366" s="525"/>
      <c r="AP366" s="525"/>
      <c r="AQ366" s="525"/>
      <c r="AR366" s="525"/>
    </row>
    <row r="367" spans="1:44" ht="12" customHeight="1" x14ac:dyDescent="0.2">
      <c r="A367" s="194"/>
      <c r="B367" s="178"/>
      <c r="C367" s="191"/>
      <c r="D367" s="188">
        <v>42</v>
      </c>
      <c r="E367" s="73" t="s">
        <v>570</v>
      </c>
      <c r="F367" s="189"/>
      <c r="G367" s="189"/>
      <c r="H367" s="189"/>
      <c r="I367" s="189" t="s">
        <v>66</v>
      </c>
      <c r="J367" s="189" t="s">
        <v>124</v>
      </c>
      <c r="K367" s="189"/>
      <c r="L367" s="182" t="s">
        <v>568</v>
      </c>
      <c r="M367" s="183">
        <f t="shared" si="96"/>
        <v>42</v>
      </c>
      <c r="N367" s="182"/>
      <c r="O367" s="182"/>
      <c r="P367" s="182"/>
      <c r="Q367" s="184" t="str">
        <f t="shared" si="97"/>
        <v>ТЕНГЕРЕКОВ Айсур Игоревич</v>
      </c>
      <c r="R367" s="185" t="s">
        <v>481</v>
      </c>
      <c r="S367" s="186" t="str">
        <f t="shared" si="99"/>
        <v/>
      </c>
      <c r="T367" s="185" t="str">
        <f t="shared" si="100"/>
        <v xml:space="preserve">Р.Алтай, Онгудай, </v>
      </c>
      <c r="U367" s="187"/>
      <c r="V367" s="185" t="str">
        <f t="shared" si="101"/>
        <v>Самаев</v>
      </c>
      <c r="W367" s="137"/>
      <c r="X367" s="147"/>
      <c r="Y367" s="551"/>
      <c r="Z367" s="542"/>
      <c r="AA367" s="525"/>
      <c r="AB367" s="541"/>
      <c r="AC367" s="541"/>
      <c r="AD367" s="147" t="str">
        <f t="shared" si="87"/>
        <v>тенгереков</v>
      </c>
      <c r="AE367" s="147" t="str">
        <f t="shared" si="88"/>
        <v xml:space="preserve"> айсур игоревич</v>
      </c>
      <c r="AF367" s="147" t="str">
        <f t="shared" si="89"/>
        <v>ТЕНГЕРЕКОВ</v>
      </c>
      <c r="AG367" s="147" t="str">
        <f t="shared" si="90"/>
        <v xml:space="preserve"> Айсур Игоревич</v>
      </c>
      <c r="AH367" s="137" t="str">
        <f t="shared" si="91"/>
        <v/>
      </c>
      <c r="AI367" s="137" t="str">
        <f t="shared" si="92"/>
        <v/>
      </c>
      <c r="AJ367" s="137" t="str">
        <f t="shared" si="93"/>
        <v/>
      </c>
      <c r="AK367" s="197">
        <f t="shared" si="94"/>
        <v>0</v>
      </c>
      <c r="AL367" s="137">
        <f t="shared" si="95"/>
        <v>0</v>
      </c>
      <c r="AM367" s="542"/>
      <c r="AN367" s="525"/>
      <c r="AO367" s="525"/>
      <c r="AP367" s="525"/>
      <c r="AQ367" s="525"/>
      <c r="AR367" s="525"/>
    </row>
    <row r="368" spans="1:44" ht="12" customHeight="1" x14ac:dyDescent="0.2">
      <c r="A368" s="177"/>
      <c r="B368" s="178"/>
      <c r="C368" s="191"/>
      <c r="D368" s="180">
        <v>42</v>
      </c>
      <c r="E368" s="73" t="s">
        <v>571</v>
      </c>
      <c r="F368" s="181"/>
      <c r="G368" s="181"/>
      <c r="H368" s="181"/>
      <c r="I368" s="189" t="s">
        <v>66</v>
      </c>
      <c r="J368" s="181" t="s">
        <v>59</v>
      </c>
      <c r="K368" s="181"/>
      <c r="L368" s="182" t="s">
        <v>126</v>
      </c>
      <c r="M368" s="183">
        <f t="shared" si="96"/>
        <v>42</v>
      </c>
      <c r="N368" s="182"/>
      <c r="O368" s="182"/>
      <c r="P368" s="182"/>
      <c r="Q368" s="184" t="str">
        <f t="shared" si="97"/>
        <v>КОЖЕНТАЕВИЧ Пархат Пархатович</v>
      </c>
      <c r="R368" s="185" t="s">
        <v>480</v>
      </c>
      <c r="S368" s="186" t="str">
        <f t="shared" si="99"/>
        <v/>
      </c>
      <c r="T368" s="185" t="str">
        <f t="shared" si="100"/>
        <v xml:space="preserve">Р.Алтай, Горно-Алтайск, </v>
      </c>
      <c r="U368" s="187"/>
      <c r="V368" s="185" t="str">
        <f t="shared" si="101"/>
        <v>Конунов А.А.</v>
      </c>
      <c r="W368" s="137"/>
      <c r="X368" s="147"/>
      <c r="Y368" s="551"/>
      <c r="Z368" s="542"/>
      <c r="AA368" s="525"/>
      <c r="AB368" s="541"/>
      <c r="AC368" s="541"/>
      <c r="AD368" s="147" t="str">
        <f t="shared" si="87"/>
        <v>кожентаевич</v>
      </c>
      <c r="AE368" s="147" t="str">
        <f t="shared" si="88"/>
        <v xml:space="preserve"> пархат пархатович</v>
      </c>
      <c r="AF368" s="147" t="str">
        <f t="shared" si="89"/>
        <v>КОЖЕНТАЕВИЧ</v>
      </c>
      <c r="AG368" s="147" t="str">
        <f t="shared" si="90"/>
        <v xml:space="preserve"> Пархат Пархатович</v>
      </c>
      <c r="AH368" s="137" t="str">
        <f t="shared" si="91"/>
        <v/>
      </c>
      <c r="AI368" s="137" t="str">
        <f t="shared" si="92"/>
        <v/>
      </c>
      <c r="AJ368" s="137" t="str">
        <f t="shared" si="93"/>
        <v/>
      </c>
      <c r="AK368" s="197">
        <f t="shared" si="94"/>
        <v>0</v>
      </c>
      <c r="AL368" s="137">
        <f t="shared" si="95"/>
        <v>0</v>
      </c>
      <c r="AM368" s="542"/>
      <c r="AN368" s="525"/>
      <c r="AO368" s="525"/>
      <c r="AP368" s="525"/>
      <c r="AQ368" s="525"/>
      <c r="AR368" s="525"/>
    </row>
    <row r="369" spans="1:44" ht="12" customHeight="1" x14ac:dyDescent="0.2">
      <c r="A369" s="177"/>
      <c r="B369" s="178"/>
      <c r="C369" s="191"/>
      <c r="D369" s="188">
        <v>42</v>
      </c>
      <c r="E369" s="73" t="s">
        <v>572</v>
      </c>
      <c r="F369" s="189"/>
      <c r="G369" s="189"/>
      <c r="H369" s="189"/>
      <c r="I369" s="189" t="s">
        <v>66</v>
      </c>
      <c r="J369" s="189" t="s">
        <v>59</v>
      </c>
      <c r="K369" s="189"/>
      <c r="L369" s="181" t="s">
        <v>143</v>
      </c>
      <c r="M369" s="183">
        <f t="shared" si="96"/>
        <v>42</v>
      </c>
      <c r="N369" s="182"/>
      <c r="O369" s="182"/>
      <c r="P369" s="182"/>
      <c r="Q369" s="184" t="str">
        <f t="shared" si="97"/>
        <v>ЯКОВ Айан Амырович</v>
      </c>
      <c r="R369" s="185" t="s">
        <v>494</v>
      </c>
      <c r="S369" s="186" t="str">
        <f t="shared" si="99"/>
        <v/>
      </c>
      <c r="T369" s="185" t="str">
        <f t="shared" si="100"/>
        <v xml:space="preserve">Р.Алтай, Горно-Алтайск, </v>
      </c>
      <c r="U369" s="187"/>
      <c r="V369" s="185" t="str">
        <f t="shared" si="101"/>
        <v xml:space="preserve">Чичинов Р.Р.,
Аткунов С.Ю. 
</v>
      </c>
      <c r="W369" s="137"/>
      <c r="X369" s="147"/>
      <c r="Y369" s="551"/>
      <c r="Z369" s="542"/>
      <c r="AA369" s="525"/>
      <c r="AB369" s="541"/>
      <c r="AC369" s="541"/>
      <c r="AD369" s="147" t="str">
        <f t="shared" ref="AD369:AD432" si="102">IFERROR(LEFT(E369,FIND(" ",E369)-1),E369)</f>
        <v>яков</v>
      </c>
      <c r="AE369" s="147" t="str">
        <f t="shared" ref="AE369:AE432" si="103">MID(E369,FIND(" ",E369)*1,27)</f>
        <v xml:space="preserve"> айан амырович</v>
      </c>
      <c r="AF369" s="147" t="str">
        <f t="shared" ref="AF369:AF432" si="104">UPPER(AD369)</f>
        <v>ЯКОВ</v>
      </c>
      <c r="AG369" s="147" t="str">
        <f t="shared" ref="AG369:AG432" si="105">PROPER(AE369)</f>
        <v xml:space="preserve"> Айан Амырович</v>
      </c>
      <c r="AH369" s="137" t="str">
        <f t="shared" ref="AH369:AH432" si="106">MID($F369,FIND("",$F369)*1,2)</f>
        <v/>
      </c>
      <c r="AI369" s="137" t="str">
        <f t="shared" ref="AI369:AI432" si="107">MID($F369,FIND("",$F369)*3,2)</f>
        <v/>
      </c>
      <c r="AJ369" s="137" t="str">
        <f t="shared" ref="AJ369:AJ432" si="108">MID($F369,FIND("",$F369)*5,2)</f>
        <v/>
      </c>
      <c r="AK369" s="197">
        <f t="shared" ref="AK369:AK432" si="109">G369</f>
        <v>0</v>
      </c>
      <c r="AL369" s="137">
        <f t="shared" ref="AL369:AL432" si="110">IF(AK369="кмс",AK$2,IF(AK369="мс",AL$2,IF(AK369="мсмк",AM$2,IF(AK369="змс",AN$2,AK369))))</f>
        <v>0</v>
      </c>
      <c r="AM369" s="542"/>
      <c r="AN369" s="525"/>
      <c r="AO369" s="525"/>
      <c r="AP369" s="525"/>
      <c r="AQ369" s="525"/>
      <c r="AR369" s="525"/>
    </row>
    <row r="370" spans="1:44" ht="12" customHeight="1" x14ac:dyDescent="0.2">
      <c r="A370" s="177"/>
      <c r="B370" s="178"/>
      <c r="C370" s="191"/>
      <c r="D370" s="180">
        <v>42</v>
      </c>
      <c r="E370" s="73" t="s">
        <v>573</v>
      </c>
      <c r="F370" s="181"/>
      <c r="G370" s="181"/>
      <c r="H370" s="181"/>
      <c r="I370" s="189" t="s">
        <v>66</v>
      </c>
      <c r="J370" s="181" t="s">
        <v>59</v>
      </c>
      <c r="K370" s="181"/>
      <c r="L370" s="182" t="s">
        <v>583</v>
      </c>
      <c r="M370" s="183">
        <f t="shared" si="96"/>
        <v>42</v>
      </c>
      <c r="N370" s="182"/>
      <c r="O370" s="182"/>
      <c r="P370" s="182"/>
      <c r="Q370" s="184" t="str">
        <f t="shared" si="97"/>
        <v>ДИБАКОВ Карим Канатович</v>
      </c>
      <c r="R370" s="185" t="s">
        <v>494</v>
      </c>
      <c r="S370" s="186" t="str">
        <f t="shared" si="99"/>
        <v/>
      </c>
      <c r="T370" s="185" t="str">
        <f t="shared" si="100"/>
        <v xml:space="preserve">Р.Алтай, Горно-Алтайск, </v>
      </c>
      <c r="U370" s="187"/>
      <c r="V370" s="185" t="str">
        <f t="shared" si="101"/>
        <v>Тайпинов В.Л.</v>
      </c>
      <c r="W370" s="137"/>
      <c r="X370" s="147"/>
      <c r="Y370" s="551"/>
      <c r="Z370" s="542"/>
      <c r="AA370" s="525"/>
      <c r="AB370" s="541"/>
      <c r="AC370" s="541"/>
      <c r="AD370" s="147" t="str">
        <f t="shared" si="102"/>
        <v>дибаков</v>
      </c>
      <c r="AE370" s="147" t="str">
        <f t="shared" si="103"/>
        <v xml:space="preserve"> карим канатович</v>
      </c>
      <c r="AF370" s="147" t="str">
        <f t="shared" si="104"/>
        <v>ДИБАКОВ</v>
      </c>
      <c r="AG370" s="147" t="str">
        <f t="shared" si="105"/>
        <v xml:space="preserve"> Карим Канатович</v>
      </c>
      <c r="AH370" s="137" t="str">
        <f t="shared" si="106"/>
        <v/>
      </c>
      <c r="AI370" s="137" t="str">
        <f t="shared" si="107"/>
        <v/>
      </c>
      <c r="AJ370" s="137" t="str">
        <f t="shared" si="108"/>
        <v/>
      </c>
      <c r="AK370" s="197">
        <f t="shared" si="109"/>
        <v>0</v>
      </c>
      <c r="AL370" s="137">
        <f t="shared" si="110"/>
        <v>0</v>
      </c>
      <c r="AM370" s="542"/>
      <c r="AN370" s="525"/>
      <c r="AO370" s="525"/>
      <c r="AP370" s="525"/>
      <c r="AQ370" s="525"/>
      <c r="AR370" s="525"/>
    </row>
    <row r="371" spans="1:44" ht="12" customHeight="1" x14ac:dyDescent="0.2">
      <c r="A371" s="177"/>
      <c r="B371" s="178"/>
      <c r="C371" s="191"/>
      <c r="D371" s="188">
        <v>42</v>
      </c>
      <c r="E371" s="73" t="s">
        <v>574</v>
      </c>
      <c r="F371" s="189"/>
      <c r="G371" s="189"/>
      <c r="H371" s="189"/>
      <c r="I371" s="189" t="s">
        <v>66</v>
      </c>
      <c r="J371" s="189" t="s">
        <v>132</v>
      </c>
      <c r="K371" s="189"/>
      <c r="L371" s="181" t="s">
        <v>584</v>
      </c>
      <c r="M371" s="183">
        <f t="shared" si="96"/>
        <v>42</v>
      </c>
      <c r="N371" s="182"/>
      <c r="O371" s="182"/>
      <c r="P371" s="182"/>
      <c r="Q371" s="184" t="str">
        <f t="shared" si="97"/>
        <v>МАЙМАНОВ Эмин Эресович</v>
      </c>
      <c r="R371" s="185" t="s">
        <v>494</v>
      </c>
      <c r="S371" s="186" t="str">
        <f t="shared" si="99"/>
        <v/>
      </c>
      <c r="T371" s="185" t="str">
        <f t="shared" si="100"/>
        <v xml:space="preserve">Р.Алтай, Шебалино, </v>
      </c>
      <c r="U371" s="187"/>
      <c r="V371" s="185" t="str">
        <f t="shared" si="101"/>
        <v>Майхиев</v>
      </c>
      <c r="W371" s="137"/>
      <c r="X371" s="147"/>
      <c r="Y371" s="551"/>
      <c r="Z371" s="542"/>
      <c r="AA371" s="525"/>
      <c r="AB371" s="541"/>
      <c r="AC371" s="541"/>
      <c r="AD371" s="147" t="str">
        <f t="shared" si="102"/>
        <v>майманов</v>
      </c>
      <c r="AE371" s="147" t="str">
        <f t="shared" si="103"/>
        <v xml:space="preserve"> эмин эресович</v>
      </c>
      <c r="AF371" s="147" t="str">
        <f t="shared" si="104"/>
        <v>МАЙМАНОВ</v>
      </c>
      <c r="AG371" s="147" t="str">
        <f t="shared" si="105"/>
        <v xml:space="preserve"> Эмин Эресович</v>
      </c>
      <c r="AH371" s="137" t="str">
        <f t="shared" si="106"/>
        <v/>
      </c>
      <c r="AI371" s="137" t="str">
        <f t="shared" si="107"/>
        <v/>
      </c>
      <c r="AJ371" s="137" t="str">
        <f t="shared" si="108"/>
        <v/>
      </c>
      <c r="AK371" s="197">
        <f t="shared" si="109"/>
        <v>0</v>
      </c>
      <c r="AL371" s="137">
        <f t="shared" si="110"/>
        <v>0</v>
      </c>
      <c r="AM371" s="542"/>
      <c r="AN371" s="525"/>
      <c r="AO371" s="525"/>
      <c r="AP371" s="525"/>
      <c r="AQ371" s="525"/>
      <c r="AR371" s="525"/>
    </row>
    <row r="372" spans="1:44" ht="12" customHeight="1" x14ac:dyDescent="0.2">
      <c r="A372" s="194"/>
      <c r="B372" s="178"/>
      <c r="C372" s="191"/>
      <c r="D372" s="180">
        <v>42</v>
      </c>
      <c r="E372" s="73" t="s">
        <v>575</v>
      </c>
      <c r="F372" s="181"/>
      <c r="G372" s="181"/>
      <c r="H372" s="181"/>
      <c r="I372" s="189" t="s">
        <v>66</v>
      </c>
      <c r="J372" s="181" t="s">
        <v>132</v>
      </c>
      <c r="K372" s="181"/>
      <c r="L372" s="182" t="s">
        <v>585</v>
      </c>
      <c r="M372" s="183">
        <f t="shared" si="96"/>
        <v>42</v>
      </c>
      <c r="N372" s="182"/>
      <c r="O372" s="182"/>
      <c r="P372" s="182"/>
      <c r="Q372" s="184" t="str">
        <f t="shared" si="97"/>
        <v>ТОДОШЕВ Амаду Владимирович</v>
      </c>
      <c r="R372" s="185" t="s">
        <v>494</v>
      </c>
      <c r="S372" s="186" t="str">
        <f t="shared" si="99"/>
        <v/>
      </c>
      <c r="T372" s="185" t="str">
        <f t="shared" si="100"/>
        <v xml:space="preserve">Р.Алтай, Шебалино, </v>
      </c>
      <c r="U372" s="187"/>
      <c r="V372" s="185" t="str">
        <f t="shared" si="101"/>
        <v>Шилинов</v>
      </c>
      <c r="W372" s="137"/>
      <c r="X372" s="147"/>
      <c r="Y372" s="551"/>
      <c r="Z372" s="542"/>
      <c r="AA372" s="525"/>
      <c r="AB372" s="541"/>
      <c r="AC372" s="541"/>
      <c r="AD372" s="147" t="str">
        <f t="shared" si="102"/>
        <v>тодошев</v>
      </c>
      <c r="AE372" s="147" t="str">
        <f t="shared" si="103"/>
        <v xml:space="preserve"> амаду владимирович</v>
      </c>
      <c r="AF372" s="147" t="str">
        <f t="shared" si="104"/>
        <v>ТОДОШЕВ</v>
      </c>
      <c r="AG372" s="147" t="str">
        <f t="shared" si="105"/>
        <v xml:space="preserve"> Амаду Владимирович</v>
      </c>
      <c r="AH372" s="137" t="str">
        <f t="shared" si="106"/>
        <v/>
      </c>
      <c r="AI372" s="137" t="str">
        <f t="shared" si="107"/>
        <v/>
      </c>
      <c r="AJ372" s="137" t="str">
        <f t="shared" si="108"/>
        <v/>
      </c>
      <c r="AK372" s="197">
        <f t="shared" si="109"/>
        <v>0</v>
      </c>
      <c r="AL372" s="137">
        <f t="shared" si="110"/>
        <v>0</v>
      </c>
      <c r="AM372" s="542"/>
      <c r="AN372" s="525"/>
      <c r="AO372" s="525"/>
      <c r="AP372" s="525"/>
      <c r="AQ372" s="525"/>
      <c r="AR372" s="525"/>
    </row>
    <row r="373" spans="1:44" ht="12" customHeight="1" x14ac:dyDescent="0.2">
      <c r="A373" s="194"/>
      <c r="B373" s="178"/>
      <c r="C373" s="191"/>
      <c r="D373" s="188">
        <v>42</v>
      </c>
      <c r="E373" s="73" t="s">
        <v>576</v>
      </c>
      <c r="F373" s="189"/>
      <c r="G373" s="189"/>
      <c r="H373" s="189"/>
      <c r="I373" s="189" t="s">
        <v>66</v>
      </c>
      <c r="J373" s="189" t="s">
        <v>124</v>
      </c>
      <c r="K373" s="189"/>
      <c r="L373" s="181" t="s">
        <v>567</v>
      </c>
      <c r="M373" s="183">
        <f t="shared" si="96"/>
        <v>42</v>
      </c>
      <c r="N373" s="182"/>
      <c r="O373" s="182"/>
      <c r="P373" s="182"/>
      <c r="Q373" s="184" t="str">
        <f t="shared" si="97"/>
        <v>ЯИЛГАКОВ Сурдаш Алтайчинович</v>
      </c>
      <c r="R373" s="185" t="s">
        <v>494</v>
      </c>
      <c r="S373" s="186" t="str">
        <f t="shared" si="99"/>
        <v/>
      </c>
      <c r="T373" s="185" t="str">
        <f t="shared" si="100"/>
        <v xml:space="preserve">Р.Алтай, Онгудай, </v>
      </c>
      <c r="U373" s="187"/>
      <c r="V373" s="185" t="str">
        <f t="shared" si="101"/>
        <v>Баданов</v>
      </c>
      <c r="W373" s="137"/>
      <c r="X373" s="147"/>
      <c r="Y373" s="551"/>
      <c r="Z373" s="542"/>
      <c r="AA373" s="525"/>
      <c r="AB373" s="541"/>
      <c r="AC373" s="541"/>
      <c r="AD373" s="147" t="str">
        <f t="shared" si="102"/>
        <v>яилгаков</v>
      </c>
      <c r="AE373" s="147" t="str">
        <f t="shared" si="103"/>
        <v xml:space="preserve"> сурдаш алтайчинович</v>
      </c>
      <c r="AF373" s="147" t="str">
        <f t="shared" si="104"/>
        <v>ЯИЛГАКОВ</v>
      </c>
      <c r="AG373" s="147" t="str">
        <f t="shared" si="105"/>
        <v xml:space="preserve"> Сурдаш Алтайчинович</v>
      </c>
      <c r="AH373" s="137" t="str">
        <f t="shared" si="106"/>
        <v/>
      </c>
      <c r="AI373" s="137" t="str">
        <f t="shared" si="107"/>
        <v/>
      </c>
      <c r="AJ373" s="137" t="str">
        <f t="shared" si="108"/>
        <v/>
      </c>
      <c r="AK373" s="197">
        <f t="shared" si="109"/>
        <v>0</v>
      </c>
      <c r="AL373" s="137">
        <f t="shared" si="110"/>
        <v>0</v>
      </c>
      <c r="AM373" s="542"/>
      <c r="AN373" s="525"/>
      <c r="AO373" s="525"/>
      <c r="AP373" s="525"/>
      <c r="AQ373" s="525"/>
      <c r="AR373" s="525"/>
    </row>
    <row r="374" spans="1:44" ht="12" customHeight="1" x14ac:dyDescent="0.2">
      <c r="A374" s="194"/>
      <c r="B374" s="178"/>
      <c r="C374" s="191"/>
      <c r="D374" s="180">
        <v>42</v>
      </c>
      <c r="E374" s="73" t="s">
        <v>577</v>
      </c>
      <c r="F374" s="181"/>
      <c r="G374" s="181"/>
      <c r="H374" s="181"/>
      <c r="I374" s="189" t="s">
        <v>66</v>
      </c>
      <c r="J374" s="181" t="s">
        <v>59</v>
      </c>
      <c r="K374" s="181"/>
      <c r="L374" s="182" t="s">
        <v>121</v>
      </c>
      <c r="M374" s="183">
        <f t="shared" si="96"/>
        <v>42</v>
      </c>
      <c r="N374" s="182"/>
      <c r="O374" s="182"/>
      <c r="P374" s="182"/>
      <c r="Q374" s="184" t="str">
        <f t="shared" si="97"/>
        <v>ТЕКЕНОВ Амат Сурдашевич</v>
      </c>
      <c r="R374" s="185" t="s">
        <v>494</v>
      </c>
      <c r="S374" s="186" t="str">
        <f t="shared" si="99"/>
        <v/>
      </c>
      <c r="T374" s="185" t="str">
        <f t="shared" si="100"/>
        <v xml:space="preserve">Р.Алтай, Горно-Алтайск, </v>
      </c>
      <c r="U374" s="187"/>
      <c r="V374" s="185" t="str">
        <f t="shared" si="101"/>
        <v>Яйтаков А.М.</v>
      </c>
      <c r="W374" s="137"/>
      <c r="X374" s="147"/>
      <c r="Y374" s="551"/>
      <c r="Z374" s="542"/>
      <c r="AA374" s="525"/>
      <c r="AB374" s="541"/>
      <c r="AC374" s="541"/>
      <c r="AD374" s="147" t="str">
        <f t="shared" si="102"/>
        <v>текенов</v>
      </c>
      <c r="AE374" s="147" t="str">
        <f t="shared" si="103"/>
        <v xml:space="preserve"> амат сурдашевич</v>
      </c>
      <c r="AF374" s="147" t="str">
        <f t="shared" si="104"/>
        <v>ТЕКЕНОВ</v>
      </c>
      <c r="AG374" s="147" t="str">
        <f t="shared" si="105"/>
        <v xml:space="preserve"> Амат Сурдашевич</v>
      </c>
      <c r="AH374" s="137" t="str">
        <f t="shared" si="106"/>
        <v/>
      </c>
      <c r="AI374" s="137" t="str">
        <f t="shared" si="107"/>
        <v/>
      </c>
      <c r="AJ374" s="137" t="str">
        <f t="shared" si="108"/>
        <v/>
      </c>
      <c r="AK374" s="197">
        <f t="shared" si="109"/>
        <v>0</v>
      </c>
      <c r="AL374" s="137">
        <f t="shared" si="110"/>
        <v>0</v>
      </c>
      <c r="AM374" s="542"/>
      <c r="AN374" s="525"/>
      <c r="AO374" s="525"/>
      <c r="AP374" s="525"/>
      <c r="AQ374" s="525"/>
      <c r="AR374" s="525"/>
    </row>
    <row r="375" spans="1:44" ht="12" customHeight="1" x14ac:dyDescent="0.2">
      <c r="A375" s="194"/>
      <c r="B375" s="178"/>
      <c r="C375" s="191"/>
      <c r="D375" s="188">
        <v>42</v>
      </c>
      <c r="E375" s="73" t="s">
        <v>578</v>
      </c>
      <c r="F375" s="189"/>
      <c r="G375" s="189"/>
      <c r="H375" s="189"/>
      <c r="I375" s="189" t="s">
        <v>66</v>
      </c>
      <c r="J375" s="189" t="s">
        <v>124</v>
      </c>
      <c r="K375" s="189"/>
      <c r="L375" s="181" t="s">
        <v>567</v>
      </c>
      <c r="M375" s="183">
        <f t="shared" si="96"/>
        <v>42</v>
      </c>
      <c r="N375" s="182"/>
      <c r="O375" s="182"/>
      <c r="P375" s="182"/>
      <c r="Q375" s="184" t="str">
        <f t="shared" si="97"/>
        <v>ЫЖИКОВ Эмиль Юрьевич</v>
      </c>
      <c r="R375" s="185" t="s">
        <v>494</v>
      </c>
      <c r="S375" s="186" t="str">
        <f t="shared" si="99"/>
        <v/>
      </c>
      <c r="T375" s="185" t="str">
        <f t="shared" si="100"/>
        <v xml:space="preserve">Р.Алтай, Онгудай, </v>
      </c>
      <c r="U375" s="187"/>
      <c r="V375" s="185" t="str">
        <f t="shared" si="101"/>
        <v>Баданов</v>
      </c>
      <c r="W375" s="137"/>
      <c r="X375" s="147"/>
      <c r="Y375" s="551"/>
      <c r="Z375" s="542"/>
      <c r="AA375" s="525"/>
      <c r="AB375" s="541"/>
      <c r="AC375" s="541"/>
      <c r="AD375" s="147" t="str">
        <f t="shared" si="102"/>
        <v>ыжиков</v>
      </c>
      <c r="AE375" s="147" t="str">
        <f t="shared" si="103"/>
        <v xml:space="preserve"> эмиль юрьевич</v>
      </c>
      <c r="AF375" s="147" t="str">
        <f t="shared" si="104"/>
        <v>ЫЖИКОВ</v>
      </c>
      <c r="AG375" s="147" t="str">
        <f t="shared" si="105"/>
        <v xml:space="preserve"> Эмиль Юрьевич</v>
      </c>
      <c r="AH375" s="137" t="str">
        <f t="shared" si="106"/>
        <v/>
      </c>
      <c r="AI375" s="137" t="str">
        <f t="shared" si="107"/>
        <v/>
      </c>
      <c r="AJ375" s="137" t="str">
        <f t="shared" si="108"/>
        <v/>
      </c>
      <c r="AK375" s="197">
        <f t="shared" si="109"/>
        <v>0</v>
      </c>
      <c r="AL375" s="137">
        <f t="shared" si="110"/>
        <v>0</v>
      </c>
      <c r="AM375" s="542"/>
      <c r="AN375" s="525"/>
      <c r="AO375" s="525"/>
      <c r="AP375" s="525"/>
      <c r="AQ375" s="525"/>
      <c r="AR375" s="525"/>
    </row>
    <row r="376" spans="1:44" ht="12" customHeight="1" x14ac:dyDescent="0.2">
      <c r="A376" s="177"/>
      <c r="B376" s="178"/>
      <c r="C376" s="191"/>
      <c r="D376" s="180">
        <v>42</v>
      </c>
      <c r="E376" s="174" t="s">
        <v>579</v>
      </c>
      <c r="F376" s="181"/>
      <c r="G376" s="181"/>
      <c r="H376" s="181"/>
      <c r="I376" s="189" t="s">
        <v>66</v>
      </c>
      <c r="J376" s="181" t="s">
        <v>59</v>
      </c>
      <c r="K376" s="181"/>
      <c r="L376" s="182" t="s">
        <v>121</v>
      </c>
      <c r="M376" s="183">
        <f t="shared" si="96"/>
        <v>42</v>
      </c>
      <c r="N376" s="182"/>
      <c r="O376" s="182"/>
      <c r="P376" s="182"/>
      <c r="Q376" s="184" t="str">
        <f t="shared" si="97"/>
        <v>ПОПОВ Роман Денисович</v>
      </c>
      <c r="R376" s="185" t="s">
        <v>478</v>
      </c>
      <c r="S376" s="186" t="str">
        <f t="shared" si="99"/>
        <v/>
      </c>
      <c r="T376" s="185" t="str">
        <f t="shared" si="100"/>
        <v xml:space="preserve">Р.Алтай, Горно-Алтайск, </v>
      </c>
      <c r="U376" s="187"/>
      <c r="V376" s="185" t="str">
        <f t="shared" si="101"/>
        <v>Яйтаков А.М.</v>
      </c>
      <c r="W376" s="137"/>
      <c r="X376" s="147"/>
      <c r="Y376" s="551"/>
      <c r="Z376" s="542"/>
      <c r="AA376" s="525"/>
      <c r="AB376" s="541"/>
      <c r="AC376" s="541"/>
      <c r="AD376" s="147" t="str">
        <f t="shared" si="102"/>
        <v>попов</v>
      </c>
      <c r="AE376" s="147" t="str">
        <f t="shared" si="103"/>
        <v xml:space="preserve"> роман денисович</v>
      </c>
      <c r="AF376" s="147" t="str">
        <f t="shared" si="104"/>
        <v>ПОПОВ</v>
      </c>
      <c r="AG376" s="147" t="str">
        <f t="shared" si="105"/>
        <v xml:space="preserve"> Роман Денисович</v>
      </c>
      <c r="AH376" s="137" t="str">
        <f t="shared" si="106"/>
        <v/>
      </c>
      <c r="AI376" s="137" t="str">
        <f t="shared" si="107"/>
        <v/>
      </c>
      <c r="AJ376" s="137" t="str">
        <f t="shared" si="108"/>
        <v/>
      </c>
      <c r="AK376" s="197">
        <f t="shared" si="109"/>
        <v>0</v>
      </c>
      <c r="AL376" s="137">
        <f t="shared" si="110"/>
        <v>0</v>
      </c>
      <c r="AM376" s="542"/>
      <c r="AN376" s="525"/>
      <c r="AO376" s="525"/>
      <c r="AP376" s="525"/>
      <c r="AQ376" s="525"/>
      <c r="AR376" s="525"/>
    </row>
    <row r="377" spans="1:44" ht="12" customHeight="1" x14ac:dyDescent="0.2">
      <c r="A377" s="177"/>
      <c r="B377" s="178"/>
      <c r="C377" s="191"/>
      <c r="D377" s="188">
        <v>42</v>
      </c>
      <c r="E377" s="174" t="s">
        <v>580</v>
      </c>
      <c r="F377" s="189"/>
      <c r="G377" s="189"/>
      <c r="H377" s="189"/>
      <c r="I377" s="189" t="s">
        <v>66</v>
      </c>
      <c r="J377" s="189" t="s">
        <v>59</v>
      </c>
      <c r="K377" s="189"/>
      <c r="L377" s="181" t="s">
        <v>520</v>
      </c>
      <c r="M377" s="183">
        <f t="shared" ref="M377:M440" si="111">D377</f>
        <v>42</v>
      </c>
      <c r="N377" s="182"/>
      <c r="O377" s="182"/>
      <c r="P377" s="182"/>
      <c r="Q377" s="184" t="str">
        <f t="shared" ref="Q377:Q440" si="112">CONCATENATE(AF377,AG377)</f>
        <v>ШАДРИН Дмитрий Вячеславович</v>
      </c>
      <c r="R377" s="185" t="s">
        <v>481</v>
      </c>
      <c r="S377" s="186" t="str">
        <f>UPPER(H377)</f>
        <v/>
      </c>
      <c r="T377" s="185" t="str">
        <f t="shared" ref="T377:T440" si="113">CONCATENATE(PROPER(I377),", ",PROPER(J377),", ",UPPER(K377))</f>
        <v xml:space="preserve">Р.Алтай, Горно-Алтайск, </v>
      </c>
      <c r="U377" s="187"/>
      <c r="V377" s="185" t="str">
        <f t="shared" ref="V377:V440" si="114">PROPER(L377)</f>
        <v>Угрюмов А.А.</v>
      </c>
      <c r="W377" s="137"/>
      <c r="X377" s="147"/>
      <c r="Y377" s="551"/>
      <c r="Z377" s="542"/>
      <c r="AA377" s="525"/>
      <c r="AB377" s="541"/>
      <c r="AC377" s="541"/>
      <c r="AD377" s="147" t="str">
        <f t="shared" si="102"/>
        <v>шадрин</v>
      </c>
      <c r="AE377" s="147" t="str">
        <f t="shared" si="103"/>
        <v xml:space="preserve"> дмитрий вячеславович</v>
      </c>
      <c r="AF377" s="147" t="str">
        <f t="shared" si="104"/>
        <v>ШАДРИН</v>
      </c>
      <c r="AG377" s="147" t="str">
        <f t="shared" si="105"/>
        <v xml:space="preserve"> Дмитрий Вячеславович</v>
      </c>
      <c r="AH377" s="137" t="str">
        <f t="shared" si="106"/>
        <v/>
      </c>
      <c r="AI377" s="137" t="str">
        <f t="shared" si="107"/>
        <v/>
      </c>
      <c r="AJ377" s="137" t="str">
        <f t="shared" si="108"/>
        <v/>
      </c>
      <c r="AK377" s="197">
        <f t="shared" si="109"/>
        <v>0</v>
      </c>
      <c r="AL377" s="137">
        <f t="shared" si="110"/>
        <v>0</v>
      </c>
      <c r="AM377" s="542"/>
      <c r="AN377" s="525"/>
      <c r="AO377" s="525"/>
      <c r="AP377" s="525"/>
      <c r="AQ377" s="525"/>
      <c r="AR377" s="525"/>
    </row>
    <row r="378" spans="1:44" ht="12" customHeight="1" x14ac:dyDescent="0.2">
      <c r="A378" s="194"/>
      <c r="B378" s="178"/>
      <c r="C378" s="191"/>
      <c r="D378" s="180">
        <v>42</v>
      </c>
      <c r="E378" s="73" t="s">
        <v>581</v>
      </c>
      <c r="F378" s="181"/>
      <c r="G378" s="181"/>
      <c r="H378" s="181"/>
      <c r="I378" s="189" t="s">
        <v>66</v>
      </c>
      <c r="J378" s="181" t="s">
        <v>124</v>
      </c>
      <c r="K378" s="181"/>
      <c r="L378" s="182" t="s">
        <v>566</v>
      </c>
      <c r="M378" s="183">
        <f t="shared" si="111"/>
        <v>42</v>
      </c>
      <c r="N378" s="182"/>
      <c r="O378" s="182"/>
      <c r="P378" s="182"/>
      <c r="Q378" s="184" t="str">
        <f t="shared" si="112"/>
        <v>САДРАШЕВ Роман Сергеевич</v>
      </c>
      <c r="R378" s="185" t="s">
        <v>494</v>
      </c>
      <c r="S378" s="186" t="str">
        <f t="shared" ref="S378:S440" si="115">UPPER(H378)</f>
        <v/>
      </c>
      <c r="T378" s="185" t="str">
        <f t="shared" si="113"/>
        <v xml:space="preserve">Р.Алтай, Онгудай, </v>
      </c>
      <c r="U378" s="187"/>
      <c r="V378" s="185" t="str">
        <f t="shared" si="114"/>
        <v>Баянкин</v>
      </c>
      <c r="W378" s="137"/>
      <c r="X378" s="147"/>
      <c r="Y378" s="551"/>
      <c r="Z378" s="542"/>
      <c r="AA378" s="525"/>
      <c r="AB378" s="541"/>
      <c r="AC378" s="541"/>
      <c r="AD378" s="147" t="str">
        <f t="shared" si="102"/>
        <v>садрашев</v>
      </c>
      <c r="AE378" s="147" t="str">
        <f t="shared" si="103"/>
        <v xml:space="preserve"> роман сергеевич</v>
      </c>
      <c r="AF378" s="147" t="str">
        <f t="shared" si="104"/>
        <v>САДРАШЕВ</v>
      </c>
      <c r="AG378" s="147" t="str">
        <f t="shared" si="105"/>
        <v xml:space="preserve"> Роман Сергеевич</v>
      </c>
      <c r="AH378" s="137" t="str">
        <f t="shared" si="106"/>
        <v/>
      </c>
      <c r="AI378" s="137" t="str">
        <f t="shared" si="107"/>
        <v/>
      </c>
      <c r="AJ378" s="137" t="str">
        <f t="shared" si="108"/>
        <v/>
      </c>
      <c r="AK378" s="197">
        <f t="shared" si="109"/>
        <v>0</v>
      </c>
      <c r="AL378" s="137">
        <f t="shared" si="110"/>
        <v>0</v>
      </c>
      <c r="AM378" s="542"/>
      <c r="AN378" s="525"/>
      <c r="AO378" s="525"/>
      <c r="AP378" s="525"/>
      <c r="AQ378" s="525"/>
      <c r="AR378" s="525"/>
    </row>
    <row r="379" spans="1:44" ht="12" customHeight="1" x14ac:dyDescent="0.2">
      <c r="A379" s="194"/>
      <c r="B379" s="178"/>
      <c r="C379" s="191"/>
      <c r="D379" s="188">
        <v>46</v>
      </c>
      <c r="E379" s="73" t="s">
        <v>586</v>
      </c>
      <c r="F379" s="189"/>
      <c r="G379" s="189"/>
      <c r="H379" s="189"/>
      <c r="I379" s="189" t="s">
        <v>66</v>
      </c>
      <c r="J379" s="189" t="s">
        <v>132</v>
      </c>
      <c r="K379" s="189"/>
      <c r="L379" s="181" t="s">
        <v>584</v>
      </c>
      <c r="M379" s="183">
        <f t="shared" si="111"/>
        <v>46</v>
      </c>
      <c r="N379" s="182"/>
      <c r="O379" s="182"/>
      <c r="P379" s="182"/>
      <c r="Q379" s="184" t="str">
        <f t="shared" si="112"/>
        <v>РЕКИН Максим Андреевич</v>
      </c>
      <c r="R379" s="185" t="s">
        <v>494</v>
      </c>
      <c r="S379" s="186" t="str">
        <f t="shared" si="115"/>
        <v/>
      </c>
      <c r="T379" s="185" t="str">
        <f t="shared" si="113"/>
        <v xml:space="preserve">Р.Алтай, Шебалино, </v>
      </c>
      <c r="U379" s="187"/>
      <c r="V379" s="185" t="str">
        <f t="shared" si="114"/>
        <v>Майхиев</v>
      </c>
      <c r="W379" s="137"/>
      <c r="X379" s="147"/>
      <c r="Y379" s="551"/>
      <c r="Z379" s="542"/>
      <c r="AA379" s="525"/>
      <c r="AB379" s="541"/>
      <c r="AC379" s="541"/>
      <c r="AD379" s="147" t="str">
        <f t="shared" si="102"/>
        <v>рекин</v>
      </c>
      <c r="AE379" s="147" t="str">
        <f t="shared" si="103"/>
        <v xml:space="preserve"> максим андреевич</v>
      </c>
      <c r="AF379" s="147" t="str">
        <f t="shared" si="104"/>
        <v>РЕКИН</v>
      </c>
      <c r="AG379" s="147" t="str">
        <f t="shared" si="105"/>
        <v xml:space="preserve"> Максим Андреевич</v>
      </c>
      <c r="AH379" s="137" t="str">
        <f t="shared" si="106"/>
        <v/>
      </c>
      <c r="AI379" s="137" t="str">
        <f t="shared" si="107"/>
        <v/>
      </c>
      <c r="AJ379" s="137" t="str">
        <f t="shared" si="108"/>
        <v/>
      </c>
      <c r="AK379" s="197">
        <f t="shared" si="109"/>
        <v>0</v>
      </c>
      <c r="AL379" s="137">
        <f t="shared" si="110"/>
        <v>0</v>
      </c>
      <c r="AM379" s="542"/>
      <c r="AN379" s="525"/>
      <c r="AO379" s="525"/>
      <c r="AP379" s="525"/>
      <c r="AQ379" s="525"/>
      <c r="AR379" s="525"/>
    </row>
    <row r="380" spans="1:44" ht="12" customHeight="1" x14ac:dyDescent="0.2">
      <c r="A380" s="177"/>
      <c r="B380" s="178"/>
      <c r="C380" s="191"/>
      <c r="D380" s="180">
        <v>46</v>
      </c>
      <c r="E380" s="73" t="s">
        <v>587</v>
      </c>
      <c r="F380" s="181"/>
      <c r="G380" s="181"/>
      <c r="H380" s="181"/>
      <c r="I380" s="189" t="s">
        <v>66</v>
      </c>
      <c r="J380" s="181" t="s">
        <v>132</v>
      </c>
      <c r="K380" s="181"/>
      <c r="L380" s="181" t="s">
        <v>584</v>
      </c>
      <c r="M380" s="183">
        <f t="shared" si="111"/>
        <v>46</v>
      </c>
      <c r="N380" s="182"/>
      <c r="O380" s="182"/>
      <c r="P380" s="182"/>
      <c r="Q380" s="184" t="str">
        <f t="shared" si="112"/>
        <v>ТЫДЫКОВ Алексей Михайлович</v>
      </c>
      <c r="R380" s="185" t="s">
        <v>494</v>
      </c>
      <c r="S380" s="186" t="str">
        <f t="shared" si="115"/>
        <v/>
      </c>
      <c r="T380" s="185" t="str">
        <f t="shared" si="113"/>
        <v xml:space="preserve">Р.Алтай, Шебалино, </v>
      </c>
      <c r="U380" s="187"/>
      <c r="V380" s="185" t="str">
        <f t="shared" si="114"/>
        <v>Майхиев</v>
      </c>
      <c r="W380" s="137"/>
      <c r="X380" s="147"/>
      <c r="Y380" s="551"/>
      <c r="Z380" s="542"/>
      <c r="AA380" s="525"/>
      <c r="AB380" s="541"/>
      <c r="AC380" s="541"/>
      <c r="AD380" s="147" t="str">
        <f t="shared" si="102"/>
        <v>тыдыков</v>
      </c>
      <c r="AE380" s="147" t="str">
        <f t="shared" si="103"/>
        <v xml:space="preserve"> алексей михайлович</v>
      </c>
      <c r="AF380" s="147" t="str">
        <f t="shared" si="104"/>
        <v>ТЫДЫКОВ</v>
      </c>
      <c r="AG380" s="147" t="str">
        <f t="shared" si="105"/>
        <v xml:space="preserve"> Алексей Михайлович</v>
      </c>
      <c r="AH380" s="137" t="str">
        <f t="shared" si="106"/>
        <v/>
      </c>
      <c r="AI380" s="137" t="str">
        <f t="shared" si="107"/>
        <v/>
      </c>
      <c r="AJ380" s="137" t="str">
        <f t="shared" si="108"/>
        <v/>
      </c>
      <c r="AK380" s="197">
        <f t="shared" si="109"/>
        <v>0</v>
      </c>
      <c r="AL380" s="137">
        <f t="shared" si="110"/>
        <v>0</v>
      </c>
      <c r="AM380" s="542"/>
      <c r="AN380" s="525"/>
      <c r="AO380" s="525"/>
      <c r="AP380" s="525"/>
      <c r="AQ380" s="525"/>
      <c r="AR380" s="525"/>
    </row>
    <row r="381" spans="1:44" ht="12" customHeight="1" x14ac:dyDescent="0.2">
      <c r="A381" s="177"/>
      <c r="B381" s="178"/>
      <c r="C381" s="191"/>
      <c r="D381" s="188">
        <v>46</v>
      </c>
      <c r="E381" s="73" t="s">
        <v>588</v>
      </c>
      <c r="F381" s="189"/>
      <c r="G381" s="189"/>
      <c r="H381" s="189"/>
      <c r="I381" s="189" t="s">
        <v>66</v>
      </c>
      <c r="J381" s="189" t="s">
        <v>132</v>
      </c>
      <c r="K381" s="189"/>
      <c r="L381" s="181" t="s">
        <v>584</v>
      </c>
      <c r="M381" s="183">
        <f t="shared" si="111"/>
        <v>46</v>
      </c>
      <c r="N381" s="182"/>
      <c r="O381" s="182"/>
      <c r="P381" s="182"/>
      <c r="Q381" s="184" t="str">
        <f t="shared" si="112"/>
        <v>ВЕСЕВИЦИН Кирилл Александрович</v>
      </c>
      <c r="R381" s="185" t="s">
        <v>478</v>
      </c>
      <c r="S381" s="186" t="str">
        <f t="shared" si="115"/>
        <v/>
      </c>
      <c r="T381" s="185" t="str">
        <f t="shared" si="113"/>
        <v xml:space="preserve">Р.Алтай, Шебалино, </v>
      </c>
      <c r="U381" s="187"/>
      <c r="V381" s="185" t="str">
        <f t="shared" si="114"/>
        <v>Майхиев</v>
      </c>
      <c r="W381" s="137"/>
      <c r="X381" s="147"/>
      <c r="Y381" s="551"/>
      <c r="Z381" s="542"/>
      <c r="AA381" s="525"/>
      <c r="AB381" s="541"/>
      <c r="AC381" s="541"/>
      <c r="AD381" s="147" t="str">
        <f t="shared" si="102"/>
        <v>весевицин</v>
      </c>
      <c r="AE381" s="147" t="str">
        <f t="shared" si="103"/>
        <v xml:space="preserve"> кирилл александрович</v>
      </c>
      <c r="AF381" s="147" t="str">
        <f t="shared" si="104"/>
        <v>ВЕСЕВИЦИН</v>
      </c>
      <c r="AG381" s="147" t="str">
        <f t="shared" si="105"/>
        <v xml:space="preserve"> Кирилл Александрович</v>
      </c>
      <c r="AH381" s="137" t="str">
        <f t="shared" si="106"/>
        <v/>
      </c>
      <c r="AI381" s="137" t="str">
        <f t="shared" si="107"/>
        <v/>
      </c>
      <c r="AJ381" s="137" t="str">
        <f t="shared" si="108"/>
        <v/>
      </c>
      <c r="AK381" s="197">
        <f t="shared" si="109"/>
        <v>0</v>
      </c>
      <c r="AL381" s="137">
        <f t="shared" si="110"/>
        <v>0</v>
      </c>
      <c r="AM381" s="542"/>
      <c r="AN381" s="525"/>
      <c r="AO381" s="525"/>
      <c r="AP381" s="525"/>
      <c r="AQ381" s="525"/>
      <c r="AR381" s="525"/>
    </row>
    <row r="382" spans="1:44" ht="12" customHeight="1" x14ac:dyDescent="0.2">
      <c r="A382" s="194"/>
      <c r="B382" s="178"/>
      <c r="C382" s="191"/>
      <c r="D382" s="180">
        <v>46</v>
      </c>
      <c r="E382" s="73" t="s">
        <v>589</v>
      </c>
      <c r="F382" s="181"/>
      <c r="G382" s="181"/>
      <c r="H382" s="181"/>
      <c r="I382" s="189" t="s">
        <v>66</v>
      </c>
      <c r="J382" s="181" t="s">
        <v>59</v>
      </c>
      <c r="K382" s="181"/>
      <c r="L382" s="181" t="s">
        <v>143</v>
      </c>
      <c r="M382" s="183">
        <f t="shared" si="111"/>
        <v>46</v>
      </c>
      <c r="N382" s="182"/>
      <c r="O382" s="182"/>
      <c r="P382" s="182"/>
      <c r="Q382" s="184" t="str">
        <f t="shared" si="112"/>
        <v>ТОЛКОЧЕКОВ Арчин Михайлович</v>
      </c>
      <c r="R382" s="185" t="s">
        <v>478</v>
      </c>
      <c r="S382" s="186" t="str">
        <f t="shared" si="115"/>
        <v/>
      </c>
      <c r="T382" s="185" t="str">
        <f t="shared" si="113"/>
        <v xml:space="preserve">Р.Алтай, Горно-Алтайск, </v>
      </c>
      <c r="U382" s="187"/>
      <c r="V382" s="185" t="str">
        <f t="shared" si="114"/>
        <v xml:space="preserve">Чичинов Р.Р.,
Аткунов С.Ю. 
</v>
      </c>
      <c r="W382" s="137"/>
      <c r="X382" s="147"/>
      <c r="Y382" s="551"/>
      <c r="Z382" s="542"/>
      <c r="AA382" s="525"/>
      <c r="AB382" s="541"/>
      <c r="AC382" s="541"/>
      <c r="AD382" s="147" t="str">
        <f t="shared" si="102"/>
        <v>толкочеков</v>
      </c>
      <c r="AE382" s="147" t="str">
        <f t="shared" si="103"/>
        <v xml:space="preserve"> арчин михайлович</v>
      </c>
      <c r="AF382" s="147" t="str">
        <f t="shared" si="104"/>
        <v>ТОЛКОЧЕКОВ</v>
      </c>
      <c r="AG382" s="147" t="str">
        <f t="shared" si="105"/>
        <v xml:space="preserve"> Арчин Михайлович</v>
      </c>
      <c r="AH382" s="137" t="str">
        <f t="shared" si="106"/>
        <v/>
      </c>
      <c r="AI382" s="137" t="str">
        <f t="shared" si="107"/>
        <v/>
      </c>
      <c r="AJ382" s="137" t="str">
        <f t="shared" si="108"/>
        <v/>
      </c>
      <c r="AK382" s="197">
        <f t="shared" si="109"/>
        <v>0</v>
      </c>
      <c r="AL382" s="137">
        <f t="shared" si="110"/>
        <v>0</v>
      </c>
      <c r="AM382" s="542"/>
      <c r="AN382" s="525"/>
      <c r="AO382" s="525"/>
      <c r="AP382" s="525"/>
      <c r="AQ382" s="525"/>
      <c r="AR382" s="525"/>
    </row>
    <row r="383" spans="1:44" ht="12" customHeight="1" x14ac:dyDescent="0.2">
      <c r="A383" s="194"/>
      <c r="B383" s="178"/>
      <c r="C383" s="191"/>
      <c r="D383" s="188">
        <v>46</v>
      </c>
      <c r="E383" s="73" t="s">
        <v>590</v>
      </c>
      <c r="F383" s="189"/>
      <c r="G383" s="189"/>
      <c r="H383" s="189"/>
      <c r="I383" s="189" t="s">
        <v>66</v>
      </c>
      <c r="J383" s="189" t="s">
        <v>59</v>
      </c>
      <c r="K383" s="189"/>
      <c r="L383" s="181" t="s">
        <v>520</v>
      </c>
      <c r="M383" s="183">
        <f t="shared" si="111"/>
        <v>46</v>
      </c>
      <c r="N383" s="182"/>
      <c r="O383" s="182"/>
      <c r="P383" s="182"/>
      <c r="Q383" s="184" t="str">
        <f t="shared" si="112"/>
        <v>ЛИХАЧЕВ Дмитрий Анатольевич</v>
      </c>
      <c r="R383" s="185" t="s">
        <v>478</v>
      </c>
      <c r="S383" s="186" t="str">
        <f t="shared" si="115"/>
        <v/>
      </c>
      <c r="T383" s="185" t="str">
        <f t="shared" si="113"/>
        <v xml:space="preserve">Р.Алтай, Горно-Алтайск, </v>
      </c>
      <c r="U383" s="187"/>
      <c r="V383" s="185" t="str">
        <f t="shared" si="114"/>
        <v>Угрюмов А.А.</v>
      </c>
      <c r="W383" s="137"/>
      <c r="X383" s="147"/>
      <c r="Y383" s="551"/>
      <c r="Z383" s="542"/>
      <c r="AA383" s="525"/>
      <c r="AB383" s="541"/>
      <c r="AC383" s="541"/>
      <c r="AD383" s="147" t="str">
        <f t="shared" si="102"/>
        <v>лихачев</v>
      </c>
      <c r="AE383" s="147" t="str">
        <f t="shared" si="103"/>
        <v xml:space="preserve"> дмитрий анатольевич</v>
      </c>
      <c r="AF383" s="147" t="str">
        <f t="shared" si="104"/>
        <v>ЛИХАЧЕВ</v>
      </c>
      <c r="AG383" s="147" t="str">
        <f t="shared" si="105"/>
        <v xml:space="preserve"> Дмитрий Анатольевич</v>
      </c>
      <c r="AH383" s="137" t="str">
        <f t="shared" si="106"/>
        <v/>
      </c>
      <c r="AI383" s="137" t="str">
        <f t="shared" si="107"/>
        <v/>
      </c>
      <c r="AJ383" s="137" t="str">
        <f t="shared" si="108"/>
        <v/>
      </c>
      <c r="AK383" s="197">
        <f t="shared" si="109"/>
        <v>0</v>
      </c>
      <c r="AL383" s="137">
        <f t="shared" si="110"/>
        <v>0</v>
      </c>
      <c r="AM383" s="542"/>
      <c r="AN383" s="525"/>
      <c r="AO383" s="525"/>
      <c r="AP383" s="525"/>
      <c r="AQ383" s="525"/>
      <c r="AR383" s="525"/>
    </row>
    <row r="384" spans="1:44" ht="12" customHeight="1" x14ac:dyDescent="0.2">
      <c r="A384" s="177"/>
      <c r="B384" s="178"/>
      <c r="C384" s="191"/>
      <c r="D384" s="180">
        <v>50</v>
      </c>
      <c r="E384" s="73" t="s">
        <v>591</v>
      </c>
      <c r="F384" s="181"/>
      <c r="G384" s="181"/>
      <c r="H384" s="181"/>
      <c r="I384" s="189" t="s">
        <v>66</v>
      </c>
      <c r="J384" s="181" t="s">
        <v>132</v>
      </c>
      <c r="K384" s="181"/>
      <c r="L384" s="182" t="s">
        <v>584</v>
      </c>
      <c r="M384" s="183">
        <f t="shared" si="111"/>
        <v>50</v>
      </c>
      <c r="N384" s="182"/>
      <c r="O384" s="182"/>
      <c r="P384" s="182"/>
      <c r="Q384" s="184" t="str">
        <f t="shared" si="112"/>
        <v>ТЫДЫКОВ Аржан Григорьевич</v>
      </c>
      <c r="R384" s="185" t="s">
        <v>494</v>
      </c>
      <c r="S384" s="186" t="str">
        <f t="shared" si="115"/>
        <v/>
      </c>
      <c r="T384" s="185" t="str">
        <f t="shared" si="113"/>
        <v xml:space="preserve">Р.Алтай, Шебалино, </v>
      </c>
      <c r="U384" s="187"/>
      <c r="V384" s="185" t="str">
        <f t="shared" si="114"/>
        <v>Майхиев</v>
      </c>
      <c r="W384" s="137"/>
      <c r="X384" s="147"/>
      <c r="Y384" s="551"/>
      <c r="Z384" s="542"/>
      <c r="AA384" s="525"/>
      <c r="AB384" s="541"/>
      <c r="AC384" s="541"/>
      <c r="AD384" s="147" t="str">
        <f t="shared" si="102"/>
        <v>тыдыков</v>
      </c>
      <c r="AE384" s="147" t="str">
        <f t="shared" si="103"/>
        <v xml:space="preserve"> аржан григорьевич</v>
      </c>
      <c r="AF384" s="147" t="str">
        <f t="shared" si="104"/>
        <v>ТЫДЫКОВ</v>
      </c>
      <c r="AG384" s="147" t="str">
        <f t="shared" si="105"/>
        <v xml:space="preserve"> Аржан Григорьевич</v>
      </c>
      <c r="AH384" s="137" t="str">
        <f t="shared" si="106"/>
        <v/>
      </c>
      <c r="AI384" s="137" t="str">
        <f t="shared" si="107"/>
        <v/>
      </c>
      <c r="AJ384" s="137" t="str">
        <f t="shared" si="108"/>
        <v/>
      </c>
      <c r="AK384" s="197">
        <f t="shared" si="109"/>
        <v>0</v>
      </c>
      <c r="AL384" s="137">
        <f t="shared" si="110"/>
        <v>0</v>
      </c>
      <c r="AM384" s="542"/>
      <c r="AN384" s="525"/>
      <c r="AO384" s="525"/>
      <c r="AP384" s="525"/>
      <c r="AQ384" s="525"/>
      <c r="AR384" s="525"/>
    </row>
    <row r="385" spans="1:44" ht="12" customHeight="1" x14ac:dyDescent="0.2">
      <c r="A385" s="177"/>
      <c r="B385" s="178"/>
      <c r="C385" s="191"/>
      <c r="D385" s="188">
        <v>50</v>
      </c>
      <c r="E385" s="73" t="s">
        <v>592</v>
      </c>
      <c r="F385" s="189"/>
      <c r="G385" s="189"/>
      <c r="H385" s="189"/>
      <c r="I385" s="189" t="s">
        <v>66</v>
      </c>
      <c r="J385" s="189" t="s">
        <v>124</v>
      </c>
      <c r="K385" s="189"/>
      <c r="L385" s="181" t="s">
        <v>566</v>
      </c>
      <c r="M385" s="183">
        <f t="shared" si="111"/>
        <v>50</v>
      </c>
      <c r="N385" s="182"/>
      <c r="O385" s="182"/>
      <c r="P385" s="182"/>
      <c r="Q385" s="184" t="str">
        <f t="shared" si="112"/>
        <v>ЕЛЕКОВ Владислав Викторович</v>
      </c>
      <c r="R385" s="185" t="s">
        <v>478</v>
      </c>
      <c r="S385" s="186" t="str">
        <f t="shared" si="115"/>
        <v/>
      </c>
      <c r="T385" s="185" t="str">
        <f t="shared" si="113"/>
        <v xml:space="preserve">Р.Алтай, Онгудай, </v>
      </c>
      <c r="U385" s="187"/>
      <c r="V385" s="185" t="str">
        <f t="shared" si="114"/>
        <v>Баянкин</v>
      </c>
      <c r="W385" s="137"/>
      <c r="X385" s="147"/>
      <c r="Y385" s="551"/>
      <c r="Z385" s="542"/>
      <c r="AA385" s="525"/>
      <c r="AB385" s="541"/>
      <c r="AC385" s="541"/>
      <c r="AD385" s="147" t="str">
        <f t="shared" si="102"/>
        <v>елеков</v>
      </c>
      <c r="AE385" s="147" t="str">
        <f t="shared" si="103"/>
        <v xml:space="preserve"> владислав викторович</v>
      </c>
      <c r="AF385" s="147" t="str">
        <f t="shared" si="104"/>
        <v>ЕЛЕКОВ</v>
      </c>
      <c r="AG385" s="147" t="str">
        <f t="shared" si="105"/>
        <v xml:space="preserve"> Владислав Викторович</v>
      </c>
      <c r="AH385" s="137" t="str">
        <f t="shared" si="106"/>
        <v/>
      </c>
      <c r="AI385" s="137" t="str">
        <f t="shared" si="107"/>
        <v/>
      </c>
      <c r="AJ385" s="137" t="str">
        <f t="shared" si="108"/>
        <v/>
      </c>
      <c r="AK385" s="197">
        <f t="shared" si="109"/>
        <v>0</v>
      </c>
      <c r="AL385" s="137">
        <f t="shared" si="110"/>
        <v>0</v>
      </c>
      <c r="AM385" s="542"/>
      <c r="AN385" s="525"/>
      <c r="AO385" s="525"/>
      <c r="AP385" s="525"/>
      <c r="AQ385" s="525"/>
      <c r="AR385" s="525"/>
    </row>
    <row r="386" spans="1:44" ht="12" customHeight="1" x14ac:dyDescent="0.2">
      <c r="A386" s="194"/>
      <c r="B386" s="178"/>
      <c r="C386" s="191"/>
      <c r="D386" s="180">
        <v>57</v>
      </c>
      <c r="E386" s="73" t="s">
        <v>593</v>
      </c>
      <c r="F386" s="181"/>
      <c r="G386" s="181"/>
      <c r="H386" s="181"/>
      <c r="I386" s="189" t="s">
        <v>66</v>
      </c>
      <c r="J386" s="181" t="s">
        <v>59</v>
      </c>
      <c r="K386" s="181"/>
      <c r="L386" s="182" t="s">
        <v>583</v>
      </c>
      <c r="M386" s="183">
        <f t="shared" si="111"/>
        <v>57</v>
      </c>
      <c r="N386" s="182"/>
      <c r="O386" s="182"/>
      <c r="P386" s="182"/>
      <c r="Q386" s="184" t="str">
        <f t="shared" si="112"/>
        <v>ОРГУНОВ Судур Валерьевич</v>
      </c>
      <c r="R386" s="185" t="s">
        <v>494</v>
      </c>
      <c r="S386" s="186" t="str">
        <f t="shared" si="115"/>
        <v/>
      </c>
      <c r="T386" s="185" t="str">
        <f t="shared" si="113"/>
        <v xml:space="preserve">Р.Алтай, Горно-Алтайск, </v>
      </c>
      <c r="U386" s="187"/>
      <c r="V386" s="185" t="str">
        <f t="shared" si="114"/>
        <v>Тайпинов В.Л.</v>
      </c>
      <c r="W386" s="137"/>
      <c r="X386" s="147"/>
      <c r="Y386" s="551"/>
      <c r="Z386" s="542"/>
      <c r="AA386" s="525"/>
      <c r="AB386" s="541"/>
      <c r="AC386" s="541"/>
      <c r="AD386" s="147" t="str">
        <f t="shared" si="102"/>
        <v>оргунов</v>
      </c>
      <c r="AE386" s="147" t="str">
        <f t="shared" si="103"/>
        <v xml:space="preserve"> судур валерьевич</v>
      </c>
      <c r="AF386" s="147" t="str">
        <f t="shared" si="104"/>
        <v>ОРГУНОВ</v>
      </c>
      <c r="AG386" s="147" t="str">
        <f t="shared" si="105"/>
        <v xml:space="preserve"> Судур Валерьевич</v>
      </c>
      <c r="AH386" s="137" t="str">
        <f t="shared" si="106"/>
        <v/>
      </c>
      <c r="AI386" s="137" t="str">
        <f t="shared" si="107"/>
        <v/>
      </c>
      <c r="AJ386" s="137" t="str">
        <f t="shared" si="108"/>
        <v/>
      </c>
      <c r="AK386" s="197">
        <f t="shared" si="109"/>
        <v>0</v>
      </c>
      <c r="AL386" s="137">
        <f t="shared" si="110"/>
        <v>0</v>
      </c>
      <c r="AM386" s="542"/>
      <c r="AN386" s="525"/>
      <c r="AO386" s="525"/>
      <c r="AP386" s="525"/>
      <c r="AQ386" s="525"/>
      <c r="AR386" s="525"/>
    </row>
    <row r="387" spans="1:44" ht="12" customHeight="1" x14ac:dyDescent="0.2">
      <c r="A387" s="194"/>
      <c r="B387" s="178"/>
      <c r="C387" s="191"/>
      <c r="D387" s="188">
        <v>57</v>
      </c>
      <c r="E387" s="73" t="s">
        <v>594</v>
      </c>
      <c r="F387" s="189"/>
      <c r="G387" s="189"/>
      <c r="H387" s="189"/>
      <c r="I387" s="189" t="s">
        <v>66</v>
      </c>
      <c r="J387" s="189" t="s">
        <v>59</v>
      </c>
      <c r="K387" s="189"/>
      <c r="L387" s="181" t="s">
        <v>520</v>
      </c>
      <c r="M387" s="183">
        <f t="shared" si="111"/>
        <v>57</v>
      </c>
      <c r="N387" s="182"/>
      <c r="O387" s="182"/>
      <c r="P387" s="182"/>
      <c r="Q387" s="184" t="str">
        <f t="shared" si="112"/>
        <v>ОВЧИРЕНКО Данил Алексеевич</v>
      </c>
      <c r="R387" s="185" t="s">
        <v>478</v>
      </c>
      <c r="S387" s="186" t="str">
        <f t="shared" si="115"/>
        <v/>
      </c>
      <c r="T387" s="185" t="str">
        <f t="shared" si="113"/>
        <v xml:space="preserve">Р.Алтай, Горно-Алтайск, </v>
      </c>
      <c r="U387" s="187"/>
      <c r="V387" s="185" t="str">
        <f t="shared" si="114"/>
        <v>Угрюмов А.А.</v>
      </c>
      <c r="W387" s="137"/>
      <c r="X387" s="147"/>
      <c r="Y387" s="551"/>
      <c r="Z387" s="542"/>
      <c r="AA387" s="525"/>
      <c r="AB387" s="541"/>
      <c r="AC387" s="541"/>
      <c r="AD387" s="147" t="str">
        <f t="shared" si="102"/>
        <v>овчиренко</v>
      </c>
      <c r="AE387" s="147" t="str">
        <f t="shared" si="103"/>
        <v xml:space="preserve"> данил алексеевич</v>
      </c>
      <c r="AF387" s="147" t="str">
        <f t="shared" si="104"/>
        <v>ОВЧИРЕНКО</v>
      </c>
      <c r="AG387" s="147" t="str">
        <f t="shared" si="105"/>
        <v xml:space="preserve"> Данил Алексеевич</v>
      </c>
      <c r="AH387" s="137" t="str">
        <f t="shared" si="106"/>
        <v/>
      </c>
      <c r="AI387" s="137" t="str">
        <f t="shared" si="107"/>
        <v/>
      </c>
      <c r="AJ387" s="137" t="str">
        <f t="shared" si="108"/>
        <v/>
      </c>
      <c r="AK387" s="197">
        <f t="shared" si="109"/>
        <v>0</v>
      </c>
      <c r="AL387" s="137">
        <f t="shared" si="110"/>
        <v>0</v>
      </c>
      <c r="AM387" s="542"/>
      <c r="AN387" s="525"/>
      <c r="AO387" s="525"/>
      <c r="AP387" s="525"/>
      <c r="AQ387" s="525"/>
      <c r="AR387" s="525"/>
    </row>
    <row r="388" spans="1:44" ht="12" customHeight="1" x14ac:dyDescent="0.2">
      <c r="A388" s="177"/>
      <c r="B388" s="178"/>
      <c r="C388" s="191"/>
      <c r="D388" s="180">
        <v>42</v>
      </c>
      <c r="E388" s="73" t="s">
        <v>595</v>
      </c>
      <c r="F388" s="181"/>
      <c r="G388" s="181"/>
      <c r="H388" s="181"/>
      <c r="I388" s="189" t="s">
        <v>66</v>
      </c>
      <c r="J388" s="181" t="s">
        <v>124</v>
      </c>
      <c r="K388" s="181"/>
      <c r="L388" s="182" t="s">
        <v>597</v>
      </c>
      <c r="M388" s="183">
        <f t="shared" si="111"/>
        <v>42</v>
      </c>
      <c r="N388" s="182"/>
      <c r="O388" s="182"/>
      <c r="P388" s="182"/>
      <c r="Q388" s="184" t="str">
        <f t="shared" si="112"/>
        <v>САНАКОВ Эмил Артулович</v>
      </c>
      <c r="R388" s="185" t="s">
        <v>478</v>
      </c>
      <c r="S388" s="186" t="str">
        <f t="shared" si="115"/>
        <v/>
      </c>
      <c r="T388" s="185" t="str">
        <f t="shared" si="113"/>
        <v xml:space="preserve">Р.Алтай, Онгудай, </v>
      </c>
      <c r="U388" s="187"/>
      <c r="V388" s="185" t="str">
        <f t="shared" si="114"/>
        <v>Очередяков А.Н.</v>
      </c>
      <c r="W388" s="137"/>
      <c r="X388" s="147"/>
      <c r="Y388" s="551"/>
      <c r="Z388" s="542"/>
      <c r="AA388" s="525"/>
      <c r="AB388" s="541"/>
      <c r="AC388" s="541"/>
      <c r="AD388" s="147" t="str">
        <f t="shared" si="102"/>
        <v>санаков</v>
      </c>
      <c r="AE388" s="147" t="str">
        <f t="shared" si="103"/>
        <v xml:space="preserve"> эмил артулович</v>
      </c>
      <c r="AF388" s="147" t="str">
        <f t="shared" si="104"/>
        <v>САНАКОВ</v>
      </c>
      <c r="AG388" s="147" t="str">
        <f t="shared" si="105"/>
        <v xml:space="preserve"> Эмил Артулович</v>
      </c>
      <c r="AH388" s="137" t="str">
        <f t="shared" si="106"/>
        <v/>
      </c>
      <c r="AI388" s="137" t="str">
        <f t="shared" si="107"/>
        <v/>
      </c>
      <c r="AJ388" s="137" t="str">
        <f t="shared" si="108"/>
        <v/>
      </c>
      <c r="AK388" s="197">
        <f t="shared" si="109"/>
        <v>0</v>
      </c>
      <c r="AL388" s="137">
        <f t="shared" si="110"/>
        <v>0</v>
      </c>
      <c r="AM388" s="542"/>
      <c r="AN388" s="525"/>
      <c r="AO388" s="525"/>
      <c r="AP388" s="525"/>
      <c r="AQ388" s="525"/>
      <c r="AR388" s="525"/>
    </row>
    <row r="389" spans="1:44" ht="12" customHeight="1" x14ac:dyDescent="0.2">
      <c r="A389" s="177"/>
      <c r="B389" s="178"/>
      <c r="C389" s="191"/>
      <c r="D389" s="188">
        <v>57</v>
      </c>
      <c r="E389" s="73" t="s">
        <v>596</v>
      </c>
      <c r="F389" s="189"/>
      <c r="G389" s="189"/>
      <c r="H389" s="189"/>
      <c r="I389" s="189" t="s">
        <v>66</v>
      </c>
      <c r="J389" s="189" t="s">
        <v>132</v>
      </c>
      <c r="K389" s="189"/>
      <c r="L389" s="181" t="s">
        <v>584</v>
      </c>
      <c r="M389" s="183">
        <f t="shared" si="111"/>
        <v>57</v>
      </c>
      <c r="N389" s="182"/>
      <c r="O389" s="182"/>
      <c r="P389" s="182"/>
      <c r="Q389" s="184" t="str">
        <f t="shared" si="112"/>
        <v>СЕМЕНДЕЕВ Алексей Александрович</v>
      </c>
      <c r="R389" s="185" t="s">
        <v>481</v>
      </c>
      <c r="S389" s="186" t="str">
        <f t="shared" si="115"/>
        <v/>
      </c>
      <c r="T389" s="185" t="str">
        <f t="shared" si="113"/>
        <v xml:space="preserve">Р.Алтай, Шебалино, </v>
      </c>
      <c r="U389" s="187"/>
      <c r="V389" s="185" t="str">
        <f t="shared" si="114"/>
        <v>Майхиев</v>
      </c>
      <c r="W389" s="137"/>
      <c r="X389" s="147"/>
      <c r="Y389" s="551"/>
      <c r="Z389" s="542"/>
      <c r="AA389" s="525"/>
      <c r="AB389" s="541"/>
      <c r="AC389" s="541"/>
      <c r="AD389" s="147" t="str">
        <f t="shared" si="102"/>
        <v>семендеев</v>
      </c>
      <c r="AE389" s="147" t="str">
        <f t="shared" si="103"/>
        <v xml:space="preserve"> алексей александрович</v>
      </c>
      <c r="AF389" s="147" t="str">
        <f t="shared" si="104"/>
        <v>СЕМЕНДЕЕВ</v>
      </c>
      <c r="AG389" s="147" t="str">
        <f t="shared" si="105"/>
        <v xml:space="preserve"> Алексей Александрович</v>
      </c>
      <c r="AH389" s="137" t="str">
        <f t="shared" si="106"/>
        <v/>
      </c>
      <c r="AI389" s="137" t="str">
        <f t="shared" si="107"/>
        <v/>
      </c>
      <c r="AJ389" s="137" t="str">
        <f t="shared" si="108"/>
        <v/>
      </c>
      <c r="AK389" s="197">
        <f t="shared" si="109"/>
        <v>0</v>
      </c>
      <c r="AL389" s="137">
        <f t="shared" si="110"/>
        <v>0</v>
      </c>
      <c r="AM389" s="542"/>
      <c r="AN389" s="525"/>
      <c r="AO389" s="525"/>
      <c r="AP389" s="525"/>
      <c r="AQ389" s="525"/>
      <c r="AR389" s="525"/>
    </row>
    <row r="390" spans="1:44" ht="12" customHeight="1" x14ac:dyDescent="0.2">
      <c r="A390" s="194"/>
      <c r="B390" s="178"/>
      <c r="C390" s="191"/>
      <c r="D390" s="180">
        <v>34</v>
      </c>
      <c r="E390" s="73" t="s">
        <v>598</v>
      </c>
      <c r="F390" s="181"/>
      <c r="G390" s="181"/>
      <c r="H390" s="181"/>
      <c r="I390" s="189" t="s">
        <v>66</v>
      </c>
      <c r="J390" s="181" t="s">
        <v>124</v>
      </c>
      <c r="K390" s="181"/>
      <c r="L390" s="182" t="s">
        <v>601</v>
      </c>
      <c r="M390" s="183">
        <f t="shared" si="111"/>
        <v>34</v>
      </c>
      <c r="N390" s="182"/>
      <c r="O390" s="182"/>
      <c r="P390" s="182"/>
      <c r="Q390" s="184" t="str">
        <f t="shared" si="112"/>
        <v>ОЧЕРЕДЯПОВ Амыр Алашович</v>
      </c>
      <c r="R390" s="185" t="s">
        <v>479</v>
      </c>
      <c r="S390" s="186" t="str">
        <f t="shared" si="115"/>
        <v/>
      </c>
      <c r="T390" s="185" t="str">
        <f t="shared" si="113"/>
        <v xml:space="preserve">Р.Алтай, Онгудай, </v>
      </c>
      <c r="U390" s="187"/>
      <c r="V390" s="185" t="str">
        <f t="shared" si="114"/>
        <v>Очердяков</v>
      </c>
      <c r="W390" s="137"/>
      <c r="X390" s="147"/>
      <c r="Y390" s="551"/>
      <c r="Z390" s="542"/>
      <c r="AA390" s="525"/>
      <c r="AB390" s="541"/>
      <c r="AC390" s="541"/>
      <c r="AD390" s="147" t="str">
        <f t="shared" si="102"/>
        <v>очередяпов</v>
      </c>
      <c r="AE390" s="147" t="str">
        <f t="shared" si="103"/>
        <v xml:space="preserve"> амыр алашович</v>
      </c>
      <c r="AF390" s="147" t="str">
        <f t="shared" si="104"/>
        <v>ОЧЕРЕДЯПОВ</v>
      </c>
      <c r="AG390" s="147" t="str">
        <f t="shared" si="105"/>
        <v xml:space="preserve"> Амыр Алашович</v>
      </c>
      <c r="AH390" s="137" t="str">
        <f t="shared" si="106"/>
        <v/>
      </c>
      <c r="AI390" s="137" t="str">
        <f t="shared" si="107"/>
        <v/>
      </c>
      <c r="AJ390" s="137" t="str">
        <f t="shared" si="108"/>
        <v/>
      </c>
      <c r="AK390" s="197">
        <f t="shared" si="109"/>
        <v>0</v>
      </c>
      <c r="AL390" s="137">
        <f t="shared" si="110"/>
        <v>0</v>
      </c>
      <c r="AM390" s="542"/>
      <c r="AN390" s="525"/>
      <c r="AO390" s="525"/>
      <c r="AP390" s="525"/>
      <c r="AQ390" s="525"/>
      <c r="AR390" s="525"/>
    </row>
    <row r="391" spans="1:44" ht="12" customHeight="1" x14ac:dyDescent="0.2">
      <c r="A391" s="194"/>
      <c r="B391" s="178"/>
      <c r="C391" s="191"/>
      <c r="D391" s="188">
        <v>34</v>
      </c>
      <c r="E391" s="73" t="s">
        <v>599</v>
      </c>
      <c r="F391" s="189"/>
      <c r="G391" s="189"/>
      <c r="H391" s="189"/>
      <c r="I391" s="189" t="s">
        <v>66</v>
      </c>
      <c r="J391" s="189" t="s">
        <v>132</v>
      </c>
      <c r="K391" s="189"/>
      <c r="L391" s="181" t="s">
        <v>584</v>
      </c>
      <c r="M391" s="183">
        <f t="shared" si="111"/>
        <v>34</v>
      </c>
      <c r="N391" s="182"/>
      <c r="O391" s="182"/>
      <c r="P391" s="182"/>
      <c r="Q391" s="184" t="str">
        <f t="shared" si="112"/>
        <v>ТУЙДЕНОВ Вячеслав Аржакович</v>
      </c>
      <c r="R391" s="185" t="s">
        <v>481</v>
      </c>
      <c r="S391" s="186" t="str">
        <f t="shared" si="115"/>
        <v/>
      </c>
      <c r="T391" s="185" t="str">
        <f t="shared" si="113"/>
        <v xml:space="preserve">Р.Алтай, Шебалино, </v>
      </c>
      <c r="U391" s="187"/>
      <c r="V391" s="185" t="str">
        <f t="shared" si="114"/>
        <v>Майхиев</v>
      </c>
      <c r="W391" s="137"/>
      <c r="X391" s="147"/>
      <c r="Y391" s="551"/>
      <c r="Z391" s="542"/>
      <c r="AA391" s="525"/>
      <c r="AB391" s="541"/>
      <c r="AC391" s="541"/>
      <c r="AD391" s="147" t="str">
        <f t="shared" si="102"/>
        <v>туйденов</v>
      </c>
      <c r="AE391" s="147" t="str">
        <f t="shared" si="103"/>
        <v xml:space="preserve"> вячеслав аржакович</v>
      </c>
      <c r="AF391" s="147" t="str">
        <f t="shared" si="104"/>
        <v>ТУЙДЕНОВ</v>
      </c>
      <c r="AG391" s="147" t="str">
        <f t="shared" si="105"/>
        <v xml:space="preserve"> Вячеслав Аржакович</v>
      </c>
      <c r="AH391" s="137" t="str">
        <f t="shared" si="106"/>
        <v/>
      </c>
      <c r="AI391" s="137" t="str">
        <f t="shared" si="107"/>
        <v/>
      </c>
      <c r="AJ391" s="137" t="str">
        <f t="shared" si="108"/>
        <v/>
      </c>
      <c r="AK391" s="197">
        <f t="shared" si="109"/>
        <v>0</v>
      </c>
      <c r="AL391" s="137">
        <f t="shared" si="110"/>
        <v>0</v>
      </c>
      <c r="AM391" s="542"/>
      <c r="AN391" s="525"/>
      <c r="AO391" s="525"/>
      <c r="AP391" s="525"/>
      <c r="AQ391" s="525"/>
      <c r="AR391" s="525"/>
    </row>
    <row r="392" spans="1:44" ht="12" customHeight="1" x14ac:dyDescent="0.2">
      <c r="A392" s="194"/>
      <c r="B392" s="178"/>
      <c r="C392" s="191"/>
      <c r="D392" s="180">
        <v>34</v>
      </c>
      <c r="E392" s="73" t="s">
        <v>602</v>
      </c>
      <c r="F392" s="181"/>
      <c r="G392" s="181"/>
      <c r="H392" s="181"/>
      <c r="I392" s="189" t="s">
        <v>66</v>
      </c>
      <c r="J392" s="181" t="s">
        <v>141</v>
      </c>
      <c r="K392" s="181"/>
      <c r="L392" s="182" t="s">
        <v>476</v>
      </c>
      <c r="M392" s="183">
        <f t="shared" si="111"/>
        <v>34</v>
      </c>
      <c r="N392" s="182"/>
      <c r="O392" s="182"/>
      <c r="P392" s="182"/>
      <c r="Q392" s="184" t="str">
        <f t="shared" si="112"/>
        <v>БУГАКИН Алексей Юрьевич</v>
      </c>
      <c r="R392" s="185" t="s">
        <v>481</v>
      </c>
      <c r="S392" s="186" t="str">
        <f t="shared" si="115"/>
        <v/>
      </c>
      <c r="T392" s="185" t="str">
        <f t="shared" si="113"/>
        <v xml:space="preserve">Р.Алтай, Чемал, </v>
      </c>
      <c r="U392" s="187"/>
      <c r="V392" s="185" t="str">
        <f t="shared" si="114"/>
        <v>Ялбаков</v>
      </c>
      <c r="W392" s="137"/>
      <c r="X392" s="147"/>
      <c r="Y392" s="551"/>
      <c r="Z392" s="542"/>
      <c r="AA392" s="525"/>
      <c r="AB392" s="541"/>
      <c r="AC392" s="541"/>
      <c r="AD392" s="147" t="str">
        <f t="shared" si="102"/>
        <v>бугакин</v>
      </c>
      <c r="AE392" s="147" t="str">
        <f t="shared" si="103"/>
        <v xml:space="preserve"> алексей юрьевич</v>
      </c>
      <c r="AF392" s="147" t="str">
        <f t="shared" si="104"/>
        <v>БУГАКИН</v>
      </c>
      <c r="AG392" s="147" t="str">
        <f t="shared" si="105"/>
        <v xml:space="preserve"> Алексей Юрьевич</v>
      </c>
      <c r="AH392" s="137" t="str">
        <f t="shared" si="106"/>
        <v/>
      </c>
      <c r="AI392" s="137" t="str">
        <f t="shared" si="107"/>
        <v/>
      </c>
      <c r="AJ392" s="137" t="str">
        <f t="shared" si="108"/>
        <v/>
      </c>
      <c r="AK392" s="197">
        <f t="shared" si="109"/>
        <v>0</v>
      </c>
      <c r="AL392" s="137">
        <f t="shared" si="110"/>
        <v>0</v>
      </c>
      <c r="AM392" s="542"/>
      <c r="AN392" s="525"/>
      <c r="AO392" s="525"/>
      <c r="AP392" s="525"/>
      <c r="AQ392" s="525"/>
      <c r="AR392" s="525"/>
    </row>
    <row r="393" spans="1:44" ht="12" customHeight="1" x14ac:dyDescent="0.2">
      <c r="A393" s="194"/>
      <c r="B393" s="178"/>
      <c r="C393" s="191"/>
      <c r="D393" s="188">
        <v>34</v>
      </c>
      <c r="E393" s="73" t="s">
        <v>603</v>
      </c>
      <c r="F393" s="189"/>
      <c r="G393" s="189"/>
      <c r="H393" s="189"/>
      <c r="I393" s="189" t="s">
        <v>66</v>
      </c>
      <c r="J393" s="189" t="s">
        <v>124</v>
      </c>
      <c r="K393" s="189"/>
      <c r="L393" s="181" t="s">
        <v>567</v>
      </c>
      <c r="M393" s="183">
        <f t="shared" si="111"/>
        <v>34</v>
      </c>
      <c r="N393" s="182"/>
      <c r="O393" s="182"/>
      <c r="P393" s="182"/>
      <c r="Q393" s="184" t="str">
        <f t="shared" si="112"/>
        <v>ЯИЛГАКОВ Азат Алтайчинович</v>
      </c>
      <c r="R393" s="185" t="s">
        <v>481</v>
      </c>
      <c r="S393" s="186" t="str">
        <f t="shared" si="115"/>
        <v/>
      </c>
      <c r="T393" s="185" t="str">
        <f t="shared" si="113"/>
        <v xml:space="preserve">Р.Алтай, Онгудай, </v>
      </c>
      <c r="U393" s="187"/>
      <c r="V393" s="185" t="str">
        <f t="shared" si="114"/>
        <v>Баданов</v>
      </c>
      <c r="W393" s="137"/>
      <c r="X393" s="147"/>
      <c r="Y393" s="551"/>
      <c r="Z393" s="542"/>
      <c r="AA393" s="525"/>
      <c r="AB393" s="541"/>
      <c r="AC393" s="541"/>
      <c r="AD393" s="147" t="str">
        <f t="shared" si="102"/>
        <v>яилгаков</v>
      </c>
      <c r="AE393" s="147" t="str">
        <f t="shared" si="103"/>
        <v xml:space="preserve"> азат алтайчинович</v>
      </c>
      <c r="AF393" s="147" t="str">
        <f t="shared" si="104"/>
        <v>ЯИЛГАКОВ</v>
      </c>
      <c r="AG393" s="147" t="str">
        <f t="shared" si="105"/>
        <v xml:space="preserve"> Азат Алтайчинович</v>
      </c>
      <c r="AH393" s="137" t="str">
        <f t="shared" si="106"/>
        <v/>
      </c>
      <c r="AI393" s="137" t="str">
        <f t="shared" si="107"/>
        <v/>
      </c>
      <c r="AJ393" s="137" t="str">
        <f t="shared" si="108"/>
        <v/>
      </c>
      <c r="AK393" s="197">
        <f t="shared" si="109"/>
        <v>0</v>
      </c>
      <c r="AL393" s="137">
        <f t="shared" si="110"/>
        <v>0</v>
      </c>
      <c r="AM393" s="542"/>
      <c r="AN393" s="525"/>
      <c r="AO393" s="525"/>
      <c r="AP393" s="525"/>
      <c r="AQ393" s="525"/>
      <c r="AR393" s="525"/>
    </row>
    <row r="394" spans="1:44" ht="12" customHeight="1" x14ac:dyDescent="0.2">
      <c r="A394" s="177"/>
      <c r="B394" s="178"/>
      <c r="C394" s="191"/>
      <c r="D394" s="180">
        <v>34</v>
      </c>
      <c r="E394" s="73" t="s">
        <v>604</v>
      </c>
      <c r="F394" s="181"/>
      <c r="G394" s="181"/>
      <c r="H394" s="181"/>
      <c r="I394" s="189" t="s">
        <v>66</v>
      </c>
      <c r="J394" s="181" t="s">
        <v>113</v>
      </c>
      <c r="K394" s="181"/>
      <c r="L394" s="182" t="s">
        <v>114</v>
      </c>
      <c r="M394" s="183">
        <f t="shared" si="111"/>
        <v>34</v>
      </c>
      <c r="N394" s="182"/>
      <c r="O394" s="182"/>
      <c r="P394" s="182"/>
      <c r="Q394" s="184" t="str">
        <f t="shared" si="112"/>
        <v>ВЯТКИН Артем Валерьевич</v>
      </c>
      <c r="R394" s="185" t="s">
        <v>480</v>
      </c>
      <c r="S394" s="186" t="str">
        <f t="shared" si="115"/>
        <v/>
      </c>
      <c r="T394" s="185" t="str">
        <f t="shared" si="113"/>
        <v xml:space="preserve">Р.Алтай, Майма, </v>
      </c>
      <c r="U394" s="187"/>
      <c r="V394" s="185" t="str">
        <f t="shared" si="114"/>
        <v>Мордовин С.Н.</v>
      </c>
      <c r="W394" s="137"/>
      <c r="X394" s="147"/>
      <c r="Y394" s="551"/>
      <c r="Z394" s="542"/>
      <c r="AA394" s="525"/>
      <c r="AB394" s="541"/>
      <c r="AC394" s="541"/>
      <c r="AD394" s="147" t="str">
        <f t="shared" si="102"/>
        <v>вяткин</v>
      </c>
      <c r="AE394" s="147" t="str">
        <f t="shared" si="103"/>
        <v xml:space="preserve"> артем валерьевич</v>
      </c>
      <c r="AF394" s="147" t="str">
        <f t="shared" si="104"/>
        <v>ВЯТКИН</v>
      </c>
      <c r="AG394" s="147" t="str">
        <f t="shared" si="105"/>
        <v xml:space="preserve"> Артем Валерьевич</v>
      </c>
      <c r="AH394" s="137" t="str">
        <f t="shared" si="106"/>
        <v/>
      </c>
      <c r="AI394" s="137" t="str">
        <f t="shared" si="107"/>
        <v/>
      </c>
      <c r="AJ394" s="137" t="str">
        <f t="shared" si="108"/>
        <v/>
      </c>
      <c r="AK394" s="197">
        <f t="shared" si="109"/>
        <v>0</v>
      </c>
      <c r="AL394" s="137">
        <f t="shared" si="110"/>
        <v>0</v>
      </c>
      <c r="AM394" s="542"/>
      <c r="AN394" s="525"/>
      <c r="AO394" s="525"/>
      <c r="AP394" s="525"/>
      <c r="AQ394" s="525"/>
      <c r="AR394" s="525"/>
    </row>
    <row r="395" spans="1:44" ht="12" customHeight="1" x14ac:dyDescent="0.2">
      <c r="A395" s="177"/>
      <c r="B395" s="178"/>
      <c r="C395" s="191"/>
      <c r="D395" s="188">
        <v>34</v>
      </c>
      <c r="E395" s="73" t="s">
        <v>605</v>
      </c>
      <c r="F395" s="189"/>
      <c r="G395" s="189"/>
      <c r="H395" s="189"/>
      <c r="I395" s="189" t="s">
        <v>66</v>
      </c>
      <c r="J395" s="189" t="s">
        <v>59</v>
      </c>
      <c r="K395" s="189"/>
      <c r="L395" s="181" t="s">
        <v>143</v>
      </c>
      <c r="M395" s="183">
        <f t="shared" si="111"/>
        <v>34</v>
      </c>
      <c r="N395" s="182"/>
      <c r="O395" s="182"/>
      <c r="P395" s="182"/>
      <c r="Q395" s="184" t="str">
        <f t="shared" si="112"/>
        <v>КУЧИНОВ Эльдар Александрович</v>
      </c>
      <c r="R395" s="185" t="s">
        <v>480</v>
      </c>
      <c r="S395" s="186" t="str">
        <f t="shared" si="115"/>
        <v/>
      </c>
      <c r="T395" s="185" t="str">
        <f t="shared" si="113"/>
        <v xml:space="preserve">Р.Алтай, Горно-Алтайск, </v>
      </c>
      <c r="U395" s="187"/>
      <c r="V395" s="185" t="str">
        <f t="shared" si="114"/>
        <v xml:space="preserve">Чичинов Р.Р.,
Аткунов С.Ю. 
</v>
      </c>
      <c r="W395" s="137"/>
      <c r="X395" s="147"/>
      <c r="Y395" s="551"/>
      <c r="Z395" s="542"/>
      <c r="AA395" s="525"/>
      <c r="AB395" s="541"/>
      <c r="AC395" s="541"/>
      <c r="AD395" s="147" t="str">
        <f t="shared" si="102"/>
        <v>кучинов</v>
      </c>
      <c r="AE395" s="147" t="str">
        <f t="shared" si="103"/>
        <v xml:space="preserve"> эльдар александрович</v>
      </c>
      <c r="AF395" s="147" t="str">
        <f t="shared" si="104"/>
        <v>КУЧИНОВ</v>
      </c>
      <c r="AG395" s="147" t="str">
        <f t="shared" si="105"/>
        <v xml:space="preserve"> Эльдар Александрович</v>
      </c>
      <c r="AH395" s="137" t="str">
        <f t="shared" si="106"/>
        <v/>
      </c>
      <c r="AI395" s="137" t="str">
        <f t="shared" si="107"/>
        <v/>
      </c>
      <c r="AJ395" s="137" t="str">
        <f t="shared" si="108"/>
        <v/>
      </c>
      <c r="AK395" s="197">
        <f t="shared" si="109"/>
        <v>0</v>
      </c>
      <c r="AL395" s="137">
        <f t="shared" si="110"/>
        <v>0</v>
      </c>
      <c r="AM395" s="542"/>
      <c r="AN395" s="525"/>
      <c r="AO395" s="525"/>
      <c r="AP395" s="525"/>
      <c r="AQ395" s="525"/>
      <c r="AR395" s="525"/>
    </row>
    <row r="396" spans="1:44" ht="12" customHeight="1" x14ac:dyDescent="0.2">
      <c r="A396" s="194"/>
      <c r="B396" s="178"/>
      <c r="C396" s="200"/>
      <c r="D396" s="180">
        <v>34</v>
      </c>
      <c r="E396" s="73" t="s">
        <v>606</v>
      </c>
      <c r="F396" s="181"/>
      <c r="G396" s="181"/>
      <c r="H396" s="181"/>
      <c r="I396" s="189" t="s">
        <v>66</v>
      </c>
      <c r="J396" s="181" t="s">
        <v>132</v>
      </c>
      <c r="K396" s="181"/>
      <c r="L396" s="182" t="s">
        <v>584</v>
      </c>
      <c r="M396" s="183">
        <f t="shared" si="111"/>
        <v>34</v>
      </c>
      <c r="N396" s="182"/>
      <c r="O396" s="182"/>
      <c r="P396" s="182"/>
      <c r="Q396" s="184" t="str">
        <f t="shared" si="112"/>
        <v>КУКУЛОВ Айдан Александрович</v>
      </c>
      <c r="R396" s="185" t="s">
        <v>481</v>
      </c>
      <c r="S396" s="186" t="str">
        <f t="shared" si="115"/>
        <v/>
      </c>
      <c r="T396" s="185" t="str">
        <f t="shared" si="113"/>
        <v xml:space="preserve">Р.Алтай, Шебалино, </v>
      </c>
      <c r="U396" s="187"/>
      <c r="V396" s="185" t="str">
        <f t="shared" si="114"/>
        <v>Майхиев</v>
      </c>
      <c r="W396" s="137"/>
      <c r="X396" s="147"/>
      <c r="Y396" s="551"/>
      <c r="Z396" s="542"/>
      <c r="AA396" s="525"/>
      <c r="AB396" s="541"/>
      <c r="AC396" s="541"/>
      <c r="AD396" s="147" t="str">
        <f t="shared" si="102"/>
        <v>кукулов</v>
      </c>
      <c r="AE396" s="147" t="str">
        <f t="shared" si="103"/>
        <v xml:space="preserve"> айдан александрович</v>
      </c>
      <c r="AF396" s="147" t="str">
        <f t="shared" si="104"/>
        <v>КУКУЛОВ</v>
      </c>
      <c r="AG396" s="147" t="str">
        <f t="shared" si="105"/>
        <v xml:space="preserve"> Айдан Александрович</v>
      </c>
      <c r="AH396" s="137" t="str">
        <f t="shared" si="106"/>
        <v/>
      </c>
      <c r="AI396" s="137" t="str">
        <f t="shared" si="107"/>
        <v/>
      </c>
      <c r="AJ396" s="137" t="str">
        <f t="shared" si="108"/>
        <v/>
      </c>
      <c r="AK396" s="197">
        <f t="shared" si="109"/>
        <v>0</v>
      </c>
      <c r="AL396" s="137">
        <f t="shared" si="110"/>
        <v>0</v>
      </c>
      <c r="AM396" s="542"/>
      <c r="AN396" s="525"/>
      <c r="AO396" s="525"/>
      <c r="AP396" s="525"/>
      <c r="AQ396" s="525"/>
      <c r="AR396" s="525"/>
    </row>
    <row r="397" spans="1:44" ht="12" customHeight="1" x14ac:dyDescent="0.2">
      <c r="A397" s="194"/>
      <c r="B397" s="178"/>
      <c r="C397" s="191"/>
      <c r="D397" s="188">
        <v>38</v>
      </c>
      <c r="E397" s="73" t="s">
        <v>607</v>
      </c>
      <c r="F397" s="189"/>
      <c r="G397" s="189"/>
      <c r="H397" s="189"/>
      <c r="I397" s="189" t="s">
        <v>66</v>
      </c>
      <c r="J397" s="189" t="s">
        <v>141</v>
      </c>
      <c r="K397" s="189"/>
      <c r="L397" s="181" t="s">
        <v>608</v>
      </c>
      <c r="M397" s="183">
        <f t="shared" si="111"/>
        <v>38</v>
      </c>
      <c r="N397" s="182"/>
      <c r="O397" s="182"/>
      <c r="P397" s="182"/>
      <c r="Q397" s="184" t="str">
        <f t="shared" si="112"/>
        <v>ХАБАРОВ Илья Николаевич</v>
      </c>
      <c r="R397" s="185" t="s">
        <v>481</v>
      </c>
      <c r="S397" s="186" t="str">
        <f t="shared" si="115"/>
        <v/>
      </c>
      <c r="T397" s="185" t="str">
        <f t="shared" si="113"/>
        <v xml:space="preserve">Р.Алтай, Чемал, </v>
      </c>
      <c r="U397" s="187"/>
      <c r="V397" s="185" t="str">
        <f t="shared" si="114"/>
        <v>Ялбаков А.Н..</v>
      </c>
      <c r="W397" s="137"/>
      <c r="X397" s="147"/>
      <c r="Y397" s="551"/>
      <c r="Z397" s="542"/>
      <c r="AA397" s="525"/>
      <c r="AB397" s="541"/>
      <c r="AC397" s="541"/>
      <c r="AD397" s="147" t="str">
        <f t="shared" si="102"/>
        <v>хабаров</v>
      </c>
      <c r="AE397" s="147" t="str">
        <f t="shared" si="103"/>
        <v xml:space="preserve"> илья николаевич</v>
      </c>
      <c r="AF397" s="147" t="str">
        <f t="shared" si="104"/>
        <v>ХАБАРОВ</v>
      </c>
      <c r="AG397" s="147" t="str">
        <f t="shared" si="105"/>
        <v xml:space="preserve"> Илья Николаевич</v>
      </c>
      <c r="AH397" s="137" t="str">
        <f t="shared" si="106"/>
        <v/>
      </c>
      <c r="AI397" s="137" t="str">
        <f t="shared" si="107"/>
        <v/>
      </c>
      <c r="AJ397" s="137" t="str">
        <f t="shared" si="108"/>
        <v/>
      </c>
      <c r="AK397" s="197">
        <f t="shared" si="109"/>
        <v>0</v>
      </c>
      <c r="AL397" s="137">
        <f t="shared" si="110"/>
        <v>0</v>
      </c>
      <c r="AM397" s="542"/>
      <c r="AN397" s="525"/>
      <c r="AO397" s="525"/>
      <c r="AP397" s="525"/>
      <c r="AQ397" s="525"/>
      <c r="AR397" s="525"/>
    </row>
    <row r="398" spans="1:44" ht="12" customHeight="1" x14ac:dyDescent="0.2">
      <c r="A398" s="177"/>
      <c r="B398" s="178"/>
      <c r="C398" s="204"/>
      <c r="D398" s="180">
        <v>26</v>
      </c>
      <c r="E398" s="73" t="s">
        <v>609</v>
      </c>
      <c r="F398" s="181"/>
      <c r="G398" s="181"/>
      <c r="H398" s="181"/>
      <c r="I398" s="189" t="s">
        <v>66</v>
      </c>
      <c r="J398" s="181" t="s">
        <v>132</v>
      </c>
      <c r="K398" s="181"/>
      <c r="L398" s="182" t="s">
        <v>610</v>
      </c>
      <c r="M398" s="183">
        <f t="shared" si="111"/>
        <v>26</v>
      </c>
      <c r="N398" s="182"/>
      <c r="O398" s="182"/>
      <c r="P398" s="182"/>
      <c r="Q398" s="184" t="str">
        <f t="shared" si="112"/>
        <v>АРТУШЕВ Родион Арбитович</v>
      </c>
      <c r="R398" s="185" t="s">
        <v>480</v>
      </c>
      <c r="S398" s="186" t="str">
        <f t="shared" si="115"/>
        <v/>
      </c>
      <c r="T398" s="185" t="str">
        <f t="shared" si="113"/>
        <v xml:space="preserve">Р.Алтай, Шебалино, </v>
      </c>
      <c r="U398" s="187"/>
      <c r="V398" s="185" t="str">
        <f t="shared" si="114"/>
        <v xml:space="preserve">Майхиев </v>
      </c>
      <c r="W398" s="137"/>
      <c r="X398" s="147"/>
      <c r="Y398" s="551"/>
      <c r="Z398" s="542"/>
      <c r="AA398" s="525"/>
      <c r="AB398" s="541"/>
      <c r="AC398" s="541"/>
      <c r="AD398" s="147" t="str">
        <f t="shared" si="102"/>
        <v>артушев</v>
      </c>
      <c r="AE398" s="147" t="str">
        <f t="shared" si="103"/>
        <v xml:space="preserve"> родион арбитович</v>
      </c>
      <c r="AF398" s="147" t="str">
        <f t="shared" si="104"/>
        <v>АРТУШЕВ</v>
      </c>
      <c r="AG398" s="147" t="str">
        <f t="shared" si="105"/>
        <v xml:space="preserve"> Родион Арбитович</v>
      </c>
      <c r="AH398" s="137" t="str">
        <f t="shared" si="106"/>
        <v/>
      </c>
      <c r="AI398" s="137" t="str">
        <f t="shared" si="107"/>
        <v/>
      </c>
      <c r="AJ398" s="137" t="str">
        <f t="shared" si="108"/>
        <v/>
      </c>
      <c r="AK398" s="197">
        <f t="shared" si="109"/>
        <v>0</v>
      </c>
      <c r="AL398" s="137">
        <f t="shared" si="110"/>
        <v>0</v>
      </c>
      <c r="AM398" s="542"/>
      <c r="AN398" s="525"/>
      <c r="AO398" s="525"/>
      <c r="AP398" s="525"/>
      <c r="AQ398" s="525"/>
      <c r="AR398" s="525"/>
    </row>
    <row r="399" spans="1:44" ht="12" customHeight="1" x14ac:dyDescent="0.2">
      <c r="A399" s="177"/>
      <c r="B399" s="205"/>
      <c r="C399" s="204"/>
      <c r="D399" s="188">
        <v>38</v>
      </c>
      <c r="E399" s="73" t="s">
        <v>611</v>
      </c>
      <c r="F399" s="189"/>
      <c r="G399" s="189"/>
      <c r="H399" s="189"/>
      <c r="I399" s="189" t="s">
        <v>66</v>
      </c>
      <c r="J399" s="189" t="s">
        <v>123</v>
      </c>
      <c r="K399" s="189"/>
      <c r="L399" s="181" t="s">
        <v>582</v>
      </c>
      <c r="M399" s="183">
        <f t="shared" si="111"/>
        <v>38</v>
      </c>
      <c r="N399" s="182"/>
      <c r="O399" s="182"/>
      <c r="P399" s="182"/>
      <c r="Q399" s="184" t="str">
        <f t="shared" si="112"/>
        <v>КУДЮШЕВ Аткыр Андреевич</v>
      </c>
      <c r="R399" s="185" t="s">
        <v>479</v>
      </c>
      <c r="S399" s="186" t="str">
        <f t="shared" si="115"/>
        <v/>
      </c>
      <c r="T399" s="185" t="str">
        <f t="shared" si="113"/>
        <v xml:space="preserve">Р.Алтай, Улаган, </v>
      </c>
      <c r="U399" s="187"/>
      <c r="V399" s="185" t="str">
        <f t="shared" si="114"/>
        <v>Сартаков А.А.</v>
      </c>
      <c r="W399" s="137"/>
      <c r="X399" s="147"/>
      <c r="Y399" s="551"/>
      <c r="Z399" s="542"/>
      <c r="AA399" s="525"/>
      <c r="AB399" s="541"/>
      <c r="AC399" s="541"/>
      <c r="AD399" s="147" t="str">
        <f t="shared" si="102"/>
        <v>кудюшев</v>
      </c>
      <c r="AE399" s="147" t="str">
        <f t="shared" si="103"/>
        <v xml:space="preserve"> аткыр андреевич</v>
      </c>
      <c r="AF399" s="147" t="str">
        <f t="shared" si="104"/>
        <v>КУДЮШЕВ</v>
      </c>
      <c r="AG399" s="147" t="str">
        <f t="shared" si="105"/>
        <v xml:space="preserve"> Аткыр Андреевич</v>
      </c>
      <c r="AH399" s="137" t="str">
        <f t="shared" si="106"/>
        <v/>
      </c>
      <c r="AI399" s="137" t="str">
        <f t="shared" si="107"/>
        <v/>
      </c>
      <c r="AJ399" s="137" t="str">
        <f t="shared" si="108"/>
        <v/>
      </c>
      <c r="AK399" s="197">
        <f t="shared" si="109"/>
        <v>0</v>
      </c>
      <c r="AL399" s="137">
        <f t="shared" si="110"/>
        <v>0</v>
      </c>
      <c r="AM399" s="542"/>
      <c r="AN399" s="525"/>
      <c r="AO399" s="525"/>
      <c r="AP399" s="525"/>
      <c r="AQ399" s="525"/>
      <c r="AR399" s="525"/>
    </row>
    <row r="400" spans="1:44" ht="12" customHeight="1" x14ac:dyDescent="0.2">
      <c r="A400" s="194"/>
      <c r="B400" s="178"/>
      <c r="C400" s="191"/>
      <c r="D400" s="180">
        <v>38</v>
      </c>
      <c r="E400" s="73" t="s">
        <v>612</v>
      </c>
      <c r="F400" s="181"/>
      <c r="G400" s="181"/>
      <c r="H400" s="181"/>
      <c r="I400" s="189" t="s">
        <v>66</v>
      </c>
      <c r="J400" s="181" t="s">
        <v>123</v>
      </c>
      <c r="K400" s="181"/>
      <c r="L400" s="182" t="s">
        <v>582</v>
      </c>
      <c r="M400" s="183">
        <f t="shared" si="111"/>
        <v>38</v>
      </c>
      <c r="N400" s="182"/>
      <c r="O400" s="182"/>
      <c r="P400" s="182"/>
      <c r="Q400" s="184" t="str">
        <f t="shared" si="112"/>
        <v>ТАДЫШЕВ Данил Борисович</v>
      </c>
      <c r="R400" s="185" t="s">
        <v>479</v>
      </c>
      <c r="S400" s="186" t="str">
        <f t="shared" si="115"/>
        <v/>
      </c>
      <c r="T400" s="185" t="str">
        <f t="shared" si="113"/>
        <v xml:space="preserve">Р.Алтай, Улаган, </v>
      </c>
      <c r="U400" s="187"/>
      <c r="V400" s="185" t="str">
        <f t="shared" si="114"/>
        <v>Сартаков А.А.</v>
      </c>
      <c r="W400" s="137"/>
      <c r="X400" s="147"/>
      <c r="Y400" s="551"/>
      <c r="Z400" s="542"/>
      <c r="AA400" s="525"/>
      <c r="AB400" s="541"/>
      <c r="AC400" s="541"/>
      <c r="AD400" s="147" t="str">
        <f t="shared" si="102"/>
        <v>тадышев</v>
      </c>
      <c r="AE400" s="147" t="str">
        <f t="shared" si="103"/>
        <v xml:space="preserve"> данил борисович</v>
      </c>
      <c r="AF400" s="147" t="str">
        <f t="shared" si="104"/>
        <v>ТАДЫШЕВ</v>
      </c>
      <c r="AG400" s="147" t="str">
        <f t="shared" si="105"/>
        <v xml:space="preserve"> Данил Борисович</v>
      </c>
      <c r="AH400" s="137" t="str">
        <f t="shared" si="106"/>
        <v/>
      </c>
      <c r="AI400" s="137" t="str">
        <f t="shared" si="107"/>
        <v/>
      </c>
      <c r="AJ400" s="137" t="str">
        <f t="shared" si="108"/>
        <v/>
      </c>
      <c r="AK400" s="197">
        <f t="shared" si="109"/>
        <v>0</v>
      </c>
      <c r="AL400" s="137">
        <f t="shared" si="110"/>
        <v>0</v>
      </c>
      <c r="AM400" s="542"/>
      <c r="AN400" s="525"/>
      <c r="AO400" s="525"/>
      <c r="AP400" s="525"/>
      <c r="AQ400" s="525"/>
      <c r="AR400" s="525"/>
    </row>
    <row r="401" spans="1:44" ht="12" customHeight="1" x14ac:dyDescent="0.2">
      <c r="A401" s="194"/>
      <c r="B401" s="178"/>
      <c r="C401" s="191"/>
      <c r="D401" s="188">
        <v>38</v>
      </c>
      <c r="E401" s="73" t="s">
        <v>613</v>
      </c>
      <c r="F401" s="189"/>
      <c r="G401" s="189"/>
      <c r="H401" s="189"/>
      <c r="I401" s="189" t="s">
        <v>66</v>
      </c>
      <c r="J401" s="189" t="s">
        <v>124</v>
      </c>
      <c r="K401" s="189"/>
      <c r="L401" s="181" t="s">
        <v>621</v>
      </c>
      <c r="M401" s="183">
        <f t="shared" si="111"/>
        <v>38</v>
      </c>
      <c r="N401" s="182"/>
      <c r="O401" s="182"/>
      <c r="P401" s="182"/>
      <c r="Q401" s="184" t="str">
        <f t="shared" si="112"/>
        <v>АМАНТАЕВ Рамир Артурович</v>
      </c>
      <c r="R401" s="185" t="s">
        <v>479</v>
      </c>
      <c r="S401" s="186" t="str">
        <f t="shared" si="115"/>
        <v/>
      </c>
      <c r="T401" s="185" t="str">
        <f t="shared" si="113"/>
        <v xml:space="preserve">Р.Алтай, Онгудай, </v>
      </c>
      <c r="U401" s="187"/>
      <c r="V401" s="185" t="str">
        <f t="shared" si="114"/>
        <v>Суркашев</v>
      </c>
      <c r="W401" s="137"/>
      <c r="X401" s="147"/>
      <c r="Y401" s="551"/>
      <c r="Z401" s="542"/>
      <c r="AA401" s="525"/>
      <c r="AB401" s="541"/>
      <c r="AC401" s="541"/>
      <c r="AD401" s="147" t="str">
        <f t="shared" si="102"/>
        <v>амантаев</v>
      </c>
      <c r="AE401" s="147" t="str">
        <f t="shared" si="103"/>
        <v xml:space="preserve"> рамир артурович</v>
      </c>
      <c r="AF401" s="147" t="str">
        <f t="shared" si="104"/>
        <v>АМАНТАЕВ</v>
      </c>
      <c r="AG401" s="147" t="str">
        <f t="shared" si="105"/>
        <v xml:space="preserve"> Рамир Артурович</v>
      </c>
      <c r="AH401" s="137" t="str">
        <f t="shared" si="106"/>
        <v/>
      </c>
      <c r="AI401" s="137" t="str">
        <f t="shared" si="107"/>
        <v/>
      </c>
      <c r="AJ401" s="137" t="str">
        <f t="shared" si="108"/>
        <v/>
      </c>
      <c r="AK401" s="197">
        <f t="shared" si="109"/>
        <v>0</v>
      </c>
      <c r="AL401" s="137">
        <f t="shared" si="110"/>
        <v>0</v>
      </c>
      <c r="AM401" s="542"/>
      <c r="AN401" s="525"/>
      <c r="AO401" s="525"/>
      <c r="AP401" s="525"/>
      <c r="AQ401" s="525"/>
      <c r="AR401" s="525"/>
    </row>
    <row r="402" spans="1:44" ht="12" customHeight="1" x14ac:dyDescent="0.2">
      <c r="A402" s="177"/>
      <c r="B402" s="178"/>
      <c r="C402" s="204"/>
      <c r="D402" s="180">
        <v>38</v>
      </c>
      <c r="E402" s="73" t="s">
        <v>614</v>
      </c>
      <c r="F402" s="181"/>
      <c r="G402" s="181"/>
      <c r="H402" s="181"/>
      <c r="I402" s="189" t="s">
        <v>66</v>
      </c>
      <c r="J402" s="181" t="s">
        <v>600</v>
      </c>
      <c r="K402" s="181"/>
      <c r="L402" s="182" t="s">
        <v>584</v>
      </c>
      <c r="M402" s="183">
        <f t="shared" si="111"/>
        <v>38</v>
      </c>
      <c r="N402" s="182"/>
      <c r="O402" s="182"/>
      <c r="P402" s="182"/>
      <c r="Q402" s="184" t="str">
        <f t="shared" si="112"/>
        <v>МУРАДОВ Имин</v>
      </c>
      <c r="R402" s="185" t="s">
        <v>479</v>
      </c>
      <c r="S402" s="186" t="str">
        <f t="shared" si="115"/>
        <v/>
      </c>
      <c r="T402" s="185" t="str">
        <f t="shared" si="113"/>
        <v xml:space="preserve">Р.Алтай, Ше, </v>
      </c>
      <c r="U402" s="187"/>
      <c r="V402" s="185" t="str">
        <f t="shared" si="114"/>
        <v>Майхиев</v>
      </c>
      <c r="W402" s="137"/>
      <c r="X402" s="147"/>
      <c r="Y402" s="551"/>
      <c r="Z402" s="542"/>
      <c r="AA402" s="525"/>
      <c r="AB402" s="541"/>
      <c r="AC402" s="541"/>
      <c r="AD402" s="147" t="str">
        <f t="shared" si="102"/>
        <v>мурадов</v>
      </c>
      <c r="AE402" s="147" t="str">
        <f t="shared" si="103"/>
        <v xml:space="preserve"> имин</v>
      </c>
      <c r="AF402" s="147" t="str">
        <f t="shared" si="104"/>
        <v>МУРАДОВ</v>
      </c>
      <c r="AG402" s="147" t="str">
        <f t="shared" si="105"/>
        <v xml:space="preserve"> Имин</v>
      </c>
      <c r="AH402" s="137" t="str">
        <f t="shared" si="106"/>
        <v/>
      </c>
      <c r="AI402" s="137" t="str">
        <f t="shared" si="107"/>
        <v/>
      </c>
      <c r="AJ402" s="137" t="str">
        <f t="shared" si="108"/>
        <v/>
      </c>
      <c r="AK402" s="197">
        <f t="shared" si="109"/>
        <v>0</v>
      </c>
      <c r="AL402" s="137">
        <f t="shared" si="110"/>
        <v>0</v>
      </c>
      <c r="AM402" s="542"/>
      <c r="AN402" s="525"/>
      <c r="AO402" s="525"/>
      <c r="AP402" s="525"/>
      <c r="AQ402" s="525"/>
      <c r="AR402" s="525"/>
    </row>
    <row r="403" spans="1:44" ht="12" customHeight="1" x14ac:dyDescent="0.2">
      <c r="A403" s="177"/>
      <c r="B403" s="178"/>
      <c r="C403" s="204"/>
      <c r="D403" s="188">
        <v>38</v>
      </c>
      <c r="E403" s="73" t="s">
        <v>472</v>
      </c>
      <c r="F403" s="189"/>
      <c r="G403" s="189"/>
      <c r="H403" s="189"/>
      <c r="I403" s="189" t="s">
        <v>66</v>
      </c>
      <c r="J403" s="189" t="s">
        <v>113</v>
      </c>
      <c r="K403" s="189"/>
      <c r="L403" s="181" t="s">
        <v>114</v>
      </c>
      <c r="M403" s="183">
        <f t="shared" si="111"/>
        <v>38</v>
      </c>
      <c r="N403" s="182"/>
      <c r="O403" s="182"/>
      <c r="P403" s="182"/>
      <c r="Q403" s="184" t="str">
        <f t="shared" si="112"/>
        <v>КЛЕПИКОВ Константин Евгеньевич</v>
      </c>
      <c r="R403" s="185" t="s">
        <v>479</v>
      </c>
      <c r="S403" s="186" t="str">
        <f t="shared" si="115"/>
        <v/>
      </c>
      <c r="T403" s="185" t="str">
        <f t="shared" si="113"/>
        <v xml:space="preserve">Р.Алтай, Майма, </v>
      </c>
      <c r="U403" s="187"/>
      <c r="V403" s="185" t="str">
        <f t="shared" si="114"/>
        <v>Мордовин С.Н.</v>
      </c>
      <c r="W403" s="137"/>
      <c r="X403" s="147"/>
      <c r="Y403" s="551"/>
      <c r="Z403" s="542"/>
      <c r="AA403" s="525"/>
      <c r="AB403" s="541"/>
      <c r="AC403" s="541"/>
      <c r="AD403" s="147" t="str">
        <f t="shared" si="102"/>
        <v>клепиков</v>
      </c>
      <c r="AE403" s="147" t="str">
        <f t="shared" si="103"/>
        <v xml:space="preserve"> константин евгеньевич</v>
      </c>
      <c r="AF403" s="147" t="str">
        <f t="shared" si="104"/>
        <v>КЛЕПИКОВ</v>
      </c>
      <c r="AG403" s="147" t="str">
        <f t="shared" si="105"/>
        <v xml:space="preserve"> Константин Евгеньевич</v>
      </c>
      <c r="AH403" s="137" t="str">
        <f t="shared" si="106"/>
        <v/>
      </c>
      <c r="AI403" s="137" t="str">
        <f t="shared" si="107"/>
        <v/>
      </c>
      <c r="AJ403" s="137" t="str">
        <f t="shared" si="108"/>
        <v/>
      </c>
      <c r="AK403" s="197">
        <f t="shared" si="109"/>
        <v>0</v>
      </c>
      <c r="AL403" s="137">
        <f t="shared" si="110"/>
        <v>0</v>
      </c>
      <c r="AM403" s="542"/>
      <c r="AN403" s="525"/>
      <c r="AO403" s="525"/>
      <c r="AP403" s="525"/>
      <c r="AQ403" s="525"/>
      <c r="AR403" s="525"/>
    </row>
    <row r="404" spans="1:44" ht="12" customHeight="1" x14ac:dyDescent="0.2">
      <c r="A404" s="194"/>
      <c r="B404" s="178"/>
      <c r="C404" s="191"/>
      <c r="D404" s="180">
        <v>38</v>
      </c>
      <c r="E404" s="73" t="s">
        <v>615</v>
      </c>
      <c r="F404" s="181"/>
      <c r="G404" s="181"/>
      <c r="H404" s="181"/>
      <c r="I404" s="189" t="s">
        <v>66</v>
      </c>
      <c r="J404" s="181" t="s">
        <v>123</v>
      </c>
      <c r="K404" s="181"/>
      <c r="L404" s="182" t="s">
        <v>622</v>
      </c>
      <c r="M404" s="183">
        <f t="shared" si="111"/>
        <v>38</v>
      </c>
      <c r="N404" s="182"/>
      <c r="O404" s="182"/>
      <c r="P404" s="182"/>
      <c r="Q404" s="184" t="str">
        <f t="shared" si="112"/>
        <v>САКСАЕВ Эльдар Ринатович</v>
      </c>
      <c r="R404" s="185" t="s">
        <v>480</v>
      </c>
      <c r="S404" s="186" t="str">
        <f t="shared" si="115"/>
        <v/>
      </c>
      <c r="T404" s="185" t="str">
        <f t="shared" si="113"/>
        <v xml:space="preserve">Р.Алтай, Улаган, </v>
      </c>
      <c r="U404" s="187"/>
      <c r="V404" s="185" t="str">
        <f t="shared" si="114"/>
        <v>Токорович</v>
      </c>
      <c r="W404" s="137"/>
      <c r="X404" s="147"/>
      <c r="Y404" s="551"/>
      <c r="Z404" s="542"/>
      <c r="AA404" s="525"/>
      <c r="AB404" s="541"/>
      <c r="AC404" s="541"/>
      <c r="AD404" s="147" t="str">
        <f t="shared" si="102"/>
        <v>саксаев</v>
      </c>
      <c r="AE404" s="147" t="str">
        <f t="shared" si="103"/>
        <v xml:space="preserve"> эльдар ринатович</v>
      </c>
      <c r="AF404" s="147" t="str">
        <f t="shared" si="104"/>
        <v>САКСАЕВ</v>
      </c>
      <c r="AG404" s="147" t="str">
        <f t="shared" si="105"/>
        <v xml:space="preserve"> Эльдар Ринатович</v>
      </c>
      <c r="AH404" s="137" t="str">
        <f t="shared" si="106"/>
        <v/>
      </c>
      <c r="AI404" s="137" t="str">
        <f t="shared" si="107"/>
        <v/>
      </c>
      <c r="AJ404" s="137" t="str">
        <f t="shared" si="108"/>
        <v/>
      </c>
      <c r="AK404" s="197">
        <f t="shared" si="109"/>
        <v>0</v>
      </c>
      <c r="AL404" s="137">
        <f t="shared" si="110"/>
        <v>0</v>
      </c>
      <c r="AM404" s="542"/>
      <c r="AN404" s="525"/>
      <c r="AO404" s="525"/>
      <c r="AP404" s="525"/>
      <c r="AQ404" s="525"/>
      <c r="AR404" s="525"/>
    </row>
    <row r="405" spans="1:44" ht="12" customHeight="1" x14ac:dyDescent="0.2">
      <c r="A405" s="194"/>
      <c r="B405" s="178"/>
      <c r="C405" s="191"/>
      <c r="D405" s="188">
        <v>38</v>
      </c>
      <c r="E405" s="73" t="s">
        <v>616</v>
      </c>
      <c r="F405" s="189"/>
      <c r="G405" s="189"/>
      <c r="H405" s="189"/>
      <c r="I405" s="189" t="s">
        <v>66</v>
      </c>
      <c r="J405" s="189" t="s">
        <v>124</v>
      </c>
      <c r="K405" s="189"/>
      <c r="L405" s="181" t="s">
        <v>567</v>
      </c>
      <c r="M405" s="183">
        <f t="shared" si="111"/>
        <v>38</v>
      </c>
      <c r="N405" s="182"/>
      <c r="O405" s="182"/>
      <c r="P405" s="182"/>
      <c r="Q405" s="184" t="str">
        <f t="shared" si="112"/>
        <v>ЯИЛГАКОВ Батыр Эркинович</v>
      </c>
      <c r="R405" s="185" t="s">
        <v>479</v>
      </c>
      <c r="S405" s="186" t="str">
        <f t="shared" si="115"/>
        <v/>
      </c>
      <c r="T405" s="185" t="str">
        <f t="shared" si="113"/>
        <v xml:space="preserve">Р.Алтай, Онгудай, </v>
      </c>
      <c r="U405" s="187"/>
      <c r="V405" s="185" t="str">
        <f t="shared" si="114"/>
        <v>Баданов</v>
      </c>
      <c r="W405" s="137"/>
      <c r="X405" s="147"/>
      <c r="Y405" s="551"/>
      <c r="Z405" s="542"/>
      <c r="AA405" s="525"/>
      <c r="AB405" s="541"/>
      <c r="AC405" s="541"/>
      <c r="AD405" s="147" t="str">
        <f t="shared" si="102"/>
        <v>яилгаков</v>
      </c>
      <c r="AE405" s="147" t="str">
        <f t="shared" si="103"/>
        <v xml:space="preserve"> батыр эркинович</v>
      </c>
      <c r="AF405" s="147" t="str">
        <f t="shared" si="104"/>
        <v>ЯИЛГАКОВ</v>
      </c>
      <c r="AG405" s="147" t="str">
        <f t="shared" si="105"/>
        <v xml:space="preserve"> Батыр Эркинович</v>
      </c>
      <c r="AH405" s="137" t="str">
        <f t="shared" si="106"/>
        <v/>
      </c>
      <c r="AI405" s="137" t="str">
        <f t="shared" si="107"/>
        <v/>
      </c>
      <c r="AJ405" s="137" t="str">
        <f t="shared" si="108"/>
        <v/>
      </c>
      <c r="AK405" s="197">
        <f t="shared" si="109"/>
        <v>0</v>
      </c>
      <c r="AL405" s="137">
        <f t="shared" si="110"/>
        <v>0</v>
      </c>
      <c r="AM405" s="542"/>
      <c r="AN405" s="525"/>
      <c r="AO405" s="525"/>
      <c r="AP405" s="525"/>
      <c r="AQ405" s="525"/>
      <c r="AR405" s="525"/>
    </row>
    <row r="406" spans="1:44" ht="12" customHeight="1" x14ac:dyDescent="0.2">
      <c r="A406" s="177"/>
      <c r="B406" s="178"/>
      <c r="C406" s="191"/>
      <c r="D406" s="180">
        <v>38</v>
      </c>
      <c r="E406" s="73" t="s">
        <v>617</v>
      </c>
      <c r="F406" s="181"/>
      <c r="G406" s="181"/>
      <c r="H406" s="181"/>
      <c r="I406" s="189" t="s">
        <v>66</v>
      </c>
      <c r="J406" s="181" t="s">
        <v>124</v>
      </c>
      <c r="K406" s="181"/>
      <c r="L406" s="182" t="s">
        <v>567</v>
      </c>
      <c r="M406" s="183">
        <f t="shared" si="111"/>
        <v>38</v>
      </c>
      <c r="N406" s="182"/>
      <c r="O406" s="182"/>
      <c r="P406" s="182"/>
      <c r="Q406" s="184" t="str">
        <f t="shared" si="112"/>
        <v>КОХОЕВ Кулер Баирович</v>
      </c>
      <c r="R406" s="185" t="s">
        <v>481</v>
      </c>
      <c r="S406" s="186" t="str">
        <f t="shared" si="115"/>
        <v/>
      </c>
      <c r="T406" s="185" t="str">
        <f t="shared" si="113"/>
        <v xml:space="preserve">Р.Алтай, Онгудай, </v>
      </c>
      <c r="U406" s="187"/>
      <c r="V406" s="185" t="str">
        <f t="shared" si="114"/>
        <v>Баданов</v>
      </c>
      <c r="W406" s="137"/>
      <c r="X406" s="147"/>
      <c r="Y406" s="551"/>
      <c r="Z406" s="542"/>
      <c r="AA406" s="525"/>
      <c r="AB406" s="541"/>
      <c r="AC406" s="541"/>
      <c r="AD406" s="147" t="str">
        <f t="shared" si="102"/>
        <v>кохоев</v>
      </c>
      <c r="AE406" s="147" t="str">
        <f t="shared" si="103"/>
        <v xml:space="preserve"> кулер баирович</v>
      </c>
      <c r="AF406" s="147" t="str">
        <f t="shared" si="104"/>
        <v>КОХОЕВ</v>
      </c>
      <c r="AG406" s="147" t="str">
        <f t="shared" si="105"/>
        <v xml:space="preserve"> Кулер Баирович</v>
      </c>
      <c r="AH406" s="137" t="str">
        <f t="shared" si="106"/>
        <v/>
      </c>
      <c r="AI406" s="137" t="str">
        <f t="shared" si="107"/>
        <v/>
      </c>
      <c r="AJ406" s="137" t="str">
        <f t="shared" si="108"/>
        <v/>
      </c>
      <c r="AK406" s="197">
        <f t="shared" si="109"/>
        <v>0</v>
      </c>
      <c r="AL406" s="137">
        <f t="shared" si="110"/>
        <v>0</v>
      </c>
      <c r="AM406" s="542"/>
      <c r="AN406" s="525"/>
      <c r="AO406" s="525"/>
      <c r="AP406" s="525"/>
      <c r="AQ406" s="525"/>
      <c r="AR406" s="525"/>
    </row>
    <row r="407" spans="1:44" ht="12" customHeight="1" x14ac:dyDescent="0.2">
      <c r="A407" s="177"/>
      <c r="B407" s="178"/>
      <c r="C407" s="191"/>
      <c r="D407" s="188">
        <v>38</v>
      </c>
      <c r="E407" s="73" t="s">
        <v>618</v>
      </c>
      <c r="F407" s="189"/>
      <c r="G407" s="189"/>
      <c r="H407" s="189"/>
      <c r="I407" s="189" t="s">
        <v>66</v>
      </c>
      <c r="J407" s="189" t="s">
        <v>113</v>
      </c>
      <c r="K407" s="189"/>
      <c r="L407" s="181" t="s">
        <v>114</v>
      </c>
      <c r="M407" s="183">
        <f t="shared" si="111"/>
        <v>38</v>
      </c>
      <c r="N407" s="182"/>
      <c r="O407" s="182"/>
      <c r="P407" s="182"/>
      <c r="Q407" s="184" t="str">
        <f t="shared" si="112"/>
        <v>ГРЕВЦЕВ Рустам Сергеевич</v>
      </c>
      <c r="R407" s="185" t="s">
        <v>481</v>
      </c>
      <c r="S407" s="186" t="str">
        <f t="shared" si="115"/>
        <v/>
      </c>
      <c r="T407" s="185" t="str">
        <f t="shared" si="113"/>
        <v xml:space="preserve">Р.Алтай, Майма, </v>
      </c>
      <c r="U407" s="187"/>
      <c r="V407" s="185" t="str">
        <f t="shared" si="114"/>
        <v>Мордовин С.Н.</v>
      </c>
      <c r="W407" s="137"/>
      <c r="X407" s="147"/>
      <c r="Y407" s="551"/>
      <c r="Z407" s="542"/>
      <c r="AA407" s="525"/>
      <c r="AB407" s="541"/>
      <c r="AC407" s="541"/>
      <c r="AD407" s="147" t="str">
        <f t="shared" si="102"/>
        <v>гревцев</v>
      </c>
      <c r="AE407" s="147" t="str">
        <f t="shared" si="103"/>
        <v xml:space="preserve"> рустам сергеевич</v>
      </c>
      <c r="AF407" s="147" t="str">
        <f t="shared" si="104"/>
        <v>ГРЕВЦЕВ</v>
      </c>
      <c r="AG407" s="147" t="str">
        <f t="shared" si="105"/>
        <v xml:space="preserve"> Рустам Сергеевич</v>
      </c>
      <c r="AH407" s="137" t="str">
        <f t="shared" si="106"/>
        <v/>
      </c>
      <c r="AI407" s="137" t="str">
        <f t="shared" si="107"/>
        <v/>
      </c>
      <c r="AJ407" s="137" t="str">
        <f t="shared" si="108"/>
        <v/>
      </c>
      <c r="AK407" s="197">
        <f t="shared" si="109"/>
        <v>0</v>
      </c>
      <c r="AL407" s="137">
        <f t="shared" si="110"/>
        <v>0</v>
      </c>
      <c r="AM407" s="542"/>
      <c r="AN407" s="525"/>
      <c r="AO407" s="525"/>
      <c r="AP407" s="525"/>
      <c r="AQ407" s="525"/>
      <c r="AR407" s="525"/>
    </row>
    <row r="408" spans="1:44" ht="12" customHeight="1" x14ac:dyDescent="0.2">
      <c r="A408" s="177"/>
      <c r="B408" s="178"/>
      <c r="C408" s="191"/>
      <c r="D408" s="180">
        <v>38</v>
      </c>
      <c r="E408" s="73" t="s">
        <v>619</v>
      </c>
      <c r="F408" s="181"/>
      <c r="G408" s="181"/>
      <c r="H408" s="181"/>
      <c r="I408" s="189" t="s">
        <v>66</v>
      </c>
      <c r="J408" s="181" t="s">
        <v>59</v>
      </c>
      <c r="K408" s="181"/>
      <c r="L408" s="182" t="s">
        <v>553</v>
      </c>
      <c r="M408" s="183">
        <f t="shared" si="111"/>
        <v>38</v>
      </c>
      <c r="N408" s="182"/>
      <c r="O408" s="182"/>
      <c r="P408" s="182"/>
      <c r="Q408" s="184" t="str">
        <f t="shared" si="112"/>
        <v>ЧЕЛЧУШЕВ Андрей Владимирович</v>
      </c>
      <c r="R408" s="185" t="s">
        <v>481</v>
      </c>
      <c r="S408" s="186" t="str">
        <f t="shared" si="115"/>
        <v/>
      </c>
      <c r="T408" s="185" t="str">
        <f t="shared" si="113"/>
        <v xml:space="preserve">Р.Алтай, Горно-Алтайск, </v>
      </c>
      <c r="U408" s="187"/>
      <c r="V408" s="185" t="str">
        <f t="shared" si="114"/>
        <v>Чистяков А.Б.</v>
      </c>
      <c r="W408" s="137"/>
      <c r="X408" s="147"/>
      <c r="Y408" s="551"/>
      <c r="Z408" s="542"/>
      <c r="AA408" s="525"/>
      <c r="AB408" s="541"/>
      <c r="AC408" s="541"/>
      <c r="AD408" s="147" t="str">
        <f t="shared" si="102"/>
        <v>челчушев</v>
      </c>
      <c r="AE408" s="147" t="str">
        <f t="shared" si="103"/>
        <v xml:space="preserve"> андрей владимирович</v>
      </c>
      <c r="AF408" s="147" t="str">
        <f t="shared" si="104"/>
        <v>ЧЕЛЧУШЕВ</v>
      </c>
      <c r="AG408" s="147" t="str">
        <f t="shared" si="105"/>
        <v xml:space="preserve"> Андрей Владимирович</v>
      </c>
      <c r="AH408" s="137" t="str">
        <f t="shared" si="106"/>
        <v/>
      </c>
      <c r="AI408" s="137" t="str">
        <f t="shared" si="107"/>
        <v/>
      </c>
      <c r="AJ408" s="137" t="str">
        <f t="shared" si="108"/>
        <v/>
      </c>
      <c r="AK408" s="197">
        <f t="shared" si="109"/>
        <v>0</v>
      </c>
      <c r="AL408" s="137">
        <f t="shared" si="110"/>
        <v>0</v>
      </c>
      <c r="AM408" s="542"/>
      <c r="AN408" s="525"/>
      <c r="AO408" s="525"/>
      <c r="AP408" s="525"/>
      <c r="AQ408" s="525"/>
      <c r="AR408" s="525"/>
    </row>
    <row r="409" spans="1:44" ht="12" customHeight="1" x14ac:dyDescent="0.2">
      <c r="A409" s="177"/>
      <c r="B409" s="178"/>
      <c r="C409" s="200"/>
      <c r="D409" s="188">
        <v>38</v>
      </c>
      <c r="E409" s="73" t="s">
        <v>620</v>
      </c>
      <c r="F409" s="189"/>
      <c r="G409" s="189"/>
      <c r="H409" s="189"/>
      <c r="I409" s="189" t="s">
        <v>66</v>
      </c>
      <c r="J409" s="189" t="s">
        <v>124</v>
      </c>
      <c r="K409" s="189"/>
      <c r="L409" s="181" t="s">
        <v>601</v>
      </c>
      <c r="M409" s="183">
        <f t="shared" si="111"/>
        <v>38</v>
      </c>
      <c r="N409" s="182"/>
      <c r="O409" s="182"/>
      <c r="P409" s="182"/>
      <c r="Q409" s="184" t="str">
        <f t="shared" si="112"/>
        <v>МЕДЖИДОВ Амар Ашурович</v>
      </c>
      <c r="R409" s="185" t="s">
        <v>481</v>
      </c>
      <c r="S409" s="186" t="str">
        <f t="shared" si="115"/>
        <v/>
      </c>
      <c r="T409" s="185" t="str">
        <f t="shared" si="113"/>
        <v xml:space="preserve">Р.Алтай, Онгудай, </v>
      </c>
      <c r="U409" s="187"/>
      <c r="V409" s="185" t="str">
        <f t="shared" si="114"/>
        <v>Очердяков</v>
      </c>
      <c r="W409" s="137"/>
      <c r="X409" s="147"/>
      <c r="Y409" s="551"/>
      <c r="Z409" s="542"/>
      <c r="AA409" s="525"/>
      <c r="AB409" s="541"/>
      <c r="AC409" s="541"/>
      <c r="AD409" s="147" t="str">
        <f t="shared" si="102"/>
        <v>меджидов</v>
      </c>
      <c r="AE409" s="147" t="str">
        <f t="shared" si="103"/>
        <v xml:space="preserve"> амар ашурович</v>
      </c>
      <c r="AF409" s="147" t="str">
        <f t="shared" si="104"/>
        <v>МЕДЖИДОВ</v>
      </c>
      <c r="AG409" s="147" t="str">
        <f t="shared" si="105"/>
        <v xml:space="preserve"> Амар Ашурович</v>
      </c>
      <c r="AH409" s="137" t="str">
        <f t="shared" si="106"/>
        <v/>
      </c>
      <c r="AI409" s="137" t="str">
        <f t="shared" si="107"/>
        <v/>
      </c>
      <c r="AJ409" s="137" t="str">
        <f t="shared" si="108"/>
        <v/>
      </c>
      <c r="AK409" s="197">
        <f t="shared" si="109"/>
        <v>0</v>
      </c>
      <c r="AL409" s="137">
        <f t="shared" si="110"/>
        <v>0</v>
      </c>
      <c r="AM409" s="542"/>
      <c r="AN409" s="525"/>
      <c r="AO409" s="525"/>
      <c r="AP409" s="525"/>
      <c r="AQ409" s="525"/>
      <c r="AR409" s="525"/>
    </row>
    <row r="410" spans="1:44" ht="12" customHeight="1" x14ac:dyDescent="0.2">
      <c r="A410" s="194"/>
      <c r="B410" s="178"/>
      <c r="C410" s="191"/>
      <c r="D410" s="180">
        <v>28</v>
      </c>
      <c r="E410" s="73" t="s">
        <v>623</v>
      </c>
      <c r="F410" s="181"/>
      <c r="G410" s="181"/>
      <c r="H410" s="181"/>
      <c r="I410" s="189" t="s">
        <v>66</v>
      </c>
      <c r="J410" s="181" t="s">
        <v>124</v>
      </c>
      <c r="K410" s="181"/>
      <c r="L410" s="182" t="s">
        <v>625</v>
      </c>
      <c r="M410" s="183">
        <f t="shared" si="111"/>
        <v>28</v>
      </c>
      <c r="N410" s="182"/>
      <c r="O410" s="182"/>
      <c r="P410" s="182"/>
      <c r="Q410" s="184" t="str">
        <f t="shared" si="112"/>
        <v>АПИТОВ Дамир Дмитриевич</v>
      </c>
      <c r="R410" s="185" t="s">
        <v>626</v>
      </c>
      <c r="S410" s="186" t="str">
        <f t="shared" si="115"/>
        <v/>
      </c>
      <c r="T410" s="185" t="str">
        <f t="shared" si="113"/>
        <v xml:space="preserve">Р.Алтай, Онгудай, </v>
      </c>
      <c r="U410" s="187"/>
      <c r="V410" s="185" t="str">
        <f t="shared" si="114"/>
        <v xml:space="preserve">Чугунова </v>
      </c>
      <c r="W410" s="137"/>
      <c r="X410" s="147"/>
      <c r="Y410" s="551"/>
      <c r="Z410" s="542"/>
      <c r="AA410" s="525"/>
      <c r="AB410" s="541"/>
      <c r="AC410" s="541"/>
      <c r="AD410" s="147" t="str">
        <f t="shared" si="102"/>
        <v>апитов</v>
      </c>
      <c r="AE410" s="147" t="str">
        <f t="shared" si="103"/>
        <v xml:space="preserve"> дамир дмитриевич</v>
      </c>
      <c r="AF410" s="147" t="str">
        <f t="shared" si="104"/>
        <v>АПИТОВ</v>
      </c>
      <c r="AG410" s="147" t="str">
        <f t="shared" si="105"/>
        <v xml:space="preserve"> Дамир Дмитриевич</v>
      </c>
      <c r="AH410" s="137" t="str">
        <f t="shared" si="106"/>
        <v/>
      </c>
      <c r="AI410" s="137" t="str">
        <f t="shared" si="107"/>
        <v/>
      </c>
      <c r="AJ410" s="137" t="str">
        <f t="shared" si="108"/>
        <v/>
      </c>
      <c r="AK410" s="197">
        <f t="shared" si="109"/>
        <v>0</v>
      </c>
      <c r="AL410" s="137">
        <f t="shared" si="110"/>
        <v>0</v>
      </c>
      <c r="AM410" s="542"/>
      <c r="AN410" s="525"/>
      <c r="AO410" s="525"/>
      <c r="AP410" s="525"/>
      <c r="AQ410" s="525"/>
      <c r="AR410" s="525"/>
    </row>
    <row r="411" spans="1:44" ht="12" customHeight="1" x14ac:dyDescent="0.2">
      <c r="A411" s="194"/>
      <c r="B411" s="178"/>
      <c r="C411" s="191"/>
      <c r="D411" s="188">
        <v>28</v>
      </c>
      <c r="E411" s="73" t="s">
        <v>624</v>
      </c>
      <c r="F411" s="189"/>
      <c r="G411" s="189"/>
      <c r="H411" s="189"/>
      <c r="I411" s="189" t="s">
        <v>66</v>
      </c>
      <c r="J411" s="189" t="s">
        <v>124</v>
      </c>
      <c r="K411" s="189"/>
      <c r="L411" s="182" t="s">
        <v>625</v>
      </c>
      <c r="M411" s="183">
        <f t="shared" si="111"/>
        <v>28</v>
      </c>
      <c r="N411" s="182"/>
      <c r="O411" s="182"/>
      <c r="P411" s="182"/>
      <c r="Q411" s="184" t="str">
        <f t="shared" si="112"/>
        <v>ТАЗРАШЕВ Никита Айдарович</v>
      </c>
      <c r="R411" s="185" t="s">
        <v>626</v>
      </c>
      <c r="S411" s="186" t="str">
        <f t="shared" si="115"/>
        <v/>
      </c>
      <c r="T411" s="185" t="str">
        <f t="shared" si="113"/>
        <v xml:space="preserve">Р.Алтай, Онгудай, </v>
      </c>
      <c r="U411" s="187"/>
      <c r="V411" s="185" t="str">
        <f t="shared" si="114"/>
        <v xml:space="preserve">Чугунова </v>
      </c>
      <c r="W411" s="137"/>
      <c r="X411" s="147"/>
      <c r="Y411" s="551"/>
      <c r="Z411" s="542"/>
      <c r="AA411" s="525"/>
      <c r="AB411" s="541"/>
      <c r="AC411" s="541"/>
      <c r="AD411" s="147" t="str">
        <f t="shared" si="102"/>
        <v>тазрашев</v>
      </c>
      <c r="AE411" s="147" t="str">
        <f t="shared" si="103"/>
        <v xml:space="preserve"> никита айдарович</v>
      </c>
      <c r="AF411" s="147" t="str">
        <f t="shared" si="104"/>
        <v>ТАЗРАШЕВ</v>
      </c>
      <c r="AG411" s="147" t="str">
        <f t="shared" si="105"/>
        <v xml:space="preserve"> Никита Айдарович</v>
      </c>
      <c r="AH411" s="137" t="str">
        <f t="shared" si="106"/>
        <v/>
      </c>
      <c r="AI411" s="137" t="str">
        <f t="shared" si="107"/>
        <v/>
      </c>
      <c r="AJ411" s="137" t="str">
        <f t="shared" si="108"/>
        <v/>
      </c>
      <c r="AK411" s="197">
        <f t="shared" si="109"/>
        <v>0</v>
      </c>
      <c r="AL411" s="137">
        <f t="shared" si="110"/>
        <v>0</v>
      </c>
      <c r="AM411" s="542"/>
      <c r="AN411" s="525"/>
      <c r="AO411" s="525"/>
      <c r="AP411" s="525"/>
      <c r="AQ411" s="525"/>
      <c r="AR411" s="525"/>
    </row>
    <row r="412" spans="1:44" ht="12" customHeight="1" x14ac:dyDescent="0.2">
      <c r="A412" s="177"/>
      <c r="B412" s="178"/>
      <c r="C412" s="204"/>
      <c r="D412" s="180">
        <v>30</v>
      </c>
      <c r="E412" s="73" t="s">
        <v>627</v>
      </c>
      <c r="F412" s="181"/>
      <c r="G412" s="181"/>
      <c r="H412" s="181"/>
      <c r="I412" s="189" t="s">
        <v>66</v>
      </c>
      <c r="J412" s="189" t="s">
        <v>124</v>
      </c>
      <c r="K412" s="181"/>
      <c r="L412" s="182" t="s">
        <v>629</v>
      </c>
      <c r="M412" s="183">
        <f t="shared" si="111"/>
        <v>30</v>
      </c>
      <c r="N412" s="182"/>
      <c r="O412" s="182"/>
      <c r="P412" s="182"/>
      <c r="Q412" s="184" t="str">
        <f t="shared" si="112"/>
        <v>ТЫЧИНОВ Айат Арчинович</v>
      </c>
      <c r="R412" s="185" t="s">
        <v>626</v>
      </c>
      <c r="S412" s="186" t="str">
        <f t="shared" si="115"/>
        <v/>
      </c>
      <c r="T412" s="185" t="str">
        <f t="shared" si="113"/>
        <v xml:space="preserve">Р.Алтай, Онгудай, </v>
      </c>
      <c r="U412" s="187"/>
      <c r="V412" s="185" t="str">
        <f t="shared" si="114"/>
        <v>Чичунова</v>
      </c>
      <c r="W412" s="137"/>
      <c r="X412" s="147"/>
      <c r="Y412" s="551"/>
      <c r="Z412" s="542"/>
      <c r="AA412" s="525"/>
      <c r="AB412" s="541"/>
      <c r="AC412" s="541"/>
      <c r="AD412" s="147" t="str">
        <f t="shared" si="102"/>
        <v>тычинов</v>
      </c>
      <c r="AE412" s="147" t="str">
        <f t="shared" si="103"/>
        <v xml:space="preserve"> айат арчинович</v>
      </c>
      <c r="AF412" s="147" t="str">
        <f t="shared" si="104"/>
        <v>ТЫЧИНОВ</v>
      </c>
      <c r="AG412" s="147" t="str">
        <f t="shared" si="105"/>
        <v xml:space="preserve"> Айат Арчинович</v>
      </c>
      <c r="AH412" s="137" t="str">
        <f t="shared" si="106"/>
        <v/>
      </c>
      <c r="AI412" s="137" t="str">
        <f t="shared" si="107"/>
        <v/>
      </c>
      <c r="AJ412" s="137" t="str">
        <f t="shared" si="108"/>
        <v/>
      </c>
      <c r="AK412" s="197">
        <f t="shared" si="109"/>
        <v>0</v>
      </c>
      <c r="AL412" s="137">
        <f t="shared" si="110"/>
        <v>0</v>
      </c>
      <c r="AM412" s="542"/>
      <c r="AN412" s="525"/>
      <c r="AO412" s="525"/>
      <c r="AP412" s="525"/>
      <c r="AQ412" s="525"/>
      <c r="AR412" s="525"/>
    </row>
    <row r="413" spans="1:44" ht="12" customHeight="1" x14ac:dyDescent="0.2">
      <c r="A413" s="177"/>
      <c r="B413" s="178"/>
      <c r="C413" s="204"/>
      <c r="D413" s="188">
        <v>30</v>
      </c>
      <c r="E413" s="73" t="s">
        <v>628</v>
      </c>
      <c r="F413" s="189"/>
      <c r="G413" s="189"/>
      <c r="H413" s="189"/>
      <c r="I413" s="189" t="s">
        <v>66</v>
      </c>
      <c r="J413" s="189" t="s">
        <v>600</v>
      </c>
      <c r="K413" s="189"/>
      <c r="L413" s="181" t="s">
        <v>584</v>
      </c>
      <c r="M413" s="183">
        <f t="shared" si="111"/>
        <v>30</v>
      </c>
      <c r="N413" s="182"/>
      <c r="O413" s="182"/>
      <c r="P413" s="182"/>
      <c r="Q413" s="184" t="str">
        <f t="shared" si="112"/>
        <v>СКУДАРНОВ Даниил Юрьевич</v>
      </c>
      <c r="R413" s="185" t="s">
        <v>630</v>
      </c>
      <c r="S413" s="186" t="str">
        <f t="shared" si="115"/>
        <v/>
      </c>
      <c r="T413" s="185" t="str">
        <f t="shared" si="113"/>
        <v xml:space="preserve">Р.Алтай, Ше, </v>
      </c>
      <c r="U413" s="187"/>
      <c r="V413" s="185" t="str">
        <f t="shared" si="114"/>
        <v>Майхиев</v>
      </c>
      <c r="W413" s="137"/>
      <c r="X413" s="147"/>
      <c r="Y413" s="551"/>
      <c r="Z413" s="542"/>
      <c r="AA413" s="525"/>
      <c r="AB413" s="541"/>
      <c r="AC413" s="541"/>
      <c r="AD413" s="147" t="str">
        <f t="shared" si="102"/>
        <v>скударнов</v>
      </c>
      <c r="AE413" s="147" t="str">
        <f t="shared" si="103"/>
        <v xml:space="preserve"> даниил юрьевич</v>
      </c>
      <c r="AF413" s="147" t="str">
        <f t="shared" si="104"/>
        <v>СКУДАРНОВ</v>
      </c>
      <c r="AG413" s="147" t="str">
        <f t="shared" si="105"/>
        <v xml:space="preserve"> Даниил Юрьевич</v>
      </c>
      <c r="AH413" s="137" t="str">
        <f t="shared" si="106"/>
        <v/>
      </c>
      <c r="AI413" s="137" t="str">
        <f t="shared" si="107"/>
        <v/>
      </c>
      <c r="AJ413" s="137" t="str">
        <f t="shared" si="108"/>
        <v/>
      </c>
      <c r="AK413" s="197">
        <f t="shared" si="109"/>
        <v>0</v>
      </c>
      <c r="AL413" s="137">
        <f t="shared" si="110"/>
        <v>0</v>
      </c>
      <c r="AM413" s="542"/>
      <c r="AN413" s="525"/>
      <c r="AO413" s="525"/>
      <c r="AP413" s="525"/>
      <c r="AQ413" s="525"/>
      <c r="AR413" s="525"/>
    </row>
    <row r="414" spans="1:44" ht="12" customHeight="1" x14ac:dyDescent="0.2">
      <c r="A414" s="194"/>
      <c r="B414" s="178"/>
      <c r="C414" s="191"/>
      <c r="D414" s="180">
        <v>57</v>
      </c>
      <c r="E414" s="73" t="s">
        <v>145</v>
      </c>
      <c r="F414" s="181"/>
      <c r="G414" s="181"/>
      <c r="H414" s="181"/>
      <c r="I414" s="189" t="s">
        <v>66</v>
      </c>
      <c r="J414" s="181" t="s">
        <v>113</v>
      </c>
      <c r="K414" s="181"/>
      <c r="L414" s="182" t="s">
        <v>114</v>
      </c>
      <c r="M414" s="183">
        <f t="shared" si="111"/>
        <v>57</v>
      </c>
      <c r="N414" s="182"/>
      <c r="O414" s="182"/>
      <c r="P414" s="182"/>
      <c r="Q414" s="184" t="str">
        <f t="shared" si="112"/>
        <v>МЕДНИКОВ Матвей Олегович</v>
      </c>
      <c r="R414" s="185" t="s">
        <v>479</v>
      </c>
      <c r="S414" s="186" t="str">
        <f t="shared" si="115"/>
        <v/>
      </c>
      <c r="T414" s="185" t="str">
        <f t="shared" si="113"/>
        <v xml:space="preserve">Р.Алтай, Майма, </v>
      </c>
      <c r="U414" s="187"/>
      <c r="V414" s="185" t="str">
        <f t="shared" si="114"/>
        <v>Мордовин С.Н.</v>
      </c>
      <c r="W414" s="137"/>
      <c r="X414" s="147"/>
      <c r="Y414" s="551"/>
      <c r="Z414" s="542"/>
      <c r="AA414" s="525"/>
      <c r="AB414" s="541"/>
      <c r="AC414" s="541"/>
      <c r="AD414" s="147" t="str">
        <f t="shared" si="102"/>
        <v>Медников</v>
      </c>
      <c r="AE414" s="147" t="str">
        <f t="shared" si="103"/>
        <v xml:space="preserve"> Матвей Олегович</v>
      </c>
      <c r="AF414" s="147" t="str">
        <f t="shared" si="104"/>
        <v>МЕДНИКОВ</v>
      </c>
      <c r="AG414" s="147" t="str">
        <f t="shared" si="105"/>
        <v xml:space="preserve"> Матвей Олегович</v>
      </c>
      <c r="AH414" s="137" t="str">
        <f t="shared" si="106"/>
        <v/>
      </c>
      <c r="AI414" s="137" t="str">
        <f t="shared" si="107"/>
        <v/>
      </c>
      <c r="AJ414" s="137" t="str">
        <f t="shared" si="108"/>
        <v/>
      </c>
      <c r="AK414" s="197">
        <f t="shared" si="109"/>
        <v>0</v>
      </c>
      <c r="AL414" s="137">
        <f t="shared" si="110"/>
        <v>0</v>
      </c>
      <c r="AM414" s="542"/>
      <c r="AN414" s="525"/>
      <c r="AO414" s="525"/>
      <c r="AP414" s="525"/>
      <c r="AQ414" s="525"/>
      <c r="AR414" s="525"/>
    </row>
    <row r="415" spans="1:44" ht="12" customHeight="1" x14ac:dyDescent="0.2">
      <c r="A415" s="194"/>
      <c r="B415" s="178"/>
      <c r="C415" s="191"/>
      <c r="D415" s="436" t="s">
        <v>522</v>
      </c>
      <c r="E415" s="73" t="s">
        <v>631</v>
      </c>
      <c r="F415" s="189"/>
      <c r="G415" s="189"/>
      <c r="H415" s="189"/>
      <c r="I415" s="189" t="s">
        <v>66</v>
      </c>
      <c r="J415" s="189" t="s">
        <v>124</v>
      </c>
      <c r="K415" s="189"/>
      <c r="L415" s="181" t="s">
        <v>621</v>
      </c>
      <c r="M415" s="183" t="str">
        <f t="shared" si="111"/>
        <v>св57</v>
      </c>
      <c r="N415" s="182"/>
      <c r="O415" s="182"/>
      <c r="P415" s="182"/>
      <c r="Q415" s="184" t="str">
        <f t="shared" si="112"/>
        <v>АРГОМАКОВ Кулер Ырыстунович</v>
      </c>
      <c r="R415" s="185" t="s">
        <v>479</v>
      </c>
      <c r="S415" s="186" t="str">
        <f t="shared" si="115"/>
        <v/>
      </c>
      <c r="T415" s="185" t="str">
        <f t="shared" si="113"/>
        <v xml:space="preserve">Р.Алтай, Онгудай, </v>
      </c>
      <c r="U415" s="187"/>
      <c r="V415" s="185" t="str">
        <f t="shared" si="114"/>
        <v>Суркашев</v>
      </c>
      <c r="W415" s="137"/>
      <c r="X415" s="147"/>
      <c r="Y415" s="551"/>
      <c r="Z415" s="542"/>
      <c r="AA415" s="525"/>
      <c r="AB415" s="541"/>
      <c r="AC415" s="541"/>
      <c r="AD415" s="147" t="str">
        <f t="shared" si="102"/>
        <v>аргомаков</v>
      </c>
      <c r="AE415" s="147" t="str">
        <f t="shared" si="103"/>
        <v xml:space="preserve"> кулер ырыстунович</v>
      </c>
      <c r="AF415" s="147" t="str">
        <f t="shared" si="104"/>
        <v>АРГОМАКОВ</v>
      </c>
      <c r="AG415" s="147" t="str">
        <f t="shared" si="105"/>
        <v xml:space="preserve"> Кулер Ырыстунович</v>
      </c>
      <c r="AH415" s="137" t="str">
        <f t="shared" si="106"/>
        <v/>
      </c>
      <c r="AI415" s="137" t="str">
        <f t="shared" si="107"/>
        <v/>
      </c>
      <c r="AJ415" s="137" t="str">
        <f t="shared" si="108"/>
        <v/>
      </c>
      <c r="AK415" s="197">
        <f t="shared" si="109"/>
        <v>0</v>
      </c>
      <c r="AL415" s="137">
        <f t="shared" si="110"/>
        <v>0</v>
      </c>
      <c r="AM415" s="542"/>
      <c r="AN415" s="525"/>
      <c r="AO415" s="525"/>
      <c r="AP415" s="525"/>
      <c r="AQ415" s="525"/>
      <c r="AR415" s="525"/>
    </row>
    <row r="416" spans="1:44" ht="12" customHeight="1" x14ac:dyDescent="0.2">
      <c r="A416" s="194"/>
      <c r="B416" s="178"/>
      <c r="C416" s="191"/>
      <c r="D416" s="436" t="s">
        <v>633</v>
      </c>
      <c r="E416" s="73" t="s">
        <v>632</v>
      </c>
      <c r="F416" s="181"/>
      <c r="G416" s="181"/>
      <c r="H416" s="181"/>
      <c r="I416" s="189" t="s">
        <v>66</v>
      </c>
      <c r="J416" s="181" t="s">
        <v>132</v>
      </c>
      <c r="K416" s="181"/>
      <c r="L416" s="182" t="s">
        <v>634</v>
      </c>
      <c r="M416" s="183" t="str">
        <f t="shared" si="111"/>
        <v>св58</v>
      </c>
      <c r="N416" s="182"/>
      <c r="O416" s="182"/>
      <c r="P416" s="182"/>
      <c r="Q416" s="184" t="str">
        <f t="shared" si="112"/>
        <v>ИДУВАЛИН Евгений Игоревич</v>
      </c>
      <c r="R416" s="185" t="s">
        <v>479</v>
      </c>
      <c r="S416" s="186" t="str">
        <f t="shared" si="115"/>
        <v/>
      </c>
      <c r="T416" s="185" t="str">
        <f t="shared" si="113"/>
        <v xml:space="preserve">Р.Алтай, Шебалино, </v>
      </c>
      <c r="U416" s="187"/>
      <c r="V416" s="185" t="str">
        <f t="shared" si="114"/>
        <v xml:space="preserve">Майхиев </v>
      </c>
      <c r="W416" s="137"/>
      <c r="X416" s="147"/>
      <c r="Y416" s="551"/>
      <c r="Z416" s="542"/>
      <c r="AA416" s="525"/>
      <c r="AB416" s="541"/>
      <c r="AC416" s="541"/>
      <c r="AD416" s="147" t="str">
        <f t="shared" si="102"/>
        <v>идувалин</v>
      </c>
      <c r="AE416" s="147" t="str">
        <f t="shared" si="103"/>
        <v xml:space="preserve"> евгений игоревич</v>
      </c>
      <c r="AF416" s="147" t="str">
        <f t="shared" si="104"/>
        <v>ИДУВАЛИН</v>
      </c>
      <c r="AG416" s="147" t="str">
        <f t="shared" si="105"/>
        <v xml:space="preserve"> Евгений Игоревич</v>
      </c>
      <c r="AH416" s="137" t="str">
        <f t="shared" si="106"/>
        <v/>
      </c>
      <c r="AI416" s="137" t="str">
        <f t="shared" si="107"/>
        <v/>
      </c>
      <c r="AJ416" s="137" t="str">
        <f t="shared" si="108"/>
        <v/>
      </c>
      <c r="AK416" s="197">
        <f t="shared" si="109"/>
        <v>0</v>
      </c>
      <c r="AL416" s="137">
        <f t="shared" si="110"/>
        <v>0</v>
      </c>
      <c r="AM416" s="542"/>
      <c r="AN416" s="525"/>
      <c r="AO416" s="525"/>
      <c r="AP416" s="525"/>
      <c r="AQ416" s="525"/>
      <c r="AR416" s="525"/>
    </row>
    <row r="417" spans="1:44" ht="12" customHeight="1" x14ac:dyDescent="0.2">
      <c r="A417" s="194"/>
      <c r="B417" s="178"/>
      <c r="C417" s="191"/>
      <c r="D417" s="188">
        <v>48</v>
      </c>
      <c r="E417" s="73" t="s">
        <v>890</v>
      </c>
      <c r="F417" s="189" t="s">
        <v>893</v>
      </c>
      <c r="G417" s="189" t="s">
        <v>61</v>
      </c>
      <c r="H417" s="189" t="s">
        <v>901</v>
      </c>
      <c r="I417" s="189" t="s">
        <v>896</v>
      </c>
      <c r="J417" s="189" t="s">
        <v>897</v>
      </c>
      <c r="K417" s="189"/>
      <c r="L417" s="181" t="s">
        <v>898</v>
      </c>
      <c r="M417" s="183">
        <f t="shared" si="111"/>
        <v>48</v>
      </c>
      <c r="N417" s="182"/>
      <c r="O417" s="182"/>
      <c r="P417" s="182"/>
      <c r="Q417" s="184" t="str">
        <f t="shared" si="112"/>
        <v>СУХАНОВ Даниил Алексеевич</v>
      </c>
      <c r="R417" s="185" t="str">
        <f t="shared" ref="R417:R440" si="116">CONCATENATE(AH417,".",AI417,".",AJ417,","," ",AL417)</f>
        <v>05.08.98, КМС</v>
      </c>
      <c r="S417" s="186" t="str">
        <f t="shared" si="115"/>
        <v>ПФО</v>
      </c>
      <c r="T417" s="185" t="str">
        <f t="shared" si="113"/>
        <v xml:space="preserve">Ульяновская, Димитровград, </v>
      </c>
      <c r="U417" s="187"/>
      <c r="V417" s="185" t="str">
        <f t="shared" si="114"/>
        <v>Габидуллин И.И.</v>
      </c>
      <c r="W417" s="137"/>
      <c r="X417" s="147"/>
      <c r="Y417" s="551"/>
      <c r="Z417" s="542"/>
      <c r="AA417" s="525"/>
      <c r="AB417" s="541"/>
      <c r="AC417" s="541"/>
      <c r="AD417" s="147" t="str">
        <f t="shared" si="102"/>
        <v>СУХАНОВ</v>
      </c>
      <c r="AE417" s="147" t="str">
        <f t="shared" si="103"/>
        <v xml:space="preserve"> ДАНИИЛ АЛЕКСЕЕВИЧ</v>
      </c>
      <c r="AF417" s="147" t="str">
        <f t="shared" si="104"/>
        <v>СУХАНОВ</v>
      </c>
      <c r="AG417" s="147" t="str">
        <f t="shared" si="105"/>
        <v xml:space="preserve"> Даниил Алексеевич</v>
      </c>
      <c r="AH417" s="137" t="str">
        <f t="shared" si="106"/>
        <v>05</v>
      </c>
      <c r="AI417" s="137" t="str">
        <f t="shared" si="107"/>
        <v>08</v>
      </c>
      <c r="AJ417" s="137" t="str">
        <f t="shared" si="108"/>
        <v>98</v>
      </c>
      <c r="AK417" s="197" t="str">
        <f t="shared" si="109"/>
        <v>кмс</v>
      </c>
      <c r="AL417" s="137" t="str">
        <f t="shared" si="110"/>
        <v>КМС</v>
      </c>
      <c r="AM417" s="542"/>
      <c r="AN417" s="525"/>
      <c r="AO417" s="525"/>
      <c r="AP417" s="525"/>
      <c r="AQ417" s="525"/>
      <c r="AR417" s="525"/>
    </row>
    <row r="418" spans="1:44" ht="12" customHeight="1" x14ac:dyDescent="0.2">
      <c r="A418" s="177"/>
      <c r="B418" s="178"/>
      <c r="C418" s="191"/>
      <c r="D418" s="180">
        <v>62</v>
      </c>
      <c r="E418" s="73" t="s">
        <v>891</v>
      </c>
      <c r="F418" s="181" t="s">
        <v>894</v>
      </c>
      <c r="G418" s="181" t="s">
        <v>61</v>
      </c>
      <c r="H418" s="189" t="s">
        <v>901</v>
      </c>
      <c r="I418" s="189" t="s">
        <v>896</v>
      </c>
      <c r="J418" s="189" t="s">
        <v>897</v>
      </c>
      <c r="K418" s="181"/>
      <c r="L418" s="182" t="s">
        <v>899</v>
      </c>
      <c r="M418" s="183">
        <f t="shared" si="111"/>
        <v>62</v>
      </c>
      <c r="N418" s="182"/>
      <c r="O418" s="182"/>
      <c r="P418" s="182"/>
      <c r="Q418" s="184" t="str">
        <f t="shared" si="112"/>
        <v>КРУПИН Александр Олегович</v>
      </c>
      <c r="R418" s="185" t="str">
        <f t="shared" si="116"/>
        <v>10.07.98, КМС</v>
      </c>
      <c r="S418" s="186" t="str">
        <f t="shared" si="115"/>
        <v>ПФО</v>
      </c>
      <c r="T418" s="185" t="str">
        <f t="shared" si="113"/>
        <v xml:space="preserve">Ульяновская, Димитровград, </v>
      </c>
      <c r="U418" s="187"/>
      <c r="V418" s="185" t="str">
        <f t="shared" si="114"/>
        <v>Исаев Е.Н.</v>
      </c>
      <c r="W418" s="137"/>
      <c r="X418" s="147"/>
      <c r="Y418" s="551"/>
      <c r="Z418" s="542"/>
      <c r="AA418" s="525"/>
      <c r="AB418" s="541"/>
      <c r="AC418" s="541"/>
      <c r="AD418" s="147" t="str">
        <f t="shared" si="102"/>
        <v>КРУПИН</v>
      </c>
      <c r="AE418" s="147" t="str">
        <f t="shared" si="103"/>
        <v xml:space="preserve"> АЛЕКСАНДР ОЛЕГОВИЧ</v>
      </c>
      <c r="AF418" s="147" t="str">
        <f t="shared" si="104"/>
        <v>КРУПИН</v>
      </c>
      <c r="AG418" s="147" t="str">
        <f t="shared" si="105"/>
        <v xml:space="preserve"> Александр Олегович</v>
      </c>
      <c r="AH418" s="137" t="str">
        <f t="shared" si="106"/>
        <v>10</v>
      </c>
      <c r="AI418" s="137" t="str">
        <f t="shared" si="107"/>
        <v>07</v>
      </c>
      <c r="AJ418" s="137" t="str">
        <f t="shared" si="108"/>
        <v>98</v>
      </c>
      <c r="AK418" s="197" t="str">
        <f t="shared" si="109"/>
        <v>кмс</v>
      </c>
      <c r="AL418" s="137" t="str">
        <f t="shared" si="110"/>
        <v>КМС</v>
      </c>
      <c r="AM418" s="542"/>
      <c r="AN418" s="525"/>
      <c r="AO418" s="525"/>
      <c r="AP418" s="525"/>
      <c r="AQ418" s="525"/>
      <c r="AR418" s="525"/>
    </row>
    <row r="419" spans="1:44" ht="12" customHeight="1" x14ac:dyDescent="0.2">
      <c r="A419" s="177"/>
      <c r="B419" s="178"/>
      <c r="C419" s="191"/>
      <c r="D419" s="188">
        <v>68</v>
      </c>
      <c r="E419" s="73" t="s">
        <v>892</v>
      </c>
      <c r="F419" s="189" t="s">
        <v>895</v>
      </c>
      <c r="G419" s="189" t="s">
        <v>61</v>
      </c>
      <c r="H419" s="189" t="s">
        <v>901</v>
      </c>
      <c r="I419" s="189" t="s">
        <v>896</v>
      </c>
      <c r="J419" s="189" t="s">
        <v>897</v>
      </c>
      <c r="K419" s="189"/>
      <c r="L419" s="181" t="s">
        <v>900</v>
      </c>
      <c r="M419" s="183">
        <f t="shared" si="111"/>
        <v>68</v>
      </c>
      <c r="N419" s="182"/>
      <c r="O419" s="182"/>
      <c r="P419" s="182"/>
      <c r="Q419" s="184" t="str">
        <f t="shared" si="112"/>
        <v>ЛЮБИМОВ Денис Сергеевич</v>
      </c>
      <c r="R419" s="185" t="str">
        <f t="shared" si="116"/>
        <v>12.01.97, КМС</v>
      </c>
      <c r="S419" s="186" t="str">
        <f t="shared" si="115"/>
        <v>ПФО</v>
      </c>
      <c r="T419" s="185" t="str">
        <f t="shared" si="113"/>
        <v xml:space="preserve">Ульяновская, Димитровград, </v>
      </c>
      <c r="U419" s="187"/>
      <c r="V419" s="185" t="str">
        <f t="shared" si="114"/>
        <v>Хафиятов Р.Х. Чебаков Р.В.</v>
      </c>
      <c r="W419" s="137"/>
      <c r="X419" s="147"/>
      <c r="Y419" s="551"/>
      <c r="Z419" s="542"/>
      <c r="AA419" s="525"/>
      <c r="AB419" s="541"/>
      <c r="AC419" s="541"/>
      <c r="AD419" s="147" t="str">
        <f t="shared" si="102"/>
        <v>ЛЮБИМОВ</v>
      </c>
      <c r="AE419" s="147" t="str">
        <f t="shared" si="103"/>
        <v xml:space="preserve"> ДЕНИС СЕРГЕЕВИЧ</v>
      </c>
      <c r="AF419" s="147" t="str">
        <f t="shared" si="104"/>
        <v>ЛЮБИМОВ</v>
      </c>
      <c r="AG419" s="147" t="str">
        <f t="shared" si="105"/>
        <v xml:space="preserve"> Денис Сергеевич</v>
      </c>
      <c r="AH419" s="137" t="str">
        <f t="shared" si="106"/>
        <v>12</v>
      </c>
      <c r="AI419" s="137" t="str">
        <f t="shared" si="107"/>
        <v>01</v>
      </c>
      <c r="AJ419" s="137" t="str">
        <f t="shared" si="108"/>
        <v>97</v>
      </c>
      <c r="AK419" s="197" t="str">
        <f t="shared" si="109"/>
        <v>кмс</v>
      </c>
      <c r="AL419" s="137" t="str">
        <f t="shared" si="110"/>
        <v>КМС</v>
      </c>
      <c r="AM419" s="542"/>
      <c r="AN419" s="525"/>
      <c r="AO419" s="525"/>
      <c r="AP419" s="525"/>
      <c r="AQ419" s="525"/>
      <c r="AR419" s="525"/>
    </row>
    <row r="420" spans="1:44" ht="12" customHeight="1" x14ac:dyDescent="0.2">
      <c r="A420" s="194"/>
      <c r="B420" s="178"/>
      <c r="C420" s="191"/>
      <c r="D420" s="180">
        <v>100</v>
      </c>
      <c r="E420" s="73" t="s">
        <v>902</v>
      </c>
      <c r="F420" s="181" t="s">
        <v>903</v>
      </c>
      <c r="G420" s="181" t="s">
        <v>61</v>
      </c>
      <c r="H420" s="189" t="s">
        <v>901</v>
      </c>
      <c r="I420" s="189" t="s">
        <v>904</v>
      </c>
      <c r="J420" s="181" t="s">
        <v>905</v>
      </c>
      <c r="K420" s="181" t="s">
        <v>65</v>
      </c>
      <c r="L420" s="182" t="s">
        <v>906</v>
      </c>
      <c r="M420" s="183">
        <f t="shared" si="111"/>
        <v>100</v>
      </c>
      <c r="N420" s="182"/>
      <c r="O420" s="182"/>
      <c r="P420" s="182"/>
      <c r="Q420" s="184" t="str">
        <f t="shared" si="112"/>
        <v>АНДРЕЕВ Артём Анатольевич</v>
      </c>
      <c r="R420" s="185" t="str">
        <f t="shared" si="116"/>
        <v>01.06.97, КМС</v>
      </c>
      <c r="S420" s="186" t="str">
        <f t="shared" si="115"/>
        <v>ПФО</v>
      </c>
      <c r="T420" s="185" t="str">
        <f t="shared" si="113"/>
        <v>Саратовская, Энгельск, МО</v>
      </c>
      <c r="U420" s="187"/>
      <c r="V420" s="185" t="str">
        <f t="shared" si="114"/>
        <v>Бахчев В.К. Гусевм.С.</v>
      </c>
      <c r="W420" s="137"/>
      <c r="X420" s="147"/>
      <c r="Y420" s="551"/>
      <c r="Z420" s="542"/>
      <c r="AA420" s="525"/>
      <c r="AB420" s="541"/>
      <c r="AC420" s="541"/>
      <c r="AD420" s="147" t="str">
        <f t="shared" si="102"/>
        <v>андреев</v>
      </c>
      <c r="AE420" s="147" t="str">
        <f t="shared" si="103"/>
        <v xml:space="preserve"> артём анатольевич</v>
      </c>
      <c r="AF420" s="147" t="str">
        <f t="shared" si="104"/>
        <v>АНДРЕЕВ</v>
      </c>
      <c r="AG420" s="147" t="str">
        <f t="shared" si="105"/>
        <v xml:space="preserve"> Артём Анатольевич</v>
      </c>
      <c r="AH420" s="137" t="str">
        <f t="shared" si="106"/>
        <v>01</v>
      </c>
      <c r="AI420" s="137" t="str">
        <f t="shared" si="107"/>
        <v>06</v>
      </c>
      <c r="AJ420" s="137" t="str">
        <f t="shared" si="108"/>
        <v>97</v>
      </c>
      <c r="AK420" s="197" t="str">
        <f t="shared" si="109"/>
        <v>кмс</v>
      </c>
      <c r="AL420" s="137" t="str">
        <f t="shared" si="110"/>
        <v>КМС</v>
      </c>
      <c r="AM420" s="542"/>
      <c r="AN420" s="525"/>
      <c r="AO420" s="525"/>
      <c r="AP420" s="525"/>
      <c r="AQ420" s="525"/>
      <c r="AR420" s="525"/>
    </row>
    <row r="421" spans="1:44" ht="12" customHeight="1" x14ac:dyDescent="0.2">
      <c r="A421" s="194"/>
      <c r="B421" s="178"/>
      <c r="C421" s="191"/>
      <c r="D421" s="188">
        <v>62</v>
      </c>
      <c r="E421" s="73" t="s">
        <v>907</v>
      </c>
      <c r="F421" s="189" t="s">
        <v>908</v>
      </c>
      <c r="G421" s="189" t="s">
        <v>61</v>
      </c>
      <c r="H421" s="189" t="s">
        <v>911</v>
      </c>
      <c r="I421" s="189" t="s">
        <v>909</v>
      </c>
      <c r="J421" s="189" t="s">
        <v>910</v>
      </c>
      <c r="K421" s="189" t="s">
        <v>65</v>
      </c>
      <c r="L421" s="181" t="s">
        <v>912</v>
      </c>
      <c r="M421" s="183">
        <f t="shared" si="111"/>
        <v>62</v>
      </c>
      <c r="N421" s="182"/>
      <c r="O421" s="182"/>
      <c r="P421" s="182"/>
      <c r="Q421" s="184" t="str">
        <f t="shared" si="112"/>
        <v>ТЕРНОВЫХ Александр Олегович</v>
      </c>
      <c r="R421" s="185" t="str">
        <f t="shared" si="116"/>
        <v>27.05.99, КМС</v>
      </c>
      <c r="S421" s="186" t="str">
        <f t="shared" si="115"/>
        <v>ЦФО</v>
      </c>
      <c r="T421" s="185" t="str">
        <f t="shared" si="113"/>
        <v>Московская, Можайск, МО</v>
      </c>
      <c r="U421" s="187"/>
      <c r="V421" s="185" t="str">
        <f t="shared" si="114"/>
        <v>Степанов И.М.</v>
      </c>
      <c r="W421" s="137"/>
      <c r="X421" s="147"/>
      <c r="Y421" s="551"/>
      <c r="Z421" s="542"/>
      <c r="AA421" s="525"/>
      <c r="AB421" s="541"/>
      <c r="AC421" s="541"/>
      <c r="AD421" s="147" t="str">
        <f t="shared" si="102"/>
        <v>Терновых</v>
      </c>
      <c r="AE421" s="147" t="str">
        <f t="shared" si="103"/>
        <v xml:space="preserve"> Александр Олегович</v>
      </c>
      <c r="AF421" s="147" t="str">
        <f t="shared" si="104"/>
        <v>ТЕРНОВЫХ</v>
      </c>
      <c r="AG421" s="147" t="str">
        <f t="shared" si="105"/>
        <v xml:space="preserve"> Александр Олегович</v>
      </c>
      <c r="AH421" s="137" t="str">
        <f t="shared" si="106"/>
        <v>27</v>
      </c>
      <c r="AI421" s="137" t="str">
        <f t="shared" si="107"/>
        <v>05</v>
      </c>
      <c r="AJ421" s="137" t="str">
        <f t="shared" si="108"/>
        <v>99</v>
      </c>
      <c r="AK421" s="197" t="str">
        <f t="shared" si="109"/>
        <v>кмс</v>
      </c>
      <c r="AL421" s="137" t="str">
        <f t="shared" si="110"/>
        <v>КМС</v>
      </c>
      <c r="AM421" s="542"/>
      <c r="AN421" s="525"/>
      <c r="AO421" s="525"/>
      <c r="AP421" s="525"/>
      <c r="AQ421" s="525"/>
      <c r="AR421" s="525"/>
    </row>
    <row r="422" spans="1:44" ht="12" customHeight="1" x14ac:dyDescent="0.2">
      <c r="A422" s="177"/>
      <c r="B422" s="178"/>
      <c r="C422" s="191"/>
      <c r="D422" s="180">
        <v>52</v>
      </c>
      <c r="E422" s="73" t="s">
        <v>913</v>
      </c>
      <c r="F422" s="181" t="s">
        <v>925</v>
      </c>
      <c r="G422" s="181" t="s">
        <v>61</v>
      </c>
      <c r="H422" s="181" t="s">
        <v>935</v>
      </c>
      <c r="I422" s="181" t="s">
        <v>936</v>
      </c>
      <c r="J422" s="181" t="s">
        <v>937</v>
      </c>
      <c r="K422" s="181" t="s">
        <v>65</v>
      </c>
      <c r="L422" s="182" t="s">
        <v>939</v>
      </c>
      <c r="M422" s="183">
        <f t="shared" si="111"/>
        <v>52</v>
      </c>
      <c r="N422" s="182"/>
      <c r="O422" s="182"/>
      <c r="P422" s="182"/>
      <c r="Q422" s="184" t="str">
        <f t="shared" si="112"/>
        <v>НЕРСИСЯН Артур Арменович</v>
      </c>
      <c r="R422" s="185" t="str">
        <f t="shared" si="116"/>
        <v>26.11.97, КМС</v>
      </c>
      <c r="S422" s="186" t="str">
        <f t="shared" si="115"/>
        <v>МОС</v>
      </c>
      <c r="T422" s="185" t="str">
        <f t="shared" si="113"/>
        <v>Москва, Цсио "Самбо-70", МО</v>
      </c>
      <c r="U422" s="187"/>
      <c r="V422" s="185" t="str">
        <f t="shared" si="114"/>
        <v>Морозов И.А., Елесин Н.А.</v>
      </c>
      <c r="W422" s="137"/>
      <c r="X422" s="147"/>
      <c r="Y422" s="551"/>
      <c r="Z422" s="542"/>
      <c r="AA422" s="525"/>
      <c r="AB422" s="541"/>
      <c r="AC422" s="541"/>
      <c r="AD422" s="147" t="str">
        <f t="shared" si="102"/>
        <v>Нерсисян</v>
      </c>
      <c r="AE422" s="147" t="str">
        <f t="shared" si="103"/>
        <v xml:space="preserve"> Артур Арменович</v>
      </c>
      <c r="AF422" s="147" t="str">
        <f t="shared" si="104"/>
        <v>НЕРСИСЯН</v>
      </c>
      <c r="AG422" s="147" t="str">
        <f t="shared" si="105"/>
        <v xml:space="preserve"> Артур Арменович</v>
      </c>
      <c r="AH422" s="137" t="str">
        <f t="shared" si="106"/>
        <v>26</v>
      </c>
      <c r="AI422" s="137" t="str">
        <f t="shared" si="107"/>
        <v>11</v>
      </c>
      <c r="AJ422" s="137" t="str">
        <f t="shared" si="108"/>
        <v>97</v>
      </c>
      <c r="AK422" s="197" t="str">
        <f t="shared" si="109"/>
        <v>кмс</v>
      </c>
      <c r="AL422" s="137" t="str">
        <f t="shared" si="110"/>
        <v>КМС</v>
      </c>
      <c r="AM422" s="542"/>
      <c r="AN422" s="525"/>
      <c r="AO422" s="525"/>
      <c r="AP422" s="525"/>
      <c r="AQ422" s="525"/>
      <c r="AR422" s="525"/>
    </row>
    <row r="423" spans="1:44" ht="12" customHeight="1" x14ac:dyDescent="0.2">
      <c r="A423" s="177"/>
      <c r="B423" s="178"/>
      <c r="C423" s="191"/>
      <c r="D423" s="188">
        <v>57</v>
      </c>
      <c r="E423" s="73" t="s">
        <v>914</v>
      </c>
      <c r="F423" s="189" t="s">
        <v>926</v>
      </c>
      <c r="G423" s="181" t="s">
        <v>61</v>
      </c>
      <c r="H423" s="181" t="s">
        <v>935</v>
      </c>
      <c r="I423" s="181" t="s">
        <v>936</v>
      </c>
      <c r="J423" s="181" t="s">
        <v>937</v>
      </c>
      <c r="K423" s="181" t="s">
        <v>65</v>
      </c>
      <c r="L423" s="181" t="s">
        <v>940</v>
      </c>
      <c r="M423" s="183">
        <f t="shared" si="111"/>
        <v>57</v>
      </c>
      <c r="N423" s="182"/>
      <c r="O423" s="182"/>
      <c r="P423" s="182"/>
      <c r="Q423" s="184" t="str">
        <f t="shared" si="112"/>
        <v>САТИЕВ Руслан Садирович</v>
      </c>
      <c r="R423" s="185" t="str">
        <f t="shared" si="116"/>
        <v>14.05.99, КМС</v>
      </c>
      <c r="S423" s="186" t="str">
        <f t="shared" si="115"/>
        <v>МОС</v>
      </c>
      <c r="T423" s="185" t="str">
        <f t="shared" si="113"/>
        <v>Москва, Цсио "Самбо-70", МО</v>
      </c>
      <c r="U423" s="187"/>
      <c r="V423" s="185" t="str">
        <f t="shared" si="114"/>
        <v>Елесин Н.А.</v>
      </c>
      <c r="W423" s="137"/>
      <c r="X423" s="147"/>
      <c r="Y423" s="551"/>
      <c r="Z423" s="542"/>
      <c r="AA423" s="525"/>
      <c r="AB423" s="541"/>
      <c r="AC423" s="541"/>
      <c r="AD423" s="147" t="str">
        <f t="shared" si="102"/>
        <v>Сатиев</v>
      </c>
      <c r="AE423" s="147" t="str">
        <f t="shared" si="103"/>
        <v xml:space="preserve"> Руслан Садирович</v>
      </c>
      <c r="AF423" s="147" t="str">
        <f t="shared" si="104"/>
        <v>САТИЕВ</v>
      </c>
      <c r="AG423" s="147" t="str">
        <f t="shared" si="105"/>
        <v xml:space="preserve"> Руслан Садирович</v>
      </c>
      <c r="AH423" s="137" t="str">
        <f t="shared" si="106"/>
        <v>14</v>
      </c>
      <c r="AI423" s="137" t="str">
        <f t="shared" si="107"/>
        <v>05</v>
      </c>
      <c r="AJ423" s="137" t="str">
        <f t="shared" si="108"/>
        <v>99</v>
      </c>
      <c r="AK423" s="197" t="str">
        <f t="shared" si="109"/>
        <v>кмс</v>
      </c>
      <c r="AL423" s="137" t="str">
        <f t="shared" si="110"/>
        <v>КМС</v>
      </c>
      <c r="AM423" s="542"/>
      <c r="AN423" s="525"/>
      <c r="AO423" s="525"/>
      <c r="AP423" s="525"/>
      <c r="AQ423" s="525"/>
      <c r="AR423" s="525"/>
    </row>
    <row r="424" spans="1:44" ht="12" customHeight="1" x14ac:dyDescent="0.2">
      <c r="A424" s="194"/>
      <c r="B424" s="178"/>
      <c r="C424" s="191"/>
      <c r="D424" s="180">
        <v>62</v>
      </c>
      <c r="E424" s="73" t="s">
        <v>915</v>
      </c>
      <c r="F424" s="181" t="s">
        <v>926</v>
      </c>
      <c r="G424" s="181" t="s">
        <v>61</v>
      </c>
      <c r="H424" s="181" t="s">
        <v>935</v>
      </c>
      <c r="I424" s="181" t="s">
        <v>936</v>
      </c>
      <c r="J424" s="181" t="s">
        <v>937</v>
      </c>
      <c r="K424" s="181" t="s">
        <v>65</v>
      </c>
      <c r="L424" s="182" t="s">
        <v>940</v>
      </c>
      <c r="M424" s="183">
        <f t="shared" si="111"/>
        <v>62</v>
      </c>
      <c r="N424" s="182"/>
      <c r="O424" s="182"/>
      <c r="P424" s="182"/>
      <c r="Q424" s="184" t="str">
        <f t="shared" si="112"/>
        <v>САТИЕВ Имран Садирович</v>
      </c>
      <c r="R424" s="185" t="str">
        <f t="shared" si="116"/>
        <v>14.05.99, КМС</v>
      </c>
      <c r="S424" s="186" t="str">
        <f t="shared" si="115"/>
        <v>МОС</v>
      </c>
      <c r="T424" s="185" t="str">
        <f t="shared" si="113"/>
        <v>Москва, Цсио "Самбо-70", МО</v>
      </c>
      <c r="U424" s="187"/>
      <c r="V424" s="185" t="str">
        <f t="shared" si="114"/>
        <v>Елесин Н.А.</v>
      </c>
      <c r="W424" s="137"/>
      <c r="X424" s="147"/>
      <c r="Y424" s="551"/>
      <c r="Z424" s="542"/>
      <c r="AA424" s="525"/>
      <c r="AB424" s="541"/>
      <c r="AC424" s="541"/>
      <c r="AD424" s="147" t="str">
        <f t="shared" si="102"/>
        <v>Сатиев</v>
      </c>
      <c r="AE424" s="147" t="str">
        <f t="shared" si="103"/>
        <v xml:space="preserve"> Имран Садирович</v>
      </c>
      <c r="AF424" s="147" t="str">
        <f t="shared" si="104"/>
        <v>САТИЕВ</v>
      </c>
      <c r="AG424" s="147" t="str">
        <f t="shared" si="105"/>
        <v xml:space="preserve"> Имран Садирович</v>
      </c>
      <c r="AH424" s="137" t="str">
        <f t="shared" si="106"/>
        <v>14</v>
      </c>
      <c r="AI424" s="137" t="str">
        <f t="shared" si="107"/>
        <v>05</v>
      </c>
      <c r="AJ424" s="137" t="str">
        <f t="shared" si="108"/>
        <v>99</v>
      </c>
      <c r="AK424" s="197" t="str">
        <f t="shared" si="109"/>
        <v>кмс</v>
      </c>
      <c r="AL424" s="137" t="str">
        <f t="shared" si="110"/>
        <v>КМС</v>
      </c>
      <c r="AM424" s="542"/>
      <c r="AN424" s="525"/>
      <c r="AO424" s="525"/>
      <c r="AP424" s="525"/>
      <c r="AQ424" s="525"/>
      <c r="AR424" s="525"/>
    </row>
    <row r="425" spans="1:44" ht="12" customHeight="1" x14ac:dyDescent="0.2">
      <c r="A425" s="194"/>
      <c r="B425" s="178"/>
      <c r="C425" s="191"/>
      <c r="D425" s="188">
        <v>62</v>
      </c>
      <c r="E425" s="73" t="s">
        <v>916</v>
      </c>
      <c r="F425" s="189" t="s">
        <v>803</v>
      </c>
      <c r="G425" s="181" t="s">
        <v>61</v>
      </c>
      <c r="H425" s="181" t="s">
        <v>935</v>
      </c>
      <c r="I425" s="181" t="s">
        <v>936</v>
      </c>
      <c r="J425" s="181" t="s">
        <v>937</v>
      </c>
      <c r="K425" s="181" t="s">
        <v>65</v>
      </c>
      <c r="L425" s="181" t="s">
        <v>940</v>
      </c>
      <c r="M425" s="183">
        <f t="shared" si="111"/>
        <v>62</v>
      </c>
      <c r="N425" s="182"/>
      <c r="O425" s="182"/>
      <c r="P425" s="182"/>
      <c r="Q425" s="184" t="str">
        <f t="shared" si="112"/>
        <v>КУШАНАШВИЛИ Мансур Вахтангович</v>
      </c>
      <c r="R425" s="185" t="str">
        <f t="shared" si="116"/>
        <v>25.11.98, КМС</v>
      </c>
      <c r="S425" s="186" t="str">
        <f t="shared" si="115"/>
        <v>МОС</v>
      </c>
      <c r="T425" s="185" t="str">
        <f t="shared" si="113"/>
        <v>Москва, Цсио "Самбо-70", МО</v>
      </c>
      <c r="U425" s="187"/>
      <c r="V425" s="185" t="str">
        <f t="shared" si="114"/>
        <v>Елесин Н.А.</v>
      </c>
      <c r="W425" s="137"/>
      <c r="X425" s="147"/>
      <c r="Y425" s="551"/>
      <c r="Z425" s="542"/>
      <c r="AA425" s="525"/>
      <c r="AB425" s="541"/>
      <c r="AC425" s="541"/>
      <c r="AD425" s="147" t="str">
        <f t="shared" si="102"/>
        <v>Кушанашвили</v>
      </c>
      <c r="AE425" s="147" t="str">
        <f t="shared" si="103"/>
        <v xml:space="preserve"> Мансур Вахтангович</v>
      </c>
      <c r="AF425" s="147" t="str">
        <f t="shared" si="104"/>
        <v>КУШАНАШВИЛИ</v>
      </c>
      <c r="AG425" s="147" t="str">
        <f t="shared" si="105"/>
        <v xml:space="preserve"> Мансур Вахтангович</v>
      </c>
      <c r="AH425" s="137" t="str">
        <f t="shared" si="106"/>
        <v>25</v>
      </c>
      <c r="AI425" s="137" t="str">
        <f t="shared" si="107"/>
        <v>11</v>
      </c>
      <c r="AJ425" s="137" t="str">
        <f t="shared" si="108"/>
        <v>98</v>
      </c>
      <c r="AK425" s="197" t="str">
        <f t="shared" si="109"/>
        <v>кмс</v>
      </c>
      <c r="AL425" s="137" t="str">
        <f t="shared" si="110"/>
        <v>КМС</v>
      </c>
      <c r="AM425" s="542"/>
      <c r="AN425" s="525"/>
      <c r="AO425" s="525"/>
      <c r="AP425" s="525"/>
      <c r="AQ425" s="525"/>
      <c r="AR425" s="525"/>
    </row>
    <row r="426" spans="1:44" ht="12" customHeight="1" x14ac:dyDescent="0.2">
      <c r="A426" s="177"/>
      <c r="B426" s="178"/>
      <c r="C426" s="191"/>
      <c r="D426" s="180">
        <v>68</v>
      </c>
      <c r="E426" s="73" t="s">
        <v>917</v>
      </c>
      <c r="F426" s="181" t="s">
        <v>927</v>
      </c>
      <c r="G426" s="181" t="s">
        <v>61</v>
      </c>
      <c r="H426" s="181" t="s">
        <v>935</v>
      </c>
      <c r="I426" s="181" t="s">
        <v>936</v>
      </c>
      <c r="J426" s="181" t="s">
        <v>938</v>
      </c>
      <c r="K426" s="181" t="s">
        <v>65</v>
      </c>
      <c r="L426" s="182" t="s">
        <v>941</v>
      </c>
      <c r="M426" s="183">
        <f t="shared" si="111"/>
        <v>68</v>
      </c>
      <c r="N426" s="182"/>
      <c r="O426" s="182"/>
      <c r="P426" s="182"/>
      <c r="Q426" s="184" t="str">
        <f t="shared" si="112"/>
        <v>КОМИССАРОВ Андрей Сергеевич</v>
      </c>
      <c r="R426" s="185" t="str">
        <f t="shared" si="116"/>
        <v>25.02.97, КМС</v>
      </c>
      <c r="S426" s="186" t="str">
        <f t="shared" si="115"/>
        <v>МОС</v>
      </c>
      <c r="T426" s="185" t="str">
        <f t="shared" si="113"/>
        <v>Москва, Ксе "Ходори", МО</v>
      </c>
      <c r="U426" s="187"/>
      <c r="V426" s="185" t="str">
        <f t="shared" si="114"/>
        <v>Журавицкий А.А., Ходырев А.А.</v>
      </c>
      <c r="W426" s="137"/>
      <c r="X426" s="147"/>
      <c r="Y426" s="551"/>
      <c r="Z426" s="542"/>
      <c r="AA426" s="525"/>
      <c r="AB426" s="541"/>
      <c r="AC426" s="541"/>
      <c r="AD426" s="147" t="str">
        <f t="shared" si="102"/>
        <v>Комиссаров</v>
      </c>
      <c r="AE426" s="147" t="str">
        <f t="shared" si="103"/>
        <v xml:space="preserve"> Андрей Сергеевич</v>
      </c>
      <c r="AF426" s="147" t="str">
        <f t="shared" si="104"/>
        <v>КОМИССАРОВ</v>
      </c>
      <c r="AG426" s="147" t="str">
        <f t="shared" si="105"/>
        <v xml:space="preserve"> Андрей Сергеевич</v>
      </c>
      <c r="AH426" s="137" t="str">
        <f t="shared" si="106"/>
        <v>25</v>
      </c>
      <c r="AI426" s="137" t="str">
        <f t="shared" si="107"/>
        <v>02</v>
      </c>
      <c r="AJ426" s="137" t="str">
        <f t="shared" si="108"/>
        <v>97</v>
      </c>
      <c r="AK426" s="197" t="str">
        <f t="shared" si="109"/>
        <v>кмс</v>
      </c>
      <c r="AL426" s="137" t="str">
        <f t="shared" si="110"/>
        <v>КМС</v>
      </c>
      <c r="AM426" s="542"/>
      <c r="AN426" s="525"/>
      <c r="AO426" s="525"/>
      <c r="AP426" s="525"/>
      <c r="AQ426" s="525"/>
      <c r="AR426" s="525"/>
    </row>
    <row r="427" spans="1:44" ht="12" customHeight="1" x14ac:dyDescent="0.2">
      <c r="A427" s="177"/>
      <c r="B427" s="178"/>
      <c r="C427" s="191"/>
      <c r="D427" s="188">
        <v>68</v>
      </c>
      <c r="E427" s="73" t="s">
        <v>918</v>
      </c>
      <c r="F427" s="189" t="s">
        <v>928</v>
      </c>
      <c r="G427" s="181" t="s">
        <v>61</v>
      </c>
      <c r="H427" s="181" t="s">
        <v>935</v>
      </c>
      <c r="I427" s="181" t="s">
        <v>936</v>
      </c>
      <c r="J427" s="181" t="s">
        <v>937</v>
      </c>
      <c r="K427" s="181" t="s">
        <v>65</v>
      </c>
      <c r="L427" s="181" t="s">
        <v>942</v>
      </c>
      <c r="M427" s="183">
        <f t="shared" si="111"/>
        <v>68</v>
      </c>
      <c r="N427" s="182"/>
      <c r="O427" s="182"/>
      <c r="P427" s="182"/>
      <c r="Q427" s="184" t="str">
        <f t="shared" si="112"/>
        <v>НЕСТЕРЕНКО Филипп Валерьевич</v>
      </c>
      <c r="R427" s="185" t="str">
        <f t="shared" si="116"/>
        <v>21.10.97, КМС</v>
      </c>
      <c r="S427" s="186" t="str">
        <f t="shared" si="115"/>
        <v>МОС</v>
      </c>
      <c r="T427" s="185" t="str">
        <f t="shared" si="113"/>
        <v>Москва, Цсио "Самбо-70", МО</v>
      </c>
      <c r="U427" s="187"/>
      <c r="V427" s="185" t="str">
        <f t="shared" si="114"/>
        <v>Мирошниченко Е.А.</v>
      </c>
      <c r="W427" s="137"/>
      <c r="X427" s="147"/>
      <c r="Y427" s="551"/>
      <c r="Z427" s="542"/>
      <c r="AA427" s="525"/>
      <c r="AB427" s="541"/>
      <c r="AC427" s="541"/>
      <c r="AD427" s="147" t="str">
        <f t="shared" si="102"/>
        <v>Нестеренко</v>
      </c>
      <c r="AE427" s="147" t="str">
        <f t="shared" si="103"/>
        <v xml:space="preserve"> Филипп Валерьевич</v>
      </c>
      <c r="AF427" s="147" t="str">
        <f t="shared" si="104"/>
        <v>НЕСТЕРЕНКО</v>
      </c>
      <c r="AG427" s="147" t="str">
        <f t="shared" si="105"/>
        <v xml:space="preserve"> Филипп Валерьевич</v>
      </c>
      <c r="AH427" s="137" t="str">
        <f t="shared" si="106"/>
        <v>21</v>
      </c>
      <c r="AI427" s="137" t="str">
        <f t="shared" si="107"/>
        <v>10</v>
      </c>
      <c r="AJ427" s="137" t="str">
        <f t="shared" si="108"/>
        <v>97</v>
      </c>
      <c r="AK427" s="197" t="str">
        <f t="shared" si="109"/>
        <v>кмс</v>
      </c>
      <c r="AL427" s="137" t="str">
        <f t="shared" si="110"/>
        <v>КМС</v>
      </c>
      <c r="AM427" s="542"/>
      <c r="AN427" s="525"/>
      <c r="AO427" s="525"/>
      <c r="AP427" s="525"/>
      <c r="AQ427" s="525"/>
      <c r="AR427" s="525"/>
    </row>
    <row r="428" spans="1:44" ht="12" customHeight="1" x14ac:dyDescent="0.2">
      <c r="A428" s="194"/>
      <c r="B428" s="178"/>
      <c r="C428" s="191"/>
      <c r="D428" s="180">
        <v>74</v>
      </c>
      <c r="E428" s="73" t="s">
        <v>919</v>
      </c>
      <c r="F428" s="181" t="s">
        <v>929</v>
      </c>
      <c r="G428" s="181" t="s">
        <v>61</v>
      </c>
      <c r="H428" s="181" t="s">
        <v>935</v>
      </c>
      <c r="I428" s="181" t="s">
        <v>936</v>
      </c>
      <c r="J428" s="181" t="s">
        <v>937</v>
      </c>
      <c r="K428" s="181" t="s">
        <v>65</v>
      </c>
      <c r="L428" s="182" t="s">
        <v>943</v>
      </c>
      <c r="M428" s="183">
        <f t="shared" si="111"/>
        <v>74</v>
      </c>
      <c r="N428" s="182"/>
      <c r="O428" s="182"/>
      <c r="P428" s="182"/>
      <c r="Q428" s="184" t="str">
        <f t="shared" si="112"/>
        <v>БАЗЫКИН Александр Евгеньевич</v>
      </c>
      <c r="R428" s="185" t="str">
        <f t="shared" si="116"/>
        <v>13.01.99, КМС</v>
      </c>
      <c r="S428" s="186" t="str">
        <f t="shared" si="115"/>
        <v>МОС</v>
      </c>
      <c r="T428" s="185" t="str">
        <f t="shared" si="113"/>
        <v>Москва, Цсио "Самбо-70", МО</v>
      </c>
      <c r="U428" s="187"/>
      <c r="V428" s="185" t="str">
        <f t="shared" si="114"/>
        <v>Морозов И.А.</v>
      </c>
      <c r="W428" s="137"/>
      <c r="X428" s="147"/>
      <c r="Y428" s="551"/>
      <c r="Z428" s="542"/>
      <c r="AA428" s="525"/>
      <c r="AB428" s="541"/>
      <c r="AC428" s="541"/>
      <c r="AD428" s="147" t="str">
        <f t="shared" si="102"/>
        <v>Базыкин</v>
      </c>
      <c r="AE428" s="147" t="str">
        <f t="shared" si="103"/>
        <v xml:space="preserve"> Александр Евгеньевич</v>
      </c>
      <c r="AF428" s="147" t="str">
        <f t="shared" si="104"/>
        <v>БАЗЫКИН</v>
      </c>
      <c r="AG428" s="147" t="str">
        <f t="shared" si="105"/>
        <v xml:space="preserve"> Александр Евгеньевич</v>
      </c>
      <c r="AH428" s="137" t="str">
        <f t="shared" si="106"/>
        <v>13</v>
      </c>
      <c r="AI428" s="137" t="str">
        <f t="shared" si="107"/>
        <v>01</v>
      </c>
      <c r="AJ428" s="137" t="str">
        <f t="shared" si="108"/>
        <v>99</v>
      </c>
      <c r="AK428" s="197" t="str">
        <f t="shared" si="109"/>
        <v>кмс</v>
      </c>
      <c r="AL428" s="137" t="str">
        <f t="shared" si="110"/>
        <v>КМС</v>
      </c>
      <c r="AM428" s="542"/>
      <c r="AN428" s="525"/>
      <c r="AO428" s="525"/>
      <c r="AP428" s="525"/>
      <c r="AQ428" s="525"/>
      <c r="AR428" s="525"/>
    </row>
    <row r="429" spans="1:44" ht="12" customHeight="1" x14ac:dyDescent="0.2">
      <c r="A429" s="194"/>
      <c r="B429" s="178"/>
      <c r="C429" s="191"/>
      <c r="D429" s="188">
        <v>74</v>
      </c>
      <c r="E429" s="73" t="s">
        <v>920</v>
      </c>
      <c r="F429" s="189" t="s">
        <v>930</v>
      </c>
      <c r="G429" s="181" t="s">
        <v>61</v>
      </c>
      <c r="H429" s="181" t="s">
        <v>935</v>
      </c>
      <c r="I429" s="181" t="s">
        <v>936</v>
      </c>
      <c r="J429" s="181" t="s">
        <v>937</v>
      </c>
      <c r="K429" s="181" t="s">
        <v>65</v>
      </c>
      <c r="L429" s="181" t="s">
        <v>942</v>
      </c>
      <c r="M429" s="183">
        <f t="shared" si="111"/>
        <v>74</v>
      </c>
      <c r="N429" s="182"/>
      <c r="O429" s="182"/>
      <c r="P429" s="182"/>
      <c r="Q429" s="184" t="str">
        <f t="shared" si="112"/>
        <v>АНИСИМОВ Тимур Олегович</v>
      </c>
      <c r="R429" s="185" t="str">
        <f t="shared" si="116"/>
        <v>30.09.97, КМС</v>
      </c>
      <c r="S429" s="186" t="str">
        <f t="shared" si="115"/>
        <v>МОС</v>
      </c>
      <c r="T429" s="185" t="str">
        <f t="shared" si="113"/>
        <v>Москва, Цсио "Самбо-70", МО</v>
      </c>
      <c r="U429" s="187"/>
      <c r="V429" s="185" t="str">
        <f t="shared" si="114"/>
        <v>Мирошниченко Е.А.</v>
      </c>
      <c r="W429" s="137"/>
      <c r="X429" s="147"/>
      <c r="Y429" s="551"/>
      <c r="Z429" s="542"/>
      <c r="AA429" s="525"/>
      <c r="AB429" s="541"/>
      <c r="AC429" s="541"/>
      <c r="AD429" s="147" t="str">
        <f t="shared" si="102"/>
        <v>Анисимов</v>
      </c>
      <c r="AE429" s="147" t="str">
        <f t="shared" si="103"/>
        <v xml:space="preserve"> Тимур Олегович</v>
      </c>
      <c r="AF429" s="147" t="str">
        <f t="shared" si="104"/>
        <v>АНИСИМОВ</v>
      </c>
      <c r="AG429" s="147" t="str">
        <f t="shared" si="105"/>
        <v xml:space="preserve"> Тимур Олегович</v>
      </c>
      <c r="AH429" s="137" t="str">
        <f t="shared" si="106"/>
        <v>30</v>
      </c>
      <c r="AI429" s="137" t="str">
        <f t="shared" si="107"/>
        <v>09</v>
      </c>
      <c r="AJ429" s="137" t="str">
        <f t="shared" si="108"/>
        <v>97</v>
      </c>
      <c r="AK429" s="197" t="str">
        <f t="shared" si="109"/>
        <v>кмс</v>
      </c>
      <c r="AL429" s="137" t="str">
        <f t="shared" si="110"/>
        <v>КМС</v>
      </c>
      <c r="AM429" s="542"/>
      <c r="AN429" s="525"/>
      <c r="AO429" s="525"/>
      <c r="AP429" s="525"/>
      <c r="AQ429" s="525"/>
      <c r="AR429" s="525"/>
    </row>
    <row r="430" spans="1:44" ht="12" customHeight="1" x14ac:dyDescent="0.2">
      <c r="A430" s="177"/>
      <c r="B430" s="178"/>
      <c r="C430" s="177"/>
      <c r="D430" s="180">
        <v>82</v>
      </c>
      <c r="E430" s="73" t="s">
        <v>921</v>
      </c>
      <c r="F430" s="181" t="s">
        <v>931</v>
      </c>
      <c r="G430" s="181" t="s">
        <v>61</v>
      </c>
      <c r="H430" s="181" t="s">
        <v>935</v>
      </c>
      <c r="I430" s="181" t="s">
        <v>936</v>
      </c>
      <c r="J430" s="181" t="s">
        <v>937</v>
      </c>
      <c r="K430" s="181" t="s">
        <v>65</v>
      </c>
      <c r="L430" s="182" t="s">
        <v>940</v>
      </c>
      <c r="M430" s="183">
        <f t="shared" si="111"/>
        <v>82</v>
      </c>
      <c r="N430" s="182"/>
      <c r="O430" s="182"/>
      <c r="P430" s="182"/>
      <c r="Q430" s="184" t="str">
        <f t="shared" si="112"/>
        <v>БАЙБУЛАТОВ Руслан Имранович</v>
      </c>
      <c r="R430" s="185" t="str">
        <f t="shared" si="116"/>
        <v>20.12.97, КМС</v>
      </c>
      <c r="S430" s="186" t="str">
        <f t="shared" si="115"/>
        <v>МОС</v>
      </c>
      <c r="T430" s="185" t="str">
        <f t="shared" si="113"/>
        <v>Москва, Цсио "Самбо-70", МО</v>
      </c>
      <c r="U430" s="187"/>
      <c r="V430" s="185" t="str">
        <f t="shared" si="114"/>
        <v>Елесин Н.А.</v>
      </c>
      <c r="W430" s="137"/>
      <c r="X430" s="147"/>
      <c r="Y430" s="551"/>
      <c r="Z430" s="542"/>
      <c r="AA430" s="525"/>
      <c r="AB430" s="541"/>
      <c r="AC430" s="541"/>
      <c r="AD430" s="147" t="str">
        <f t="shared" si="102"/>
        <v>Байбулатов</v>
      </c>
      <c r="AE430" s="147" t="str">
        <f t="shared" si="103"/>
        <v xml:space="preserve"> Руслан Имранович</v>
      </c>
      <c r="AF430" s="147" t="str">
        <f t="shared" si="104"/>
        <v>БАЙБУЛАТОВ</v>
      </c>
      <c r="AG430" s="147" t="str">
        <f t="shared" si="105"/>
        <v xml:space="preserve"> Руслан Имранович</v>
      </c>
      <c r="AH430" s="137" t="str">
        <f t="shared" si="106"/>
        <v>20</v>
      </c>
      <c r="AI430" s="137" t="str">
        <f t="shared" si="107"/>
        <v>12</v>
      </c>
      <c r="AJ430" s="137" t="str">
        <f t="shared" si="108"/>
        <v>97</v>
      </c>
      <c r="AK430" s="197" t="str">
        <f t="shared" si="109"/>
        <v>кмс</v>
      </c>
      <c r="AL430" s="137" t="str">
        <f t="shared" si="110"/>
        <v>КМС</v>
      </c>
      <c r="AM430" s="542"/>
      <c r="AN430" s="525"/>
      <c r="AO430" s="525"/>
      <c r="AP430" s="525"/>
      <c r="AQ430" s="525"/>
      <c r="AR430" s="525"/>
    </row>
    <row r="431" spans="1:44" ht="12" customHeight="1" x14ac:dyDescent="0.2">
      <c r="A431" s="177"/>
      <c r="B431" s="178"/>
      <c r="C431" s="177"/>
      <c r="D431" s="188">
        <v>90</v>
      </c>
      <c r="E431" s="73" t="s">
        <v>922</v>
      </c>
      <c r="F431" s="189" t="s">
        <v>932</v>
      </c>
      <c r="G431" s="181" t="s">
        <v>61</v>
      </c>
      <c r="H431" s="181" t="s">
        <v>935</v>
      </c>
      <c r="I431" s="181" t="s">
        <v>936</v>
      </c>
      <c r="J431" s="181" t="s">
        <v>937</v>
      </c>
      <c r="K431" s="181" t="s">
        <v>65</v>
      </c>
      <c r="L431" s="181" t="s">
        <v>942</v>
      </c>
      <c r="M431" s="183">
        <f t="shared" si="111"/>
        <v>90</v>
      </c>
      <c r="N431" s="182"/>
      <c r="O431" s="182"/>
      <c r="P431" s="182"/>
      <c r="Q431" s="184" t="str">
        <f t="shared" si="112"/>
        <v>ИОВИН Вячеслав Русланович</v>
      </c>
      <c r="R431" s="185" t="str">
        <f t="shared" si="116"/>
        <v>07.10.99, КМС</v>
      </c>
      <c r="S431" s="186" t="str">
        <f t="shared" si="115"/>
        <v>МОС</v>
      </c>
      <c r="T431" s="185" t="str">
        <f t="shared" si="113"/>
        <v>Москва, Цсио "Самбо-70", МО</v>
      </c>
      <c r="U431" s="187"/>
      <c r="V431" s="185" t="str">
        <f t="shared" si="114"/>
        <v>Мирошниченко Е.А.</v>
      </c>
      <c r="W431" s="137"/>
      <c r="X431" s="147"/>
      <c r="Y431" s="551"/>
      <c r="Z431" s="542"/>
      <c r="AA431" s="525"/>
      <c r="AB431" s="541"/>
      <c r="AC431" s="541"/>
      <c r="AD431" s="147" t="str">
        <f t="shared" si="102"/>
        <v>Иовин</v>
      </c>
      <c r="AE431" s="147" t="str">
        <f t="shared" si="103"/>
        <v xml:space="preserve"> Вячеслав Русланович</v>
      </c>
      <c r="AF431" s="147" t="str">
        <f t="shared" si="104"/>
        <v>ИОВИН</v>
      </c>
      <c r="AG431" s="147" t="str">
        <f t="shared" si="105"/>
        <v xml:space="preserve"> Вячеслав Русланович</v>
      </c>
      <c r="AH431" s="137" t="str">
        <f t="shared" si="106"/>
        <v>07</v>
      </c>
      <c r="AI431" s="137" t="str">
        <f t="shared" si="107"/>
        <v>10</v>
      </c>
      <c r="AJ431" s="137" t="str">
        <f t="shared" si="108"/>
        <v>99</v>
      </c>
      <c r="AK431" s="197" t="str">
        <f t="shared" si="109"/>
        <v>кмс</v>
      </c>
      <c r="AL431" s="137" t="str">
        <f t="shared" si="110"/>
        <v>КМС</v>
      </c>
      <c r="AM431" s="542"/>
      <c r="AN431" s="525"/>
      <c r="AO431" s="525"/>
      <c r="AP431" s="525"/>
      <c r="AQ431" s="525"/>
      <c r="AR431" s="525"/>
    </row>
    <row r="432" spans="1:44" ht="12" customHeight="1" x14ac:dyDescent="0.2">
      <c r="A432" s="194"/>
      <c r="B432" s="178"/>
      <c r="C432" s="204"/>
      <c r="D432" s="180">
        <v>100</v>
      </c>
      <c r="E432" s="73" t="s">
        <v>923</v>
      </c>
      <c r="F432" s="181" t="s">
        <v>933</v>
      </c>
      <c r="G432" s="181" t="s">
        <v>61</v>
      </c>
      <c r="H432" s="181" t="s">
        <v>935</v>
      </c>
      <c r="I432" s="181" t="s">
        <v>936</v>
      </c>
      <c r="J432" s="181" t="s">
        <v>937</v>
      </c>
      <c r="K432" s="181" t="s">
        <v>65</v>
      </c>
      <c r="L432" s="182" t="s">
        <v>940</v>
      </c>
      <c r="M432" s="183">
        <f t="shared" si="111"/>
        <v>100</v>
      </c>
      <c r="N432" s="182"/>
      <c r="O432" s="182"/>
      <c r="P432" s="182"/>
      <c r="Q432" s="184" t="str">
        <f t="shared" si="112"/>
        <v>ЗАКУРЕЕВ Мурат Амербиевич</v>
      </c>
      <c r="R432" s="185" t="str">
        <f t="shared" si="116"/>
        <v>07.05.97, КМС</v>
      </c>
      <c r="S432" s="186" t="str">
        <f t="shared" si="115"/>
        <v>МОС</v>
      </c>
      <c r="T432" s="185" t="str">
        <f t="shared" si="113"/>
        <v>Москва, Цсио "Самбо-70", МО</v>
      </c>
      <c r="U432" s="187"/>
      <c r="V432" s="185" t="str">
        <f t="shared" si="114"/>
        <v>Елесин Н.А.</v>
      </c>
      <c r="W432" s="137"/>
      <c r="X432" s="147"/>
      <c r="Y432" s="551"/>
      <c r="Z432" s="542"/>
      <c r="AA432" s="525"/>
      <c r="AB432" s="541"/>
      <c r="AC432" s="541"/>
      <c r="AD432" s="147" t="str">
        <f t="shared" si="102"/>
        <v>Закуреев</v>
      </c>
      <c r="AE432" s="147" t="str">
        <f t="shared" si="103"/>
        <v xml:space="preserve"> Мурат Амербиевич</v>
      </c>
      <c r="AF432" s="147" t="str">
        <f t="shared" si="104"/>
        <v>ЗАКУРЕЕВ</v>
      </c>
      <c r="AG432" s="147" t="str">
        <f t="shared" si="105"/>
        <v xml:space="preserve"> Мурат Амербиевич</v>
      </c>
      <c r="AH432" s="137" t="str">
        <f t="shared" si="106"/>
        <v>07</v>
      </c>
      <c r="AI432" s="137" t="str">
        <f t="shared" si="107"/>
        <v>05</v>
      </c>
      <c r="AJ432" s="137" t="str">
        <f t="shared" si="108"/>
        <v>97</v>
      </c>
      <c r="AK432" s="197" t="str">
        <f t="shared" si="109"/>
        <v>кмс</v>
      </c>
      <c r="AL432" s="137" t="str">
        <f t="shared" si="110"/>
        <v>КМС</v>
      </c>
      <c r="AM432" s="542"/>
      <c r="AN432" s="525"/>
      <c r="AO432" s="525"/>
      <c r="AP432" s="525"/>
      <c r="AQ432" s="525"/>
      <c r="AR432" s="525"/>
    </row>
    <row r="433" spans="1:44" ht="12" customHeight="1" x14ac:dyDescent="0.2">
      <c r="A433" s="194"/>
      <c r="B433" s="178"/>
      <c r="C433" s="204"/>
      <c r="D433" s="188">
        <v>68</v>
      </c>
      <c r="E433" s="73" t="s">
        <v>924</v>
      </c>
      <c r="F433" s="189" t="s">
        <v>934</v>
      </c>
      <c r="G433" s="181" t="s">
        <v>61</v>
      </c>
      <c r="H433" s="181" t="s">
        <v>935</v>
      </c>
      <c r="I433" s="181" t="s">
        <v>936</v>
      </c>
      <c r="J433" s="181" t="s">
        <v>937</v>
      </c>
      <c r="K433" s="181" t="s">
        <v>65</v>
      </c>
      <c r="L433" s="181" t="s">
        <v>942</v>
      </c>
      <c r="M433" s="183">
        <f t="shared" si="111"/>
        <v>68</v>
      </c>
      <c r="N433" s="182"/>
      <c r="O433" s="182"/>
      <c r="P433" s="182"/>
      <c r="Q433" s="184" t="str">
        <f t="shared" si="112"/>
        <v>КОСЫРЕВ Филипп Сергеевия</v>
      </c>
      <c r="R433" s="185" t="str">
        <f t="shared" si="116"/>
        <v>10.06.99, КМС</v>
      </c>
      <c r="S433" s="186" t="str">
        <f t="shared" si="115"/>
        <v>МОС</v>
      </c>
      <c r="T433" s="185" t="str">
        <f t="shared" si="113"/>
        <v>Москва, Цсио "Самбо-70", МО</v>
      </c>
      <c r="U433" s="187"/>
      <c r="V433" s="185" t="str">
        <f t="shared" si="114"/>
        <v>Мирошниченко Е.А.</v>
      </c>
      <c r="W433" s="137"/>
      <c r="X433" s="147"/>
      <c r="Y433" s="551"/>
      <c r="Z433" s="542"/>
      <c r="AA433" s="525"/>
      <c r="AB433" s="541"/>
      <c r="AC433" s="541"/>
      <c r="AD433" s="147" t="str">
        <f t="shared" ref="AD433:AD479" si="117">IFERROR(LEFT(E433,FIND(" ",E433)-1),E433)</f>
        <v>Косырев</v>
      </c>
      <c r="AE433" s="147" t="str">
        <f t="shared" ref="AE433:AE479" si="118">MID(E433,FIND(" ",E433)*1,27)</f>
        <v xml:space="preserve"> Филипп Сергеевия</v>
      </c>
      <c r="AF433" s="147" t="str">
        <f t="shared" ref="AF433:AF479" si="119">UPPER(AD433)</f>
        <v>КОСЫРЕВ</v>
      </c>
      <c r="AG433" s="147" t="str">
        <f t="shared" ref="AG433:AG479" si="120">PROPER(AE433)</f>
        <v xml:space="preserve"> Филипп Сергеевия</v>
      </c>
      <c r="AH433" s="137" t="str">
        <f t="shared" ref="AH433:AH479" si="121">MID($F433,FIND("",$F433)*1,2)</f>
        <v>10</v>
      </c>
      <c r="AI433" s="137" t="str">
        <f t="shared" ref="AI433:AI479" si="122">MID($F433,FIND("",$F433)*3,2)</f>
        <v>06</v>
      </c>
      <c r="AJ433" s="137" t="str">
        <f t="shared" ref="AJ433:AJ479" si="123">MID($F433,FIND("",$F433)*5,2)</f>
        <v>99</v>
      </c>
      <c r="AK433" s="197" t="str">
        <f t="shared" ref="AK433:AK479" si="124">G433</f>
        <v>кмс</v>
      </c>
      <c r="AL433" s="137" t="str">
        <f t="shared" ref="AL433:AL479" si="125">IF(AK433="кмс",AK$2,IF(AK433="мс",AL$2,IF(AK433="мсмк",AM$2,IF(AK433="змс",AN$2,AK433))))</f>
        <v>КМС</v>
      </c>
      <c r="AM433" s="542"/>
      <c r="AN433" s="525"/>
      <c r="AO433" s="525"/>
      <c r="AP433" s="525"/>
      <c r="AQ433" s="525"/>
      <c r="AR433" s="525"/>
    </row>
    <row r="434" spans="1:44" ht="12" customHeight="1" x14ac:dyDescent="0.2">
      <c r="A434" s="177"/>
      <c r="B434" s="178"/>
      <c r="C434" s="191"/>
      <c r="D434" s="180">
        <v>74</v>
      </c>
      <c r="E434" s="73" t="s">
        <v>944</v>
      </c>
      <c r="F434" s="181" t="s">
        <v>946</v>
      </c>
      <c r="G434" s="181" t="s">
        <v>120</v>
      </c>
      <c r="H434" s="181" t="s">
        <v>935</v>
      </c>
      <c r="I434" s="181" t="s">
        <v>936</v>
      </c>
      <c r="J434" s="181" t="s">
        <v>938</v>
      </c>
      <c r="K434" s="181" t="s">
        <v>65</v>
      </c>
      <c r="L434" s="182" t="s">
        <v>948</v>
      </c>
      <c r="M434" s="183">
        <f t="shared" si="111"/>
        <v>74</v>
      </c>
      <c r="N434" s="182"/>
      <c r="O434" s="182"/>
      <c r="P434" s="182"/>
      <c r="Q434" s="184" t="str">
        <f t="shared" si="112"/>
        <v>СИГАРЕВ Игорь Сергеевич</v>
      </c>
      <c r="R434" s="185" t="str">
        <f t="shared" si="116"/>
        <v>23.12.97, 1р</v>
      </c>
      <c r="S434" s="186" t="str">
        <f t="shared" si="115"/>
        <v>МОС</v>
      </c>
      <c r="T434" s="185" t="str">
        <f t="shared" si="113"/>
        <v>Москва, Ксе "Ходори", МО</v>
      </c>
      <c r="U434" s="187"/>
      <c r="V434" s="185" t="str">
        <f t="shared" si="114"/>
        <v>Репин Е.Б, Ходырев А.В.</v>
      </c>
      <c r="W434" s="137"/>
      <c r="X434" s="147"/>
      <c r="Y434" s="551"/>
      <c r="Z434" s="542"/>
      <c r="AA434" s="525"/>
      <c r="AB434" s="541"/>
      <c r="AC434" s="541"/>
      <c r="AD434" s="147" t="str">
        <f t="shared" si="117"/>
        <v>Сигарев</v>
      </c>
      <c r="AE434" s="147" t="str">
        <f t="shared" si="118"/>
        <v xml:space="preserve"> Игорь Сергеевич</v>
      </c>
      <c r="AF434" s="147" t="str">
        <f t="shared" si="119"/>
        <v>СИГАРЕВ</v>
      </c>
      <c r="AG434" s="147" t="str">
        <f t="shared" si="120"/>
        <v xml:space="preserve"> Игорь Сергеевич</v>
      </c>
      <c r="AH434" s="137" t="str">
        <f t="shared" si="121"/>
        <v>23</v>
      </c>
      <c r="AI434" s="137" t="str">
        <f t="shared" si="122"/>
        <v>12</v>
      </c>
      <c r="AJ434" s="137" t="str">
        <f t="shared" si="123"/>
        <v>97</v>
      </c>
      <c r="AK434" s="197" t="str">
        <f t="shared" si="124"/>
        <v>1р</v>
      </c>
      <c r="AL434" s="137" t="str">
        <f t="shared" si="125"/>
        <v>1р</v>
      </c>
      <c r="AM434" s="542"/>
      <c r="AN434" s="525"/>
      <c r="AO434" s="525"/>
      <c r="AP434" s="525"/>
      <c r="AQ434" s="525"/>
      <c r="AR434" s="525"/>
    </row>
    <row r="435" spans="1:44" ht="12" customHeight="1" x14ac:dyDescent="0.2">
      <c r="A435" s="177"/>
      <c r="B435" s="178"/>
      <c r="C435" s="191"/>
      <c r="D435" s="188">
        <v>100</v>
      </c>
      <c r="E435" s="73" t="s">
        <v>945</v>
      </c>
      <c r="F435" s="189" t="s">
        <v>947</v>
      </c>
      <c r="G435" s="189" t="s">
        <v>61</v>
      </c>
      <c r="H435" s="181" t="s">
        <v>935</v>
      </c>
      <c r="I435" s="181" t="s">
        <v>936</v>
      </c>
      <c r="J435" s="181" t="s">
        <v>938</v>
      </c>
      <c r="K435" s="181" t="s">
        <v>65</v>
      </c>
      <c r="L435" s="181" t="s">
        <v>948</v>
      </c>
      <c r="M435" s="183">
        <f t="shared" si="111"/>
        <v>100</v>
      </c>
      <c r="N435" s="182"/>
      <c r="O435" s="182"/>
      <c r="P435" s="182"/>
      <c r="Q435" s="184" t="str">
        <f t="shared" si="112"/>
        <v>ВИКТОРОВ Максим Сергеевич</v>
      </c>
      <c r="R435" s="185" t="str">
        <f t="shared" si="116"/>
        <v>01.03.98, КМС</v>
      </c>
      <c r="S435" s="186" t="str">
        <f t="shared" si="115"/>
        <v>МОС</v>
      </c>
      <c r="T435" s="185" t="str">
        <f t="shared" si="113"/>
        <v>Москва, Ксе "Ходори", МО</v>
      </c>
      <c r="U435" s="187"/>
      <c r="V435" s="185" t="str">
        <f t="shared" si="114"/>
        <v>Репин Е.Б, Ходырев А.В.</v>
      </c>
      <c r="W435" s="137"/>
      <c r="X435" s="147"/>
      <c r="Y435" s="551"/>
      <c r="Z435" s="542"/>
      <c r="AA435" s="525"/>
      <c r="AB435" s="541"/>
      <c r="AC435" s="541"/>
      <c r="AD435" s="147" t="str">
        <f t="shared" si="117"/>
        <v>Викторов</v>
      </c>
      <c r="AE435" s="147" t="str">
        <f t="shared" si="118"/>
        <v xml:space="preserve"> Максим Сергеевич</v>
      </c>
      <c r="AF435" s="147" t="str">
        <f t="shared" si="119"/>
        <v>ВИКТОРОВ</v>
      </c>
      <c r="AG435" s="147" t="str">
        <f t="shared" si="120"/>
        <v xml:space="preserve"> Максим Сергеевич</v>
      </c>
      <c r="AH435" s="137" t="str">
        <f t="shared" si="121"/>
        <v>01</v>
      </c>
      <c r="AI435" s="137" t="str">
        <f t="shared" si="122"/>
        <v>03</v>
      </c>
      <c r="AJ435" s="137" t="str">
        <f t="shared" si="123"/>
        <v>98</v>
      </c>
      <c r="AK435" s="197" t="str">
        <f t="shared" si="124"/>
        <v>кмс</v>
      </c>
      <c r="AL435" s="137" t="str">
        <f t="shared" si="125"/>
        <v>КМС</v>
      </c>
      <c r="AM435" s="542"/>
      <c r="AN435" s="525"/>
      <c r="AO435" s="525"/>
      <c r="AP435" s="525"/>
      <c r="AQ435" s="525"/>
      <c r="AR435" s="525"/>
    </row>
    <row r="436" spans="1:44" ht="12" customHeight="1" x14ac:dyDescent="0.2">
      <c r="A436" s="177"/>
      <c r="B436" s="178"/>
      <c r="C436" s="191"/>
      <c r="D436" s="180">
        <v>48</v>
      </c>
      <c r="E436" s="321" t="s">
        <v>949</v>
      </c>
      <c r="F436" s="181" t="s">
        <v>856</v>
      </c>
      <c r="G436" s="189" t="s">
        <v>61</v>
      </c>
      <c r="H436" s="181" t="s">
        <v>62</v>
      </c>
      <c r="I436" s="181" t="s">
        <v>682</v>
      </c>
      <c r="J436" s="181" t="s">
        <v>683</v>
      </c>
      <c r="K436" s="181" t="s">
        <v>65</v>
      </c>
      <c r="L436" s="182" t="s">
        <v>962</v>
      </c>
      <c r="M436" s="183">
        <f t="shared" si="111"/>
        <v>48</v>
      </c>
      <c r="N436" s="182"/>
      <c r="O436" s="182"/>
      <c r="P436" s="182"/>
      <c r="Q436" s="184" t="str">
        <f t="shared" si="112"/>
        <v>ООРЖАК Эчис Эрээн-Оолович</v>
      </c>
      <c r="R436" s="185" t="str">
        <f t="shared" si="116"/>
        <v>27.06.98, КМС</v>
      </c>
      <c r="S436" s="186" t="str">
        <f t="shared" si="115"/>
        <v>СФО</v>
      </c>
      <c r="T436" s="185" t="str">
        <f t="shared" si="113"/>
        <v>Новосибирская, Новосибирск, МО</v>
      </c>
      <c r="U436" s="187"/>
      <c r="V436" s="185" t="str">
        <f t="shared" si="114"/>
        <v>Постников Д.М, Митрохин Е.А.</v>
      </c>
      <c r="W436" s="137"/>
      <c r="X436" s="147"/>
      <c r="Y436" s="551"/>
      <c r="Z436" s="542"/>
      <c r="AA436" s="525"/>
      <c r="AB436" s="541"/>
      <c r="AC436" s="541"/>
      <c r="AD436" s="147" t="str">
        <f t="shared" si="117"/>
        <v>Ооржак</v>
      </c>
      <c r="AE436" s="147" t="str">
        <f t="shared" si="118"/>
        <v xml:space="preserve"> Эчис Эрээн-оолович</v>
      </c>
      <c r="AF436" s="147" t="str">
        <f t="shared" si="119"/>
        <v>ООРЖАК</v>
      </c>
      <c r="AG436" s="147" t="str">
        <f t="shared" si="120"/>
        <v xml:space="preserve"> Эчис Эрээн-Оолович</v>
      </c>
      <c r="AH436" s="137" t="str">
        <f t="shared" si="121"/>
        <v>27</v>
      </c>
      <c r="AI436" s="137" t="str">
        <f t="shared" si="122"/>
        <v>06</v>
      </c>
      <c r="AJ436" s="137" t="str">
        <f t="shared" si="123"/>
        <v>98</v>
      </c>
      <c r="AK436" s="197" t="str">
        <f t="shared" si="124"/>
        <v>кмс</v>
      </c>
      <c r="AL436" s="137" t="str">
        <f t="shared" si="125"/>
        <v>КМС</v>
      </c>
      <c r="AM436" s="542"/>
      <c r="AN436" s="525"/>
      <c r="AO436" s="525"/>
      <c r="AP436" s="525"/>
      <c r="AQ436" s="525"/>
      <c r="AR436" s="525"/>
    </row>
    <row r="437" spans="1:44" ht="12" customHeight="1" x14ac:dyDescent="0.2">
      <c r="A437" s="177"/>
      <c r="B437" s="178"/>
      <c r="C437" s="191"/>
      <c r="D437" s="188">
        <v>48</v>
      </c>
      <c r="E437" s="321" t="s">
        <v>691</v>
      </c>
      <c r="F437" s="189" t="s">
        <v>698</v>
      </c>
      <c r="G437" s="189" t="s">
        <v>61</v>
      </c>
      <c r="H437" s="181" t="s">
        <v>62</v>
      </c>
      <c r="I437" s="181" t="s">
        <v>682</v>
      </c>
      <c r="J437" s="181" t="s">
        <v>683</v>
      </c>
      <c r="K437" s="181" t="s">
        <v>65</v>
      </c>
      <c r="L437" s="181" t="s">
        <v>963</v>
      </c>
      <c r="M437" s="183">
        <f t="shared" si="111"/>
        <v>48</v>
      </c>
      <c r="N437" s="182"/>
      <c r="O437" s="182"/>
      <c r="P437" s="182"/>
      <c r="Q437" s="184" t="str">
        <f t="shared" si="112"/>
        <v>АУРСУЛОВ Артем Егорович</v>
      </c>
      <c r="R437" s="185" t="str">
        <f t="shared" si="116"/>
        <v>30.05.97, КМС</v>
      </c>
      <c r="S437" s="186" t="str">
        <f t="shared" si="115"/>
        <v>СФО</v>
      </c>
      <c r="T437" s="185" t="str">
        <f t="shared" si="113"/>
        <v>Новосибирская, Новосибирск, МО</v>
      </c>
      <c r="U437" s="187"/>
      <c r="V437" s="185" t="str">
        <f t="shared" si="114"/>
        <v>Орлов А.А., Тайпинов В.Л.</v>
      </c>
      <c r="W437" s="137"/>
      <c r="X437" s="147"/>
      <c r="Y437" s="551"/>
      <c r="Z437" s="542"/>
      <c r="AA437" s="525"/>
      <c r="AB437" s="541"/>
      <c r="AC437" s="541"/>
      <c r="AD437" s="147" t="str">
        <f t="shared" si="117"/>
        <v>Аурсулов</v>
      </c>
      <c r="AE437" s="147" t="str">
        <f t="shared" si="118"/>
        <v xml:space="preserve"> Артем Егорович</v>
      </c>
      <c r="AF437" s="147" t="str">
        <f t="shared" si="119"/>
        <v>АУРСУЛОВ</v>
      </c>
      <c r="AG437" s="147" t="str">
        <f t="shared" si="120"/>
        <v xml:space="preserve"> Артем Егорович</v>
      </c>
      <c r="AH437" s="137" t="str">
        <f t="shared" si="121"/>
        <v>30</v>
      </c>
      <c r="AI437" s="137" t="str">
        <f t="shared" si="122"/>
        <v>05</v>
      </c>
      <c r="AJ437" s="137" t="str">
        <f t="shared" si="123"/>
        <v>97</v>
      </c>
      <c r="AK437" s="197" t="str">
        <f t="shared" si="124"/>
        <v>кмс</v>
      </c>
      <c r="AL437" s="137" t="str">
        <f t="shared" si="125"/>
        <v>КМС</v>
      </c>
      <c r="AM437" s="542"/>
      <c r="AN437" s="525"/>
      <c r="AO437" s="525"/>
      <c r="AP437" s="525"/>
      <c r="AQ437" s="525"/>
      <c r="AR437" s="525"/>
    </row>
    <row r="438" spans="1:44" ht="12" customHeight="1" x14ac:dyDescent="0.2">
      <c r="A438" s="194"/>
      <c r="B438" s="178"/>
      <c r="C438" s="204"/>
      <c r="D438" s="180">
        <v>48</v>
      </c>
      <c r="E438" s="321" t="s">
        <v>950</v>
      </c>
      <c r="F438" s="181" t="s">
        <v>956</v>
      </c>
      <c r="G438" s="189" t="s">
        <v>120</v>
      </c>
      <c r="H438" s="181" t="s">
        <v>62</v>
      </c>
      <c r="I438" s="181" t="s">
        <v>682</v>
      </c>
      <c r="J438" s="181" t="s">
        <v>683</v>
      </c>
      <c r="K438" s="181" t="s">
        <v>65</v>
      </c>
      <c r="L438" s="182" t="s">
        <v>964</v>
      </c>
      <c r="M438" s="183">
        <f t="shared" si="111"/>
        <v>48</v>
      </c>
      <c r="N438" s="182"/>
      <c r="O438" s="182"/>
      <c r="P438" s="182"/>
      <c r="Q438" s="184" t="str">
        <f t="shared" si="112"/>
        <v>КОМБУ Темир Андреевич</v>
      </c>
      <c r="R438" s="185" t="str">
        <f t="shared" si="116"/>
        <v>05.11.98, 1р</v>
      </c>
      <c r="S438" s="186" t="str">
        <f t="shared" si="115"/>
        <v>СФО</v>
      </c>
      <c r="T438" s="185" t="str">
        <f t="shared" si="113"/>
        <v>Новосибирская, Новосибирск, МО</v>
      </c>
      <c r="U438" s="187"/>
      <c r="V438" s="185" t="str">
        <f t="shared" si="114"/>
        <v>Митрохин Е.А., Постников Д.М.</v>
      </c>
      <c r="W438" s="137"/>
      <c r="X438" s="147"/>
      <c r="Y438" s="551"/>
      <c r="Z438" s="542"/>
      <c r="AA438" s="525"/>
      <c r="AB438" s="541"/>
      <c r="AC438" s="541"/>
      <c r="AD438" s="147" t="str">
        <f t="shared" si="117"/>
        <v>Комбу</v>
      </c>
      <c r="AE438" s="147" t="str">
        <f t="shared" si="118"/>
        <v xml:space="preserve"> Темир Андреевич</v>
      </c>
      <c r="AF438" s="147" t="str">
        <f t="shared" si="119"/>
        <v>КОМБУ</v>
      </c>
      <c r="AG438" s="147" t="str">
        <f t="shared" si="120"/>
        <v xml:space="preserve"> Темир Андреевич</v>
      </c>
      <c r="AH438" s="137" t="str">
        <f t="shared" si="121"/>
        <v>05</v>
      </c>
      <c r="AI438" s="137" t="str">
        <f t="shared" si="122"/>
        <v>11</v>
      </c>
      <c r="AJ438" s="137" t="str">
        <f t="shared" si="123"/>
        <v>98</v>
      </c>
      <c r="AK438" s="197" t="str">
        <f t="shared" si="124"/>
        <v>1р</v>
      </c>
      <c r="AL438" s="137" t="str">
        <f t="shared" si="125"/>
        <v>1р</v>
      </c>
      <c r="AM438" s="542"/>
      <c r="AN438" s="525"/>
      <c r="AO438" s="525"/>
      <c r="AP438" s="525"/>
      <c r="AQ438" s="525"/>
      <c r="AR438" s="525"/>
    </row>
    <row r="439" spans="1:44" ht="12" customHeight="1" x14ac:dyDescent="0.2">
      <c r="A439" s="194"/>
      <c r="B439" s="178"/>
      <c r="C439" s="204"/>
      <c r="D439" s="188">
        <v>48</v>
      </c>
      <c r="E439" s="321" t="s">
        <v>951</v>
      </c>
      <c r="F439" s="189" t="s">
        <v>957</v>
      </c>
      <c r="G439" s="189" t="s">
        <v>120</v>
      </c>
      <c r="H439" s="181" t="s">
        <v>62</v>
      </c>
      <c r="I439" s="181" t="s">
        <v>682</v>
      </c>
      <c r="J439" s="181" t="s">
        <v>683</v>
      </c>
      <c r="K439" s="181" t="s">
        <v>65</v>
      </c>
      <c r="L439" s="181" t="s">
        <v>964</v>
      </c>
      <c r="M439" s="183">
        <f t="shared" si="111"/>
        <v>48</v>
      </c>
      <c r="N439" s="182"/>
      <c r="O439" s="182"/>
      <c r="P439" s="182"/>
      <c r="Q439" s="184" t="str">
        <f t="shared" si="112"/>
        <v>КУУЛАР Айызаан Нацынович</v>
      </c>
      <c r="R439" s="185" t="str">
        <f t="shared" si="116"/>
        <v>03.05.97, 1р</v>
      </c>
      <c r="S439" s="186" t="str">
        <f t="shared" si="115"/>
        <v>СФО</v>
      </c>
      <c r="T439" s="185" t="str">
        <f t="shared" si="113"/>
        <v>Новосибирская, Новосибирск, МО</v>
      </c>
      <c r="U439" s="187"/>
      <c r="V439" s="185" t="str">
        <f t="shared" si="114"/>
        <v>Митрохин Е.А., Постников Д.М.</v>
      </c>
      <c r="W439" s="137"/>
      <c r="X439" s="147"/>
      <c r="Y439" s="551"/>
      <c r="Z439" s="542"/>
      <c r="AA439" s="525"/>
      <c r="AB439" s="541"/>
      <c r="AC439" s="541"/>
      <c r="AD439" s="147" t="str">
        <f t="shared" si="117"/>
        <v>Куулар</v>
      </c>
      <c r="AE439" s="147" t="str">
        <f t="shared" si="118"/>
        <v xml:space="preserve"> Айызаан Нацынович</v>
      </c>
      <c r="AF439" s="147" t="str">
        <f t="shared" si="119"/>
        <v>КУУЛАР</v>
      </c>
      <c r="AG439" s="147" t="str">
        <f t="shared" si="120"/>
        <v xml:space="preserve"> Айызаан Нацынович</v>
      </c>
      <c r="AH439" s="137" t="str">
        <f t="shared" si="121"/>
        <v>03</v>
      </c>
      <c r="AI439" s="137" t="str">
        <f t="shared" si="122"/>
        <v>05</v>
      </c>
      <c r="AJ439" s="137" t="str">
        <f t="shared" si="123"/>
        <v>97</v>
      </c>
      <c r="AK439" s="197" t="str">
        <f t="shared" si="124"/>
        <v>1р</v>
      </c>
      <c r="AL439" s="137" t="str">
        <f t="shared" si="125"/>
        <v>1р</v>
      </c>
      <c r="AM439" s="542"/>
      <c r="AN439" s="525"/>
      <c r="AO439" s="525"/>
      <c r="AP439" s="525"/>
      <c r="AQ439" s="525"/>
      <c r="AR439" s="525"/>
    </row>
    <row r="440" spans="1:44" ht="12" customHeight="1" x14ac:dyDescent="0.2">
      <c r="A440" s="194"/>
      <c r="B440" s="178"/>
      <c r="C440" s="191"/>
      <c r="D440" s="180">
        <v>52</v>
      </c>
      <c r="E440" s="321" t="s">
        <v>952</v>
      </c>
      <c r="F440" s="181" t="s">
        <v>958</v>
      </c>
      <c r="G440" s="189" t="s">
        <v>61</v>
      </c>
      <c r="H440" s="181" t="s">
        <v>62</v>
      </c>
      <c r="I440" s="181" t="s">
        <v>682</v>
      </c>
      <c r="J440" s="181" t="s">
        <v>683</v>
      </c>
      <c r="K440" s="181" t="s">
        <v>65</v>
      </c>
      <c r="L440" s="182" t="s">
        <v>963</v>
      </c>
      <c r="M440" s="183">
        <f t="shared" si="111"/>
        <v>52</v>
      </c>
      <c r="N440" s="182"/>
      <c r="O440" s="182"/>
      <c r="P440" s="182"/>
      <c r="Q440" s="184" t="str">
        <f t="shared" si="112"/>
        <v>АСКАНАКОВ Иван Айдарович</v>
      </c>
      <c r="R440" s="185" t="str">
        <f t="shared" si="116"/>
        <v>02.08.97, КМС</v>
      </c>
      <c r="S440" s="186" t="str">
        <f t="shared" si="115"/>
        <v>СФО</v>
      </c>
      <c r="T440" s="185" t="str">
        <f t="shared" si="113"/>
        <v>Новосибирская, Новосибирск, МО</v>
      </c>
      <c r="U440" s="187"/>
      <c r="V440" s="185" t="str">
        <f t="shared" si="114"/>
        <v>Орлов А.А., Тайпинов В.Л.</v>
      </c>
      <c r="W440" s="137"/>
      <c r="X440" s="147"/>
      <c r="Y440" s="551"/>
      <c r="Z440" s="542"/>
      <c r="AA440" s="525"/>
      <c r="AB440" s="541"/>
      <c r="AC440" s="541"/>
      <c r="AD440" s="147" t="str">
        <f t="shared" si="117"/>
        <v>Асканаков</v>
      </c>
      <c r="AE440" s="147" t="str">
        <f t="shared" si="118"/>
        <v xml:space="preserve"> Иван Айдарович</v>
      </c>
      <c r="AF440" s="147" t="str">
        <f t="shared" si="119"/>
        <v>АСКАНАКОВ</v>
      </c>
      <c r="AG440" s="147" t="str">
        <f t="shared" si="120"/>
        <v xml:space="preserve"> Иван Айдарович</v>
      </c>
      <c r="AH440" s="137" t="str">
        <f t="shared" si="121"/>
        <v>02</v>
      </c>
      <c r="AI440" s="137" t="str">
        <f t="shared" si="122"/>
        <v>08</v>
      </c>
      <c r="AJ440" s="137" t="str">
        <f t="shared" si="123"/>
        <v>97</v>
      </c>
      <c r="AK440" s="197" t="str">
        <f t="shared" si="124"/>
        <v>кмс</v>
      </c>
      <c r="AL440" s="137" t="str">
        <f t="shared" si="125"/>
        <v>КМС</v>
      </c>
      <c r="AM440" s="542"/>
      <c r="AN440" s="525"/>
      <c r="AO440" s="525"/>
      <c r="AP440" s="525"/>
      <c r="AQ440" s="525"/>
      <c r="AR440" s="525"/>
    </row>
    <row r="441" spans="1:44" ht="12" customHeight="1" x14ac:dyDescent="0.2">
      <c r="A441" s="194"/>
      <c r="B441" s="178"/>
      <c r="C441" s="191"/>
      <c r="D441" s="188">
        <v>52</v>
      </c>
      <c r="E441" s="321" t="s">
        <v>953</v>
      </c>
      <c r="F441" s="189" t="s">
        <v>959</v>
      </c>
      <c r="G441" s="189" t="s">
        <v>120</v>
      </c>
      <c r="H441" s="181" t="s">
        <v>62</v>
      </c>
      <c r="I441" s="181" t="s">
        <v>682</v>
      </c>
      <c r="J441" s="181" t="s">
        <v>683</v>
      </c>
      <c r="K441" s="181" t="s">
        <v>65</v>
      </c>
      <c r="L441" s="181" t="s">
        <v>965</v>
      </c>
      <c r="M441" s="183">
        <f t="shared" ref="M441:M477" si="126">D441</f>
        <v>52</v>
      </c>
      <c r="N441" s="182"/>
      <c r="O441" s="182"/>
      <c r="P441" s="182"/>
      <c r="Q441" s="184" t="str">
        <f t="shared" ref="Q441:Q477" si="127">CONCATENATE(AF441,AG441)</f>
        <v>ТОВАРОВ Эрелдей Аржанович</v>
      </c>
      <c r="R441" s="185" t="str">
        <f t="shared" ref="R441:R477" si="128">CONCATENATE(AH441,".",AI441,".",AJ441,","," ",AL441)</f>
        <v>10.04.97, 1р</v>
      </c>
      <c r="S441" s="186" t="str">
        <f t="shared" ref="S441:S477" si="129">UPPER(H441)</f>
        <v>СФО</v>
      </c>
      <c r="T441" s="185" t="str">
        <f t="shared" ref="T441:T477" si="130">CONCATENATE(PROPER(I441),", ",PROPER(J441),", ",UPPER(K441))</f>
        <v>Новосибирская, Новосибирск, МО</v>
      </c>
      <c r="U441" s="187"/>
      <c r="V441" s="185" t="str">
        <f t="shared" ref="V441:V477" si="131">PROPER(L441)</f>
        <v>Шеховцов А.</v>
      </c>
      <c r="W441" s="137"/>
      <c r="X441" s="147"/>
      <c r="Y441" s="551"/>
      <c r="Z441" s="542"/>
      <c r="AA441" s="525"/>
      <c r="AB441" s="541"/>
      <c r="AC441" s="541"/>
      <c r="AD441" s="147" t="str">
        <f t="shared" si="117"/>
        <v>Товаров</v>
      </c>
      <c r="AE441" s="147" t="str">
        <f t="shared" si="118"/>
        <v xml:space="preserve"> Эрелдей Аржанович</v>
      </c>
      <c r="AF441" s="147" t="str">
        <f t="shared" si="119"/>
        <v>ТОВАРОВ</v>
      </c>
      <c r="AG441" s="147" t="str">
        <f t="shared" si="120"/>
        <v xml:space="preserve"> Эрелдей Аржанович</v>
      </c>
      <c r="AH441" s="137" t="str">
        <f t="shared" si="121"/>
        <v>10</v>
      </c>
      <c r="AI441" s="137" t="str">
        <f t="shared" si="122"/>
        <v>04</v>
      </c>
      <c r="AJ441" s="137" t="str">
        <f t="shared" si="123"/>
        <v>97</v>
      </c>
      <c r="AK441" s="197" t="str">
        <f t="shared" si="124"/>
        <v>1р</v>
      </c>
      <c r="AL441" s="137" t="str">
        <f t="shared" si="125"/>
        <v>1р</v>
      </c>
      <c r="AM441" s="542"/>
      <c r="AN441" s="525"/>
      <c r="AO441" s="525"/>
      <c r="AP441" s="525"/>
      <c r="AQ441" s="525"/>
      <c r="AR441" s="525"/>
    </row>
    <row r="442" spans="1:44" ht="12" customHeight="1" x14ac:dyDescent="0.2">
      <c r="A442" s="177"/>
      <c r="B442" s="178"/>
      <c r="C442" s="191"/>
      <c r="D442" s="180">
        <v>57</v>
      </c>
      <c r="E442" s="321" t="s">
        <v>954</v>
      </c>
      <c r="F442" s="181" t="s">
        <v>960</v>
      </c>
      <c r="G442" s="189" t="s">
        <v>61</v>
      </c>
      <c r="H442" s="181" t="s">
        <v>62</v>
      </c>
      <c r="I442" s="181" t="s">
        <v>682</v>
      </c>
      <c r="J442" s="181" t="s">
        <v>683</v>
      </c>
      <c r="K442" s="181" t="s">
        <v>65</v>
      </c>
      <c r="L442" s="182" t="s">
        <v>635</v>
      </c>
      <c r="M442" s="183">
        <f t="shared" si="126"/>
        <v>57</v>
      </c>
      <c r="N442" s="182"/>
      <c r="O442" s="182"/>
      <c r="P442" s="182"/>
      <c r="Q442" s="184" t="str">
        <f t="shared" si="127"/>
        <v>БАБАКОВ Артур Дмитриевич</v>
      </c>
      <c r="R442" s="185" t="str">
        <f t="shared" si="128"/>
        <v>09.03.97, КМС</v>
      </c>
      <c r="S442" s="186" t="str">
        <f t="shared" si="129"/>
        <v>СФО</v>
      </c>
      <c r="T442" s="185" t="str">
        <f t="shared" si="130"/>
        <v>Новосибирская, Новосибирск, МО</v>
      </c>
      <c r="U442" s="187"/>
      <c r="V442" s="185" t="str">
        <f t="shared" si="131"/>
        <v>Кулеш М.В., Кулеш П.В.</v>
      </c>
      <c r="W442" s="137"/>
      <c r="X442" s="147"/>
      <c r="Y442" s="551"/>
      <c r="Z442" s="542"/>
      <c r="AA442" s="525"/>
      <c r="AB442" s="541"/>
      <c r="AC442" s="541"/>
      <c r="AD442" s="147" t="str">
        <f t="shared" si="117"/>
        <v>Бабаков</v>
      </c>
      <c r="AE442" s="147" t="str">
        <f t="shared" si="118"/>
        <v xml:space="preserve"> Артур Дмитриевич</v>
      </c>
      <c r="AF442" s="147" t="str">
        <f t="shared" si="119"/>
        <v>БАБАКОВ</v>
      </c>
      <c r="AG442" s="147" t="str">
        <f t="shared" si="120"/>
        <v xml:space="preserve"> Артур Дмитриевич</v>
      </c>
      <c r="AH442" s="137" t="str">
        <f t="shared" si="121"/>
        <v>09</v>
      </c>
      <c r="AI442" s="137" t="str">
        <f t="shared" si="122"/>
        <v>03</v>
      </c>
      <c r="AJ442" s="137" t="str">
        <f t="shared" si="123"/>
        <v>97</v>
      </c>
      <c r="AK442" s="197" t="str">
        <f t="shared" si="124"/>
        <v>кмс</v>
      </c>
      <c r="AL442" s="137" t="str">
        <f t="shared" si="125"/>
        <v>КМС</v>
      </c>
      <c r="AM442" s="542"/>
      <c r="AN442" s="525"/>
      <c r="AO442" s="525"/>
      <c r="AP442" s="525"/>
      <c r="AQ442" s="525"/>
      <c r="AR442" s="525"/>
    </row>
    <row r="443" spans="1:44" ht="12" customHeight="1" x14ac:dyDescent="0.2">
      <c r="A443" s="177"/>
      <c r="B443" s="178"/>
      <c r="C443" s="191"/>
      <c r="D443" s="188">
        <v>62</v>
      </c>
      <c r="E443" s="321" t="s">
        <v>955</v>
      </c>
      <c r="F443" s="189" t="s">
        <v>961</v>
      </c>
      <c r="G443" s="189" t="s">
        <v>61</v>
      </c>
      <c r="H443" s="181" t="s">
        <v>62</v>
      </c>
      <c r="I443" s="181" t="s">
        <v>682</v>
      </c>
      <c r="J443" s="181" t="s">
        <v>683</v>
      </c>
      <c r="K443" s="181" t="s">
        <v>65</v>
      </c>
      <c r="L443" s="181" t="s">
        <v>964</v>
      </c>
      <c r="M443" s="183">
        <f t="shared" si="126"/>
        <v>62</v>
      </c>
      <c r="N443" s="182"/>
      <c r="O443" s="182"/>
      <c r="P443" s="182"/>
      <c r="Q443" s="184" t="str">
        <f t="shared" si="127"/>
        <v>КУУЛАР Найдан Васильевич</v>
      </c>
      <c r="R443" s="185" t="str">
        <f t="shared" si="128"/>
        <v>27.11.97, КМС</v>
      </c>
      <c r="S443" s="186" t="str">
        <f t="shared" si="129"/>
        <v>СФО</v>
      </c>
      <c r="T443" s="185" t="str">
        <f t="shared" si="130"/>
        <v>Новосибирская, Новосибирск, МО</v>
      </c>
      <c r="U443" s="187"/>
      <c r="V443" s="185" t="str">
        <f t="shared" si="131"/>
        <v>Митрохин Е.А., Постников Д.М.</v>
      </c>
      <c r="W443" s="137"/>
      <c r="X443" s="147"/>
      <c r="Y443" s="551"/>
      <c r="Z443" s="542"/>
      <c r="AA443" s="525"/>
      <c r="AB443" s="541"/>
      <c r="AC443" s="541"/>
      <c r="AD443" s="147" t="str">
        <f t="shared" si="117"/>
        <v>Куулар</v>
      </c>
      <c r="AE443" s="147" t="str">
        <f t="shared" si="118"/>
        <v xml:space="preserve"> Найдан Васильевич</v>
      </c>
      <c r="AF443" s="147" t="str">
        <f t="shared" si="119"/>
        <v>КУУЛАР</v>
      </c>
      <c r="AG443" s="147" t="str">
        <f t="shared" si="120"/>
        <v xml:space="preserve"> Найдан Васильевич</v>
      </c>
      <c r="AH443" s="137" t="str">
        <f t="shared" si="121"/>
        <v>27</v>
      </c>
      <c r="AI443" s="137" t="str">
        <f t="shared" si="122"/>
        <v>11</v>
      </c>
      <c r="AJ443" s="137" t="str">
        <f t="shared" si="123"/>
        <v>97</v>
      </c>
      <c r="AK443" s="197" t="str">
        <f t="shared" si="124"/>
        <v>кмс</v>
      </c>
      <c r="AL443" s="137" t="str">
        <f t="shared" si="125"/>
        <v>КМС</v>
      </c>
      <c r="AM443" s="542"/>
      <c r="AN443" s="525"/>
      <c r="AO443" s="525"/>
      <c r="AP443" s="525"/>
      <c r="AQ443" s="525"/>
      <c r="AR443" s="525"/>
    </row>
    <row r="444" spans="1:44" ht="12" customHeight="1" x14ac:dyDescent="0.2">
      <c r="A444" s="194"/>
      <c r="B444" s="178"/>
      <c r="C444" s="191"/>
      <c r="D444" s="180">
        <v>57</v>
      </c>
      <c r="E444" s="321" t="s">
        <v>966</v>
      </c>
      <c r="F444" s="181" t="s">
        <v>959</v>
      </c>
      <c r="G444" s="181" t="s">
        <v>120</v>
      </c>
      <c r="H444" s="181" t="s">
        <v>62</v>
      </c>
      <c r="I444" s="181" t="s">
        <v>682</v>
      </c>
      <c r="J444" s="181" t="s">
        <v>683</v>
      </c>
      <c r="K444" s="181" t="s">
        <v>65</v>
      </c>
      <c r="L444" s="182" t="s">
        <v>965</v>
      </c>
      <c r="M444" s="183">
        <f t="shared" si="126"/>
        <v>57</v>
      </c>
      <c r="N444" s="182"/>
      <c r="O444" s="182"/>
      <c r="P444" s="182"/>
      <c r="Q444" s="184" t="str">
        <f t="shared" si="127"/>
        <v>ИШАНХАНОВ Нормат Арыпжанович</v>
      </c>
      <c r="R444" s="185" t="str">
        <f t="shared" si="128"/>
        <v>10.04.97, 1р</v>
      </c>
      <c r="S444" s="186" t="str">
        <f t="shared" si="129"/>
        <v>СФО</v>
      </c>
      <c r="T444" s="185" t="str">
        <f t="shared" si="130"/>
        <v>Новосибирская, Новосибирск, МО</v>
      </c>
      <c r="U444" s="187"/>
      <c r="V444" s="185" t="str">
        <f t="shared" si="131"/>
        <v>Шеховцов А.</v>
      </c>
      <c r="W444" s="137"/>
      <c r="X444" s="147"/>
      <c r="Y444" s="551"/>
      <c r="Z444" s="542"/>
      <c r="AA444" s="525"/>
      <c r="AB444" s="541"/>
      <c r="AC444" s="541"/>
      <c r="AD444" s="147" t="str">
        <f t="shared" si="117"/>
        <v>Ишанханов</v>
      </c>
      <c r="AE444" s="147" t="str">
        <f t="shared" si="118"/>
        <v xml:space="preserve"> Нормат Арыпжанович</v>
      </c>
      <c r="AF444" s="147" t="str">
        <f t="shared" si="119"/>
        <v>ИШАНХАНОВ</v>
      </c>
      <c r="AG444" s="147" t="str">
        <f t="shared" si="120"/>
        <v xml:space="preserve"> Нормат Арыпжанович</v>
      </c>
      <c r="AH444" s="137" t="str">
        <f t="shared" si="121"/>
        <v>10</v>
      </c>
      <c r="AI444" s="137" t="str">
        <f t="shared" si="122"/>
        <v>04</v>
      </c>
      <c r="AJ444" s="137" t="str">
        <f t="shared" si="123"/>
        <v>97</v>
      </c>
      <c r="AK444" s="197" t="str">
        <f t="shared" si="124"/>
        <v>1р</v>
      </c>
      <c r="AL444" s="137" t="str">
        <f t="shared" si="125"/>
        <v>1р</v>
      </c>
      <c r="AM444" s="542"/>
      <c r="AN444" s="525"/>
      <c r="AO444" s="525"/>
      <c r="AP444" s="525"/>
      <c r="AQ444" s="525"/>
      <c r="AR444" s="525"/>
    </row>
    <row r="445" spans="1:44" ht="12" customHeight="1" x14ac:dyDescent="0.2">
      <c r="A445" s="194"/>
      <c r="B445" s="178"/>
      <c r="C445" s="191"/>
      <c r="D445" s="188">
        <v>57</v>
      </c>
      <c r="E445" s="321" t="s">
        <v>967</v>
      </c>
      <c r="F445" s="189" t="s">
        <v>976</v>
      </c>
      <c r="G445" s="189" t="s">
        <v>61</v>
      </c>
      <c r="H445" s="181" t="s">
        <v>62</v>
      </c>
      <c r="I445" s="181" t="s">
        <v>682</v>
      </c>
      <c r="J445" s="181" t="s">
        <v>683</v>
      </c>
      <c r="K445" s="181" t="s">
        <v>57</v>
      </c>
      <c r="L445" s="181" t="s">
        <v>983</v>
      </c>
      <c r="M445" s="183">
        <f t="shared" si="126"/>
        <v>57</v>
      </c>
      <c r="N445" s="182"/>
      <c r="O445" s="182"/>
      <c r="P445" s="182"/>
      <c r="Q445" s="184" t="str">
        <f t="shared" si="127"/>
        <v>ХАСАЕВ Юнус Багавдинович</v>
      </c>
      <c r="R445" s="185" t="str">
        <f t="shared" si="128"/>
        <v>14.05.98, КМС</v>
      </c>
      <c r="S445" s="186" t="str">
        <f t="shared" si="129"/>
        <v>СФО</v>
      </c>
      <c r="T445" s="185" t="str">
        <f t="shared" si="130"/>
        <v>Новосибирская, Новосибирск, Д</v>
      </c>
      <c r="U445" s="187"/>
      <c r="V445" s="185" t="str">
        <f t="shared" si="131"/>
        <v>Поспелов К.</v>
      </c>
      <c r="W445" s="137"/>
      <c r="X445" s="147"/>
      <c r="Y445" s="551"/>
      <c r="Z445" s="542"/>
      <c r="AA445" s="525"/>
      <c r="AB445" s="541"/>
      <c r="AC445" s="541"/>
      <c r="AD445" s="147" t="str">
        <f t="shared" si="117"/>
        <v>Хасаев</v>
      </c>
      <c r="AE445" s="147" t="str">
        <f t="shared" si="118"/>
        <v xml:space="preserve"> Юнус Багавдинович</v>
      </c>
      <c r="AF445" s="147" t="str">
        <f t="shared" si="119"/>
        <v>ХАСАЕВ</v>
      </c>
      <c r="AG445" s="147" t="str">
        <f t="shared" si="120"/>
        <v xml:space="preserve"> Юнус Багавдинович</v>
      </c>
      <c r="AH445" s="137" t="str">
        <f t="shared" si="121"/>
        <v>14</v>
      </c>
      <c r="AI445" s="137" t="str">
        <f t="shared" si="122"/>
        <v>05</v>
      </c>
      <c r="AJ445" s="137" t="str">
        <f t="shared" si="123"/>
        <v>98</v>
      </c>
      <c r="AK445" s="197" t="str">
        <f t="shared" si="124"/>
        <v>кмс</v>
      </c>
      <c r="AL445" s="137" t="str">
        <f t="shared" si="125"/>
        <v>КМС</v>
      </c>
      <c r="AM445" s="542"/>
      <c r="AN445" s="525"/>
      <c r="AO445" s="525"/>
      <c r="AP445" s="525"/>
      <c r="AQ445" s="525"/>
      <c r="AR445" s="525"/>
    </row>
    <row r="446" spans="1:44" ht="12" customHeight="1" x14ac:dyDescent="0.2">
      <c r="A446" s="177"/>
      <c r="B446" s="178"/>
      <c r="C446" s="191"/>
      <c r="D446" s="180">
        <v>57</v>
      </c>
      <c r="E446" s="321" t="s">
        <v>968</v>
      </c>
      <c r="F446" s="181" t="s">
        <v>977</v>
      </c>
      <c r="G446" s="181" t="s">
        <v>61</v>
      </c>
      <c r="H446" s="181" t="s">
        <v>62</v>
      </c>
      <c r="I446" s="181" t="s">
        <v>682</v>
      </c>
      <c r="J446" s="181" t="s">
        <v>683</v>
      </c>
      <c r="K446" s="181" t="s">
        <v>65</v>
      </c>
      <c r="L446" s="182" t="s">
        <v>984</v>
      </c>
      <c r="M446" s="183">
        <f t="shared" si="126"/>
        <v>57</v>
      </c>
      <c r="N446" s="182"/>
      <c r="O446" s="182"/>
      <c r="P446" s="182"/>
      <c r="Q446" s="184" t="str">
        <f t="shared" si="127"/>
        <v>АВЕТЯН Эдгар Эдвардович</v>
      </c>
      <c r="R446" s="185" t="str">
        <f t="shared" si="128"/>
        <v>08.05.98, КМС</v>
      </c>
      <c r="S446" s="186" t="str">
        <f t="shared" si="129"/>
        <v>СФО</v>
      </c>
      <c r="T446" s="185" t="str">
        <f t="shared" si="130"/>
        <v>Новосибирская, Новосибирск, МО</v>
      </c>
      <c r="U446" s="187"/>
      <c r="V446" s="185" t="str">
        <f t="shared" si="131"/>
        <v>Ляпехов С.В., Постников Д.М.</v>
      </c>
      <c r="W446" s="137"/>
      <c r="X446" s="147"/>
      <c r="Y446" s="551"/>
      <c r="Z446" s="542"/>
      <c r="AA446" s="525"/>
      <c r="AB446" s="541"/>
      <c r="AC446" s="541"/>
      <c r="AD446" s="147" t="str">
        <f t="shared" si="117"/>
        <v>Аветян</v>
      </c>
      <c r="AE446" s="147" t="str">
        <f t="shared" si="118"/>
        <v xml:space="preserve"> Эдгар Эдвардович</v>
      </c>
      <c r="AF446" s="147" t="str">
        <f t="shared" si="119"/>
        <v>АВЕТЯН</v>
      </c>
      <c r="AG446" s="147" t="str">
        <f t="shared" si="120"/>
        <v xml:space="preserve"> Эдгар Эдвардович</v>
      </c>
      <c r="AH446" s="137" t="str">
        <f t="shared" si="121"/>
        <v>08</v>
      </c>
      <c r="AI446" s="137" t="str">
        <f t="shared" si="122"/>
        <v>05</v>
      </c>
      <c r="AJ446" s="137" t="str">
        <f t="shared" si="123"/>
        <v>98</v>
      </c>
      <c r="AK446" s="197" t="str">
        <f t="shared" si="124"/>
        <v>кмс</v>
      </c>
      <c r="AL446" s="137" t="str">
        <f t="shared" si="125"/>
        <v>КМС</v>
      </c>
      <c r="AM446" s="542"/>
      <c r="AN446" s="525"/>
      <c r="AO446" s="525"/>
      <c r="AP446" s="525"/>
      <c r="AQ446" s="525"/>
      <c r="AR446" s="525"/>
    </row>
    <row r="447" spans="1:44" ht="12" customHeight="1" x14ac:dyDescent="0.2">
      <c r="A447" s="177"/>
      <c r="B447" s="178"/>
      <c r="C447" s="191"/>
      <c r="D447" s="188">
        <v>62</v>
      </c>
      <c r="E447" s="321" t="s">
        <v>969</v>
      </c>
      <c r="F447" s="189" t="s">
        <v>803</v>
      </c>
      <c r="G447" s="189" t="s">
        <v>120</v>
      </c>
      <c r="H447" s="181" t="s">
        <v>62</v>
      </c>
      <c r="I447" s="181" t="s">
        <v>682</v>
      </c>
      <c r="J447" s="181" t="s">
        <v>683</v>
      </c>
      <c r="K447" s="181" t="s">
        <v>65</v>
      </c>
      <c r="L447" s="181" t="s">
        <v>985</v>
      </c>
      <c r="M447" s="183">
        <f t="shared" si="126"/>
        <v>62</v>
      </c>
      <c r="N447" s="182"/>
      <c r="O447" s="182"/>
      <c r="P447" s="182"/>
      <c r="Q447" s="184" t="str">
        <f t="shared" si="127"/>
        <v>ТЫРЫШКАНОВ Даниил Вячеславович</v>
      </c>
      <c r="R447" s="185" t="str">
        <f t="shared" si="128"/>
        <v>25.11.98, 1р</v>
      </c>
      <c r="S447" s="186" t="str">
        <f t="shared" si="129"/>
        <v>СФО</v>
      </c>
      <c r="T447" s="185" t="str">
        <f t="shared" si="130"/>
        <v>Новосибирская, Новосибирск, МО</v>
      </c>
      <c r="U447" s="187"/>
      <c r="V447" s="185" t="str">
        <f t="shared" si="131"/>
        <v>Мордвинов А.И.</v>
      </c>
      <c r="W447" s="137"/>
      <c r="X447" s="147"/>
      <c r="Y447" s="551"/>
      <c r="Z447" s="542"/>
      <c r="AA447" s="525"/>
      <c r="AB447" s="541"/>
      <c r="AC447" s="541"/>
      <c r="AD447" s="147" t="str">
        <f t="shared" si="117"/>
        <v>Тырышканов</v>
      </c>
      <c r="AE447" s="147" t="str">
        <f t="shared" si="118"/>
        <v xml:space="preserve"> Даниил Вячеславович</v>
      </c>
      <c r="AF447" s="147" t="str">
        <f t="shared" si="119"/>
        <v>ТЫРЫШКАНОВ</v>
      </c>
      <c r="AG447" s="147" t="str">
        <f t="shared" si="120"/>
        <v xml:space="preserve"> Даниил Вячеславович</v>
      </c>
      <c r="AH447" s="137" t="str">
        <f t="shared" si="121"/>
        <v>25</v>
      </c>
      <c r="AI447" s="137" t="str">
        <f t="shared" si="122"/>
        <v>11</v>
      </c>
      <c r="AJ447" s="137" t="str">
        <f t="shared" si="123"/>
        <v>98</v>
      </c>
      <c r="AK447" s="197" t="str">
        <f t="shared" si="124"/>
        <v>1р</v>
      </c>
      <c r="AL447" s="137" t="str">
        <f t="shared" si="125"/>
        <v>1р</v>
      </c>
      <c r="AM447" s="542"/>
      <c r="AN447" s="525"/>
      <c r="AO447" s="525"/>
      <c r="AP447" s="525"/>
      <c r="AQ447" s="525"/>
      <c r="AR447" s="525"/>
    </row>
    <row r="448" spans="1:44" ht="12" customHeight="1" x14ac:dyDescent="0.2">
      <c r="A448" s="194"/>
      <c r="B448" s="178"/>
      <c r="C448" s="191"/>
      <c r="D448" s="180">
        <v>62</v>
      </c>
      <c r="E448" s="321" t="s">
        <v>970</v>
      </c>
      <c r="F448" s="189" t="s">
        <v>978</v>
      </c>
      <c r="G448" s="181" t="s">
        <v>120</v>
      </c>
      <c r="H448" s="181" t="s">
        <v>62</v>
      </c>
      <c r="I448" s="181" t="s">
        <v>682</v>
      </c>
      <c r="J448" s="181" t="s">
        <v>683</v>
      </c>
      <c r="K448" s="181" t="s">
        <v>65</v>
      </c>
      <c r="L448" s="182" t="s">
        <v>986</v>
      </c>
      <c r="M448" s="183">
        <f t="shared" si="126"/>
        <v>62</v>
      </c>
      <c r="N448" s="182"/>
      <c r="O448" s="182"/>
      <c r="P448" s="182"/>
      <c r="Q448" s="184" t="str">
        <f t="shared" si="127"/>
        <v>ВДОВИН Николай Сергеевич</v>
      </c>
      <c r="R448" s="185" t="str">
        <f t="shared" si="128"/>
        <v>04.11.97, 1р</v>
      </c>
      <c r="S448" s="186" t="str">
        <f t="shared" si="129"/>
        <v>СФО</v>
      </c>
      <c r="T448" s="185" t="str">
        <f t="shared" si="130"/>
        <v>Новосибирская, Новосибирск, МО</v>
      </c>
      <c r="U448" s="187"/>
      <c r="V448" s="185" t="str">
        <f t="shared" si="131"/>
        <v>Сергеенко Ю.В., Постников Д.М.</v>
      </c>
      <c r="W448" s="137"/>
      <c r="X448" s="147"/>
      <c r="Y448" s="551"/>
      <c r="Z448" s="542"/>
      <c r="AA448" s="525"/>
      <c r="AB448" s="541"/>
      <c r="AC448" s="541"/>
      <c r="AD448" s="147" t="str">
        <f t="shared" si="117"/>
        <v>Вдовин</v>
      </c>
      <c r="AE448" s="147" t="str">
        <f t="shared" si="118"/>
        <v xml:space="preserve"> Николай Сергеевич</v>
      </c>
      <c r="AF448" s="147" t="str">
        <f t="shared" si="119"/>
        <v>ВДОВИН</v>
      </c>
      <c r="AG448" s="147" t="str">
        <f t="shared" si="120"/>
        <v xml:space="preserve"> Николай Сергеевич</v>
      </c>
      <c r="AH448" s="137" t="str">
        <f t="shared" si="121"/>
        <v>04</v>
      </c>
      <c r="AI448" s="137" t="str">
        <f t="shared" si="122"/>
        <v>11</v>
      </c>
      <c r="AJ448" s="137" t="str">
        <f t="shared" si="123"/>
        <v>97</v>
      </c>
      <c r="AK448" s="197" t="str">
        <f t="shared" si="124"/>
        <v>1р</v>
      </c>
      <c r="AL448" s="137" t="str">
        <f t="shared" si="125"/>
        <v>1р</v>
      </c>
      <c r="AM448" s="542"/>
      <c r="AN448" s="525"/>
      <c r="AO448" s="525"/>
      <c r="AP448" s="525"/>
      <c r="AQ448" s="525"/>
      <c r="AR448" s="525"/>
    </row>
    <row r="449" spans="1:44" ht="12" customHeight="1" x14ac:dyDescent="0.2">
      <c r="A449" s="194"/>
      <c r="B449" s="178"/>
      <c r="C449" s="191"/>
      <c r="D449" s="188">
        <v>62</v>
      </c>
      <c r="E449" s="321" t="s">
        <v>971</v>
      </c>
      <c r="F449" s="189" t="s">
        <v>979</v>
      </c>
      <c r="G449" s="189" t="s">
        <v>661</v>
      </c>
      <c r="H449" s="181" t="s">
        <v>62</v>
      </c>
      <c r="I449" s="181" t="s">
        <v>682</v>
      </c>
      <c r="J449" s="181" t="s">
        <v>683</v>
      </c>
      <c r="K449" s="181" t="s">
        <v>65</v>
      </c>
      <c r="L449" s="181" t="s">
        <v>987</v>
      </c>
      <c r="M449" s="183">
        <f t="shared" si="126"/>
        <v>62</v>
      </c>
      <c r="N449" s="182"/>
      <c r="O449" s="182"/>
      <c r="P449" s="182"/>
      <c r="Q449" s="184" t="str">
        <f t="shared" si="127"/>
        <v>ДУДКИН Максим Васильевич</v>
      </c>
      <c r="R449" s="185" t="str">
        <f t="shared" si="128"/>
        <v>22.01.97, МС</v>
      </c>
      <c r="S449" s="186" t="str">
        <f t="shared" si="129"/>
        <v>СФО</v>
      </c>
      <c r="T449" s="185" t="str">
        <f t="shared" si="130"/>
        <v>Новосибирская, Новосибирск, МО</v>
      </c>
      <c r="U449" s="187"/>
      <c r="V449" s="185" t="str">
        <f t="shared" si="131"/>
        <v>Мордвинов А.И., Постников Д.М.</v>
      </c>
      <c r="W449" s="137"/>
      <c r="X449" s="147"/>
      <c r="Y449" s="551"/>
      <c r="Z449" s="542"/>
      <c r="AA449" s="525"/>
      <c r="AB449" s="541"/>
      <c r="AC449" s="541"/>
      <c r="AD449" s="147" t="str">
        <f t="shared" si="117"/>
        <v>Дудкин</v>
      </c>
      <c r="AE449" s="147" t="str">
        <f t="shared" si="118"/>
        <v xml:space="preserve"> Максим Васильевич</v>
      </c>
      <c r="AF449" s="147" t="str">
        <f t="shared" si="119"/>
        <v>ДУДКИН</v>
      </c>
      <c r="AG449" s="147" t="str">
        <f t="shared" si="120"/>
        <v xml:space="preserve"> Максим Васильевич</v>
      </c>
      <c r="AH449" s="137" t="str">
        <f t="shared" si="121"/>
        <v>22</v>
      </c>
      <c r="AI449" s="137" t="str">
        <f t="shared" si="122"/>
        <v>01</v>
      </c>
      <c r="AJ449" s="137" t="str">
        <f t="shared" si="123"/>
        <v>97</v>
      </c>
      <c r="AK449" s="197" t="str">
        <f t="shared" si="124"/>
        <v>мс</v>
      </c>
      <c r="AL449" s="137" t="str">
        <f t="shared" si="125"/>
        <v>МС</v>
      </c>
      <c r="AM449" s="542"/>
      <c r="AN449" s="525"/>
      <c r="AO449" s="525"/>
      <c r="AP449" s="525"/>
      <c r="AQ449" s="525"/>
      <c r="AR449" s="525"/>
    </row>
    <row r="450" spans="1:44" ht="12" customHeight="1" x14ac:dyDescent="0.2">
      <c r="A450" s="194"/>
      <c r="B450" s="178"/>
      <c r="C450" s="191"/>
      <c r="D450" s="180">
        <v>68</v>
      </c>
      <c r="E450" s="321" t="s">
        <v>972</v>
      </c>
      <c r="F450" s="181" t="s">
        <v>980</v>
      </c>
      <c r="G450" s="181" t="s">
        <v>61</v>
      </c>
      <c r="H450" s="181" t="s">
        <v>62</v>
      </c>
      <c r="I450" s="181" t="s">
        <v>682</v>
      </c>
      <c r="J450" s="181" t="s">
        <v>683</v>
      </c>
      <c r="K450" s="181" t="s">
        <v>65</v>
      </c>
      <c r="L450" s="182" t="s">
        <v>636</v>
      </c>
      <c r="M450" s="183">
        <f t="shared" si="126"/>
        <v>68</v>
      </c>
      <c r="N450" s="182"/>
      <c r="O450" s="182"/>
      <c r="P450" s="182"/>
      <c r="Q450" s="184" t="str">
        <f t="shared" si="127"/>
        <v>НЕУЧЕСОВ Матвей Сергеевич</v>
      </c>
      <c r="R450" s="185" t="str">
        <f t="shared" si="128"/>
        <v>12.11.98, КМС</v>
      </c>
      <c r="S450" s="186" t="str">
        <f t="shared" si="129"/>
        <v>СФО</v>
      </c>
      <c r="T450" s="185" t="str">
        <f t="shared" si="130"/>
        <v>Новосибирская, Новосибирск, МО</v>
      </c>
      <c r="U450" s="187"/>
      <c r="V450" s="185" t="str">
        <f t="shared" si="131"/>
        <v>Постников Д.М.</v>
      </c>
      <c r="W450" s="137"/>
      <c r="X450" s="147"/>
      <c r="Y450" s="551"/>
      <c r="Z450" s="542"/>
      <c r="AA450" s="525"/>
      <c r="AB450" s="541"/>
      <c r="AC450" s="541"/>
      <c r="AD450" s="147" t="str">
        <f t="shared" si="117"/>
        <v>Неучесов</v>
      </c>
      <c r="AE450" s="147" t="str">
        <f t="shared" si="118"/>
        <v xml:space="preserve"> Матвей Сергеевич</v>
      </c>
      <c r="AF450" s="147" t="str">
        <f t="shared" si="119"/>
        <v>НЕУЧЕСОВ</v>
      </c>
      <c r="AG450" s="147" t="str">
        <f t="shared" si="120"/>
        <v xml:space="preserve"> Матвей Сергеевич</v>
      </c>
      <c r="AH450" s="137" t="str">
        <f t="shared" si="121"/>
        <v>12</v>
      </c>
      <c r="AI450" s="137" t="str">
        <f t="shared" si="122"/>
        <v>11</v>
      </c>
      <c r="AJ450" s="137" t="str">
        <f t="shared" si="123"/>
        <v>98</v>
      </c>
      <c r="AK450" s="197" t="str">
        <f t="shared" si="124"/>
        <v>кмс</v>
      </c>
      <c r="AL450" s="137" t="str">
        <f t="shared" si="125"/>
        <v>КМС</v>
      </c>
      <c r="AM450" s="542"/>
      <c r="AN450" s="525"/>
      <c r="AO450" s="525"/>
      <c r="AP450" s="525"/>
      <c r="AQ450" s="525"/>
      <c r="AR450" s="525"/>
    </row>
    <row r="451" spans="1:44" ht="12" customHeight="1" x14ac:dyDescent="0.2">
      <c r="A451" s="194"/>
      <c r="B451" s="178"/>
      <c r="C451" s="191"/>
      <c r="D451" s="188">
        <v>82</v>
      </c>
      <c r="E451" s="321" t="s">
        <v>973</v>
      </c>
      <c r="F451" s="189" t="s">
        <v>883</v>
      </c>
      <c r="G451" s="189" t="s">
        <v>120</v>
      </c>
      <c r="H451" s="181" t="s">
        <v>62</v>
      </c>
      <c r="I451" s="181" t="s">
        <v>682</v>
      </c>
      <c r="J451" s="181" t="s">
        <v>683</v>
      </c>
      <c r="K451" s="181" t="s">
        <v>65</v>
      </c>
      <c r="L451" s="181" t="s">
        <v>636</v>
      </c>
      <c r="M451" s="183">
        <f t="shared" si="126"/>
        <v>82</v>
      </c>
      <c r="N451" s="182"/>
      <c r="O451" s="182"/>
      <c r="P451" s="182"/>
      <c r="Q451" s="184" t="str">
        <f t="shared" si="127"/>
        <v>АНСИМОВ Андрей Михайлович</v>
      </c>
      <c r="R451" s="185" t="str">
        <f t="shared" si="128"/>
        <v>31.10.97, 1р</v>
      </c>
      <c r="S451" s="186" t="str">
        <f t="shared" si="129"/>
        <v>СФО</v>
      </c>
      <c r="T451" s="185" t="str">
        <f t="shared" si="130"/>
        <v>Новосибирская, Новосибирск, МО</v>
      </c>
      <c r="U451" s="187"/>
      <c r="V451" s="185" t="str">
        <f t="shared" si="131"/>
        <v>Постников Д.М.</v>
      </c>
      <c r="W451" s="137"/>
      <c r="X451" s="147"/>
      <c r="Y451" s="551"/>
      <c r="Z451" s="542"/>
      <c r="AA451" s="525"/>
      <c r="AB451" s="541"/>
      <c r="AC451" s="541"/>
      <c r="AD451" s="147" t="str">
        <f t="shared" si="117"/>
        <v>Ансимов</v>
      </c>
      <c r="AE451" s="147" t="str">
        <f t="shared" si="118"/>
        <v xml:space="preserve"> Андрей Михайлович</v>
      </c>
      <c r="AF451" s="147" t="str">
        <f t="shared" si="119"/>
        <v>АНСИМОВ</v>
      </c>
      <c r="AG451" s="147" t="str">
        <f t="shared" si="120"/>
        <v xml:space="preserve"> Андрей Михайлович</v>
      </c>
      <c r="AH451" s="137" t="str">
        <f t="shared" si="121"/>
        <v>31</v>
      </c>
      <c r="AI451" s="137" t="str">
        <f t="shared" si="122"/>
        <v>10</v>
      </c>
      <c r="AJ451" s="137" t="str">
        <f t="shared" si="123"/>
        <v>97</v>
      </c>
      <c r="AK451" s="197" t="str">
        <f t="shared" si="124"/>
        <v>1р</v>
      </c>
      <c r="AL451" s="137" t="str">
        <f t="shared" si="125"/>
        <v>1р</v>
      </c>
      <c r="AM451" s="542"/>
      <c r="AN451" s="525"/>
      <c r="AO451" s="525"/>
      <c r="AP451" s="525"/>
      <c r="AQ451" s="525"/>
      <c r="AR451" s="525"/>
    </row>
    <row r="452" spans="1:44" ht="12" customHeight="1" x14ac:dyDescent="0.2">
      <c r="A452" s="177"/>
      <c r="B452" s="178"/>
      <c r="C452" s="191"/>
      <c r="D452" s="180">
        <v>82</v>
      </c>
      <c r="E452" s="321" t="s">
        <v>974</v>
      </c>
      <c r="F452" s="181" t="s">
        <v>981</v>
      </c>
      <c r="G452" s="181" t="s">
        <v>61</v>
      </c>
      <c r="H452" s="181" t="s">
        <v>62</v>
      </c>
      <c r="I452" s="181" t="s">
        <v>682</v>
      </c>
      <c r="J452" s="181" t="s">
        <v>683</v>
      </c>
      <c r="K452" s="181" t="s">
        <v>57</v>
      </c>
      <c r="L452" s="182" t="s">
        <v>988</v>
      </c>
      <c r="M452" s="183">
        <f t="shared" si="126"/>
        <v>82</v>
      </c>
      <c r="N452" s="182"/>
      <c r="O452" s="182"/>
      <c r="P452" s="182"/>
      <c r="Q452" s="184" t="str">
        <f t="shared" si="127"/>
        <v>СТЕБАЙЛОВ Максим Юрьевич</v>
      </c>
      <c r="R452" s="185" t="str">
        <f t="shared" si="128"/>
        <v>19.04.98, КМС</v>
      </c>
      <c r="S452" s="186" t="str">
        <f t="shared" si="129"/>
        <v>СФО</v>
      </c>
      <c r="T452" s="185" t="str">
        <f t="shared" si="130"/>
        <v>Новосибирская, Новосибирск, Д</v>
      </c>
      <c r="U452" s="187"/>
      <c r="V452" s="185" t="str">
        <f t="shared" si="131"/>
        <v>Кулеш М.В., Кулеш П.В., Постников Д.М.</v>
      </c>
      <c r="W452" s="137"/>
      <c r="X452" s="147"/>
      <c r="Y452" s="551"/>
      <c r="Z452" s="542"/>
      <c r="AA452" s="525"/>
      <c r="AB452" s="541"/>
      <c r="AC452" s="541"/>
      <c r="AD452" s="147" t="str">
        <f t="shared" si="117"/>
        <v>Стебайлов</v>
      </c>
      <c r="AE452" s="147" t="str">
        <f t="shared" si="118"/>
        <v xml:space="preserve"> Максим Юрьевич</v>
      </c>
      <c r="AF452" s="147" t="str">
        <f t="shared" si="119"/>
        <v>СТЕБАЙЛОВ</v>
      </c>
      <c r="AG452" s="147" t="str">
        <f t="shared" si="120"/>
        <v xml:space="preserve"> Максим Юрьевич</v>
      </c>
      <c r="AH452" s="137" t="str">
        <f t="shared" si="121"/>
        <v>19</v>
      </c>
      <c r="AI452" s="137" t="str">
        <f t="shared" si="122"/>
        <v>04</v>
      </c>
      <c r="AJ452" s="137" t="str">
        <f t="shared" si="123"/>
        <v>98</v>
      </c>
      <c r="AK452" s="197" t="str">
        <f t="shared" si="124"/>
        <v>кмс</v>
      </c>
      <c r="AL452" s="137" t="str">
        <f t="shared" si="125"/>
        <v>КМС</v>
      </c>
      <c r="AM452" s="542"/>
      <c r="AN452" s="525"/>
      <c r="AO452" s="525"/>
      <c r="AP452" s="525"/>
      <c r="AQ452" s="525"/>
      <c r="AR452" s="525"/>
    </row>
    <row r="453" spans="1:44" ht="12" customHeight="1" x14ac:dyDescent="0.2">
      <c r="A453" s="177"/>
      <c r="B453" s="178"/>
      <c r="C453" s="191"/>
      <c r="D453" s="188">
        <v>90</v>
      </c>
      <c r="E453" s="321" t="s">
        <v>975</v>
      </c>
      <c r="F453" s="189" t="s">
        <v>982</v>
      </c>
      <c r="G453" s="189" t="s">
        <v>120</v>
      </c>
      <c r="H453" s="181" t="s">
        <v>62</v>
      </c>
      <c r="I453" s="181" t="s">
        <v>682</v>
      </c>
      <c r="J453" s="181" t="s">
        <v>683</v>
      </c>
      <c r="K453" s="181" t="s">
        <v>65</v>
      </c>
      <c r="L453" s="181" t="s">
        <v>985</v>
      </c>
      <c r="M453" s="183">
        <f t="shared" si="126"/>
        <v>90</v>
      </c>
      <c r="N453" s="182"/>
      <c r="O453" s="182"/>
      <c r="P453" s="182"/>
      <c r="Q453" s="184" t="str">
        <f t="shared" si="127"/>
        <v>АКУЛОВ Александр Исакович</v>
      </c>
      <c r="R453" s="185" t="str">
        <f t="shared" si="128"/>
        <v>12.03.98, 1р</v>
      </c>
      <c r="S453" s="186" t="str">
        <f t="shared" si="129"/>
        <v>СФО</v>
      </c>
      <c r="T453" s="185" t="str">
        <f t="shared" si="130"/>
        <v>Новосибирская, Новосибирск, МО</v>
      </c>
      <c r="U453" s="187"/>
      <c r="V453" s="185" t="str">
        <f t="shared" si="131"/>
        <v>Мордвинов А.И.</v>
      </c>
      <c r="W453" s="137"/>
      <c r="X453" s="147"/>
      <c r="Y453" s="551"/>
      <c r="Z453" s="542"/>
      <c r="AA453" s="525"/>
      <c r="AB453" s="541"/>
      <c r="AC453" s="541"/>
      <c r="AD453" s="147" t="str">
        <f t="shared" si="117"/>
        <v>Акулов</v>
      </c>
      <c r="AE453" s="147" t="str">
        <f t="shared" si="118"/>
        <v xml:space="preserve"> Александр Исакович</v>
      </c>
      <c r="AF453" s="147" t="str">
        <f t="shared" si="119"/>
        <v>АКУЛОВ</v>
      </c>
      <c r="AG453" s="147" t="str">
        <f t="shared" si="120"/>
        <v xml:space="preserve"> Александр Исакович</v>
      </c>
      <c r="AH453" s="137" t="str">
        <f t="shared" si="121"/>
        <v>12</v>
      </c>
      <c r="AI453" s="137" t="str">
        <f t="shared" si="122"/>
        <v>03</v>
      </c>
      <c r="AJ453" s="137" t="str">
        <f t="shared" si="123"/>
        <v>98</v>
      </c>
      <c r="AK453" s="197" t="str">
        <f t="shared" si="124"/>
        <v>1р</v>
      </c>
      <c r="AL453" s="137" t="str">
        <f t="shared" si="125"/>
        <v>1р</v>
      </c>
      <c r="AM453" s="542"/>
      <c r="AN453" s="525"/>
      <c r="AO453" s="525"/>
      <c r="AP453" s="525"/>
      <c r="AQ453" s="525"/>
      <c r="AR453" s="525"/>
    </row>
    <row r="454" spans="1:44" ht="12" customHeight="1" x14ac:dyDescent="0.2">
      <c r="A454" s="177"/>
      <c r="B454" s="178"/>
      <c r="C454" s="204"/>
      <c r="D454" s="180">
        <v>68</v>
      </c>
      <c r="E454" s="321" t="s">
        <v>989</v>
      </c>
      <c r="F454" s="181" t="s">
        <v>994</v>
      </c>
      <c r="G454" s="189" t="s">
        <v>120</v>
      </c>
      <c r="H454" s="181" t="s">
        <v>62</v>
      </c>
      <c r="I454" s="181" t="s">
        <v>682</v>
      </c>
      <c r="J454" s="181" t="s">
        <v>683</v>
      </c>
      <c r="K454" s="181" t="s">
        <v>57</v>
      </c>
      <c r="L454" s="182" t="s">
        <v>997</v>
      </c>
      <c r="M454" s="183">
        <f t="shared" si="126"/>
        <v>68</v>
      </c>
      <c r="N454" s="182"/>
      <c r="O454" s="182"/>
      <c r="P454" s="182"/>
      <c r="Q454" s="184" t="str">
        <f t="shared" si="127"/>
        <v>РОМАНОВ Евгений Дмитриевич</v>
      </c>
      <c r="R454" s="185" t="str">
        <f t="shared" si="128"/>
        <v>21.03.98, 1р</v>
      </c>
      <c r="S454" s="186" t="str">
        <f t="shared" si="129"/>
        <v>СФО</v>
      </c>
      <c r="T454" s="185" t="str">
        <f t="shared" si="130"/>
        <v>Новосибирская, Новосибирск, Д</v>
      </c>
      <c r="U454" s="187"/>
      <c r="V454" s="185" t="str">
        <f t="shared" si="131"/>
        <v>Поспелов К., Кулеш М.В., Кулеш П.В.</v>
      </c>
      <c r="W454" s="137"/>
      <c r="X454" s="147"/>
      <c r="Y454" s="551"/>
      <c r="Z454" s="542"/>
      <c r="AA454" s="525"/>
      <c r="AB454" s="541"/>
      <c r="AC454" s="541"/>
      <c r="AD454" s="147" t="str">
        <f t="shared" si="117"/>
        <v>Романов</v>
      </c>
      <c r="AE454" s="147" t="str">
        <f t="shared" si="118"/>
        <v xml:space="preserve"> Евгений Дмитриевич</v>
      </c>
      <c r="AF454" s="147" t="str">
        <f t="shared" si="119"/>
        <v>РОМАНОВ</v>
      </c>
      <c r="AG454" s="147" t="str">
        <f t="shared" si="120"/>
        <v xml:space="preserve"> Евгений Дмитриевич</v>
      </c>
      <c r="AH454" s="137" t="str">
        <f t="shared" si="121"/>
        <v>21</v>
      </c>
      <c r="AI454" s="137" t="str">
        <f t="shared" si="122"/>
        <v>03</v>
      </c>
      <c r="AJ454" s="137" t="str">
        <f t="shared" si="123"/>
        <v>98</v>
      </c>
      <c r="AK454" s="197" t="str">
        <f t="shared" si="124"/>
        <v>1р</v>
      </c>
      <c r="AL454" s="137" t="str">
        <f t="shared" si="125"/>
        <v>1р</v>
      </c>
      <c r="AM454" s="542"/>
      <c r="AN454" s="525"/>
      <c r="AO454" s="525"/>
      <c r="AP454" s="525"/>
      <c r="AQ454" s="525"/>
      <c r="AR454" s="525"/>
    </row>
    <row r="455" spans="1:44" ht="12" customHeight="1" x14ac:dyDescent="0.2">
      <c r="A455" s="177"/>
      <c r="B455" s="178"/>
      <c r="C455" s="204"/>
      <c r="D455" s="188">
        <v>68</v>
      </c>
      <c r="E455" s="321" t="s">
        <v>990</v>
      </c>
      <c r="F455" s="189" t="s">
        <v>995</v>
      </c>
      <c r="G455" s="189" t="s">
        <v>61</v>
      </c>
      <c r="H455" s="181" t="s">
        <v>62</v>
      </c>
      <c r="I455" s="181" t="s">
        <v>682</v>
      </c>
      <c r="J455" s="181" t="s">
        <v>683</v>
      </c>
      <c r="K455" s="181" t="s">
        <v>57</v>
      </c>
      <c r="L455" s="181" t="s">
        <v>998</v>
      </c>
      <c r="M455" s="183">
        <f t="shared" si="126"/>
        <v>68</v>
      </c>
      <c r="N455" s="182"/>
      <c r="O455" s="182"/>
      <c r="P455" s="182"/>
      <c r="Q455" s="184" t="str">
        <f t="shared" si="127"/>
        <v>ИЛАШ Антон Владимирович</v>
      </c>
      <c r="R455" s="185" t="str">
        <f t="shared" si="128"/>
        <v>05.02.97, КМС</v>
      </c>
      <c r="S455" s="186" t="str">
        <f t="shared" si="129"/>
        <v>СФО</v>
      </c>
      <c r="T455" s="185" t="str">
        <f t="shared" si="130"/>
        <v>Новосибирская, Новосибирск, Д</v>
      </c>
      <c r="U455" s="187"/>
      <c r="V455" s="185" t="str">
        <f t="shared" si="131"/>
        <v>Гуща Р.С., Томилов И.А.</v>
      </c>
      <c r="W455" s="137"/>
      <c r="X455" s="147"/>
      <c r="Y455" s="551"/>
      <c r="Z455" s="542"/>
      <c r="AA455" s="525"/>
      <c r="AB455" s="541"/>
      <c r="AC455" s="541"/>
      <c r="AD455" s="147" t="str">
        <f t="shared" si="117"/>
        <v>Илаш</v>
      </c>
      <c r="AE455" s="147" t="str">
        <f t="shared" si="118"/>
        <v xml:space="preserve"> Антон Владимирович</v>
      </c>
      <c r="AF455" s="147" t="str">
        <f t="shared" si="119"/>
        <v>ИЛАШ</v>
      </c>
      <c r="AG455" s="147" t="str">
        <f t="shared" si="120"/>
        <v xml:space="preserve"> Антон Владимирович</v>
      </c>
      <c r="AH455" s="137" t="str">
        <f t="shared" si="121"/>
        <v>05</v>
      </c>
      <c r="AI455" s="137" t="str">
        <f t="shared" si="122"/>
        <v>02</v>
      </c>
      <c r="AJ455" s="137" t="str">
        <f t="shared" si="123"/>
        <v>97</v>
      </c>
      <c r="AK455" s="197" t="str">
        <f t="shared" si="124"/>
        <v>кмс</v>
      </c>
      <c r="AL455" s="137" t="str">
        <f t="shared" si="125"/>
        <v>КМС</v>
      </c>
      <c r="AM455" s="542"/>
      <c r="AN455" s="525"/>
      <c r="AO455" s="525"/>
      <c r="AP455" s="525"/>
      <c r="AQ455" s="525"/>
      <c r="AR455" s="525"/>
    </row>
    <row r="456" spans="1:44" ht="12" customHeight="1" x14ac:dyDescent="0.2">
      <c r="A456" s="194"/>
      <c r="B456" s="178"/>
      <c r="C456" s="204"/>
      <c r="D456" s="180">
        <v>74</v>
      </c>
      <c r="E456" s="321" t="s">
        <v>991</v>
      </c>
      <c r="F456" s="181" t="s">
        <v>981</v>
      </c>
      <c r="G456" s="181" t="s">
        <v>120</v>
      </c>
      <c r="H456" s="181" t="s">
        <v>62</v>
      </c>
      <c r="I456" s="181" t="s">
        <v>682</v>
      </c>
      <c r="J456" s="181" t="s">
        <v>683</v>
      </c>
      <c r="K456" s="181" t="s">
        <v>57</v>
      </c>
      <c r="L456" s="182" t="s">
        <v>998</v>
      </c>
      <c r="M456" s="183">
        <f t="shared" si="126"/>
        <v>74</v>
      </c>
      <c r="N456" s="182"/>
      <c r="O456" s="182"/>
      <c r="P456" s="182"/>
      <c r="Q456" s="184" t="str">
        <f t="shared" si="127"/>
        <v>АНТОНОВ Виктор Сергеевич</v>
      </c>
      <c r="R456" s="185" t="str">
        <f t="shared" si="128"/>
        <v>19.04.98, 1р</v>
      </c>
      <c r="S456" s="186" t="str">
        <f t="shared" si="129"/>
        <v>СФО</v>
      </c>
      <c r="T456" s="185" t="str">
        <f t="shared" si="130"/>
        <v>Новосибирская, Новосибирск, Д</v>
      </c>
      <c r="U456" s="187"/>
      <c r="V456" s="185" t="str">
        <f t="shared" si="131"/>
        <v>Гуща Р.С., Томилов И.А.</v>
      </c>
      <c r="W456" s="137"/>
      <c r="X456" s="147"/>
      <c r="Y456" s="551"/>
      <c r="Z456" s="542"/>
      <c r="AA456" s="525"/>
      <c r="AB456" s="541"/>
      <c r="AC456" s="541"/>
      <c r="AD456" s="147" t="str">
        <f t="shared" si="117"/>
        <v>Антонов</v>
      </c>
      <c r="AE456" s="147" t="str">
        <f t="shared" si="118"/>
        <v xml:space="preserve"> Виктор Сергеевич</v>
      </c>
      <c r="AF456" s="147" t="str">
        <f t="shared" si="119"/>
        <v>АНТОНОВ</v>
      </c>
      <c r="AG456" s="147" t="str">
        <f t="shared" si="120"/>
        <v xml:space="preserve"> Виктор Сергеевич</v>
      </c>
      <c r="AH456" s="137" t="str">
        <f t="shared" si="121"/>
        <v>19</v>
      </c>
      <c r="AI456" s="137" t="str">
        <f t="shared" si="122"/>
        <v>04</v>
      </c>
      <c r="AJ456" s="137" t="str">
        <f t="shared" si="123"/>
        <v>98</v>
      </c>
      <c r="AK456" s="197" t="str">
        <f t="shared" si="124"/>
        <v>1р</v>
      </c>
      <c r="AL456" s="137" t="str">
        <f t="shared" si="125"/>
        <v>1р</v>
      </c>
      <c r="AM456" s="542"/>
      <c r="AN456" s="525"/>
      <c r="AO456" s="525"/>
      <c r="AP456" s="525"/>
      <c r="AQ456" s="525"/>
      <c r="AR456" s="525"/>
    </row>
    <row r="457" spans="1:44" ht="12" customHeight="1" x14ac:dyDescent="0.2">
      <c r="A457" s="194"/>
      <c r="B457" s="178"/>
      <c r="C457" s="204"/>
      <c r="D457" s="188">
        <v>90</v>
      </c>
      <c r="E457" s="321" t="s">
        <v>992</v>
      </c>
      <c r="F457" s="189" t="s">
        <v>933</v>
      </c>
      <c r="G457" s="189" t="s">
        <v>120</v>
      </c>
      <c r="H457" s="181" t="s">
        <v>62</v>
      </c>
      <c r="I457" s="181" t="s">
        <v>682</v>
      </c>
      <c r="J457" s="181" t="s">
        <v>683</v>
      </c>
      <c r="K457" s="181" t="s">
        <v>57</v>
      </c>
      <c r="L457" s="181" t="s">
        <v>998</v>
      </c>
      <c r="M457" s="183">
        <f t="shared" si="126"/>
        <v>90</v>
      </c>
      <c r="N457" s="182"/>
      <c r="O457" s="182"/>
      <c r="P457" s="182"/>
      <c r="Q457" s="184" t="str">
        <f t="shared" si="127"/>
        <v>МАЛАХОВ Никита Максимович</v>
      </c>
      <c r="R457" s="185" t="str">
        <f t="shared" si="128"/>
        <v>07.05.97, 1р</v>
      </c>
      <c r="S457" s="186" t="str">
        <f t="shared" si="129"/>
        <v>СФО</v>
      </c>
      <c r="T457" s="185" t="str">
        <f t="shared" si="130"/>
        <v>Новосибирская, Новосибирск, Д</v>
      </c>
      <c r="U457" s="187"/>
      <c r="V457" s="185" t="str">
        <f t="shared" si="131"/>
        <v>Гуща Р.С., Томилов И.А.</v>
      </c>
      <c r="W457" s="137"/>
      <c r="X457" s="147"/>
      <c r="Y457" s="551"/>
      <c r="Z457" s="542"/>
      <c r="AA457" s="525"/>
      <c r="AB457" s="541"/>
      <c r="AC457" s="541"/>
      <c r="AD457" s="147" t="str">
        <f t="shared" si="117"/>
        <v>Малахов</v>
      </c>
      <c r="AE457" s="147" t="str">
        <f t="shared" si="118"/>
        <v xml:space="preserve"> Никита Максимович</v>
      </c>
      <c r="AF457" s="147" t="str">
        <f t="shared" si="119"/>
        <v>МАЛАХОВ</v>
      </c>
      <c r="AG457" s="147" t="str">
        <f t="shared" si="120"/>
        <v xml:space="preserve"> Никита Максимович</v>
      </c>
      <c r="AH457" s="137" t="str">
        <f t="shared" si="121"/>
        <v>07</v>
      </c>
      <c r="AI457" s="137" t="str">
        <f t="shared" si="122"/>
        <v>05</v>
      </c>
      <c r="AJ457" s="137" t="str">
        <f t="shared" si="123"/>
        <v>97</v>
      </c>
      <c r="AK457" s="197" t="str">
        <f t="shared" si="124"/>
        <v>1р</v>
      </c>
      <c r="AL457" s="137" t="str">
        <f t="shared" si="125"/>
        <v>1р</v>
      </c>
      <c r="AM457" s="542"/>
      <c r="AN457" s="525"/>
      <c r="AO457" s="525"/>
      <c r="AP457" s="525"/>
      <c r="AQ457" s="525"/>
      <c r="AR457" s="525"/>
    </row>
    <row r="458" spans="1:44" ht="12" customHeight="1" x14ac:dyDescent="0.2">
      <c r="A458" s="177"/>
      <c r="B458" s="178"/>
      <c r="C458" s="191"/>
      <c r="D458" s="180">
        <v>100</v>
      </c>
      <c r="E458" s="321" t="s">
        <v>993</v>
      </c>
      <c r="F458" s="181" t="s">
        <v>996</v>
      </c>
      <c r="G458" s="181" t="s">
        <v>661</v>
      </c>
      <c r="H458" s="181" t="s">
        <v>62</v>
      </c>
      <c r="I458" s="181" t="s">
        <v>682</v>
      </c>
      <c r="J458" s="181" t="s">
        <v>683</v>
      </c>
      <c r="K458" s="181" t="s">
        <v>57</v>
      </c>
      <c r="L458" s="182" t="s">
        <v>999</v>
      </c>
      <c r="M458" s="183">
        <f t="shared" si="126"/>
        <v>100</v>
      </c>
      <c r="N458" s="182"/>
      <c r="O458" s="182"/>
      <c r="P458" s="182"/>
      <c r="Q458" s="184" t="str">
        <f t="shared" si="127"/>
        <v>СТЕННИКОВ Вячеслав Иванович</v>
      </c>
      <c r="R458" s="185" t="str">
        <f t="shared" si="128"/>
        <v>25.03.97, МС</v>
      </c>
      <c r="S458" s="186" t="str">
        <f t="shared" si="129"/>
        <v>СФО</v>
      </c>
      <c r="T458" s="185" t="str">
        <f t="shared" si="130"/>
        <v>Новосибирская, Новосибирск, Д</v>
      </c>
      <c r="U458" s="187"/>
      <c r="V458" s="185" t="str">
        <f t="shared" si="131"/>
        <v>Гуща Р.С.</v>
      </c>
      <c r="W458" s="137"/>
      <c r="X458" s="147"/>
      <c r="Y458" s="551"/>
      <c r="Z458" s="542"/>
      <c r="AA458" s="525"/>
      <c r="AB458" s="541"/>
      <c r="AC458" s="541"/>
      <c r="AD458" s="147" t="str">
        <f t="shared" si="117"/>
        <v>Стенников</v>
      </c>
      <c r="AE458" s="147" t="str">
        <f t="shared" si="118"/>
        <v xml:space="preserve"> Вячеслав Иванович</v>
      </c>
      <c r="AF458" s="147" t="str">
        <f t="shared" si="119"/>
        <v>СТЕННИКОВ</v>
      </c>
      <c r="AG458" s="147" t="str">
        <f t="shared" si="120"/>
        <v xml:space="preserve"> Вячеслав Иванович</v>
      </c>
      <c r="AH458" s="137" t="str">
        <f t="shared" si="121"/>
        <v>25</v>
      </c>
      <c r="AI458" s="137" t="str">
        <f t="shared" si="122"/>
        <v>03</v>
      </c>
      <c r="AJ458" s="137" t="str">
        <f t="shared" si="123"/>
        <v>97</v>
      </c>
      <c r="AK458" s="197" t="str">
        <f t="shared" si="124"/>
        <v>мс</v>
      </c>
      <c r="AL458" s="137" t="str">
        <f t="shared" si="125"/>
        <v>МС</v>
      </c>
      <c r="AM458" s="542"/>
      <c r="AN458" s="525"/>
      <c r="AO458" s="525"/>
      <c r="AP458" s="525"/>
      <c r="AQ458" s="525"/>
      <c r="AR458" s="525"/>
    </row>
    <row r="459" spans="1:44" ht="12" customHeight="1" x14ac:dyDescent="0.2">
      <c r="A459" s="177"/>
      <c r="B459" s="178"/>
      <c r="C459" s="191"/>
      <c r="D459" s="188"/>
      <c r="E459" s="73"/>
      <c r="F459" s="189"/>
      <c r="G459" s="189"/>
      <c r="H459" s="189"/>
      <c r="I459" s="189"/>
      <c r="J459" s="189"/>
      <c r="K459" s="189"/>
      <c r="L459" s="181" t="s">
        <v>621</v>
      </c>
      <c r="M459" s="183">
        <f t="shared" si="126"/>
        <v>0</v>
      </c>
      <c r="N459" s="182"/>
      <c r="O459" s="182"/>
      <c r="P459" s="182"/>
      <c r="Q459" s="184" t="e">
        <f t="shared" si="127"/>
        <v>#VALUE!</v>
      </c>
      <c r="R459" s="185" t="str">
        <f t="shared" si="128"/>
        <v>.., 0</v>
      </c>
      <c r="S459" s="186" t="str">
        <f t="shared" si="129"/>
        <v/>
      </c>
      <c r="T459" s="185" t="str">
        <f t="shared" si="130"/>
        <v xml:space="preserve">, , </v>
      </c>
      <c r="U459" s="187"/>
      <c r="V459" s="185" t="str">
        <f t="shared" si="131"/>
        <v>Суркашев</v>
      </c>
      <c r="W459" s="137"/>
      <c r="X459" s="147"/>
      <c r="Y459" s="551"/>
      <c r="Z459" s="542"/>
      <c r="AA459" s="525"/>
      <c r="AB459" s="541"/>
      <c r="AC459" s="541"/>
      <c r="AD459" s="147">
        <f t="shared" si="117"/>
        <v>0</v>
      </c>
      <c r="AE459" s="147" t="e">
        <f t="shared" si="118"/>
        <v>#VALUE!</v>
      </c>
      <c r="AF459" s="147" t="str">
        <f t="shared" si="119"/>
        <v>0</v>
      </c>
      <c r="AG459" s="147" t="e">
        <f t="shared" si="120"/>
        <v>#VALUE!</v>
      </c>
      <c r="AH459" s="137" t="str">
        <f t="shared" si="121"/>
        <v/>
      </c>
      <c r="AI459" s="137" t="str">
        <f t="shared" si="122"/>
        <v/>
      </c>
      <c r="AJ459" s="137" t="str">
        <f t="shared" si="123"/>
        <v/>
      </c>
      <c r="AK459" s="197">
        <f t="shared" si="124"/>
        <v>0</v>
      </c>
      <c r="AL459" s="137">
        <f t="shared" si="125"/>
        <v>0</v>
      </c>
      <c r="AM459" s="542"/>
      <c r="AN459" s="525"/>
      <c r="AO459" s="525"/>
      <c r="AP459" s="525"/>
      <c r="AQ459" s="525"/>
      <c r="AR459" s="525"/>
    </row>
    <row r="460" spans="1:44" ht="12" customHeight="1" x14ac:dyDescent="0.2">
      <c r="A460" s="194"/>
      <c r="B460" s="178"/>
      <c r="C460" s="191"/>
      <c r="D460" s="180"/>
      <c r="E460" s="73"/>
      <c r="F460" s="181"/>
      <c r="G460" s="181"/>
      <c r="H460" s="181"/>
      <c r="I460" s="181"/>
      <c r="J460" s="181"/>
      <c r="K460" s="181"/>
      <c r="L460" s="182" t="s">
        <v>621</v>
      </c>
      <c r="M460" s="183">
        <f t="shared" si="126"/>
        <v>0</v>
      </c>
      <c r="N460" s="182"/>
      <c r="O460" s="182"/>
      <c r="P460" s="182"/>
      <c r="Q460" s="184" t="e">
        <f t="shared" si="127"/>
        <v>#VALUE!</v>
      </c>
      <c r="R460" s="185" t="str">
        <f t="shared" si="128"/>
        <v>.., 0</v>
      </c>
      <c r="S460" s="186" t="str">
        <f t="shared" si="129"/>
        <v/>
      </c>
      <c r="T460" s="185" t="str">
        <f t="shared" si="130"/>
        <v xml:space="preserve">, , </v>
      </c>
      <c r="U460" s="187"/>
      <c r="V460" s="185" t="str">
        <f t="shared" si="131"/>
        <v>Суркашев</v>
      </c>
      <c r="W460" s="137"/>
      <c r="X460" s="147"/>
      <c r="Y460" s="551"/>
      <c r="Z460" s="542"/>
      <c r="AA460" s="525"/>
      <c r="AB460" s="541"/>
      <c r="AC460" s="541"/>
      <c r="AD460" s="147">
        <f t="shared" si="117"/>
        <v>0</v>
      </c>
      <c r="AE460" s="147" t="e">
        <f t="shared" si="118"/>
        <v>#VALUE!</v>
      </c>
      <c r="AF460" s="147" t="str">
        <f t="shared" si="119"/>
        <v>0</v>
      </c>
      <c r="AG460" s="147" t="e">
        <f t="shared" si="120"/>
        <v>#VALUE!</v>
      </c>
      <c r="AH460" s="137" t="str">
        <f t="shared" si="121"/>
        <v/>
      </c>
      <c r="AI460" s="137" t="str">
        <f t="shared" si="122"/>
        <v/>
      </c>
      <c r="AJ460" s="137" t="str">
        <f t="shared" si="123"/>
        <v/>
      </c>
      <c r="AK460" s="197">
        <f t="shared" si="124"/>
        <v>0</v>
      </c>
      <c r="AL460" s="137">
        <f t="shared" si="125"/>
        <v>0</v>
      </c>
      <c r="AM460" s="542"/>
      <c r="AN460" s="525"/>
      <c r="AO460" s="525"/>
      <c r="AP460" s="525"/>
      <c r="AQ460" s="525"/>
      <c r="AR460" s="525"/>
    </row>
    <row r="461" spans="1:44" ht="12" customHeight="1" x14ac:dyDescent="0.2">
      <c r="A461" s="194"/>
      <c r="B461" s="178"/>
      <c r="C461" s="191"/>
      <c r="D461" s="188"/>
      <c r="E461" s="73"/>
      <c r="F461" s="189"/>
      <c r="G461" s="189"/>
      <c r="H461" s="189"/>
      <c r="I461" s="189"/>
      <c r="J461" s="189"/>
      <c r="K461" s="189"/>
      <c r="L461" s="181" t="s">
        <v>621</v>
      </c>
      <c r="M461" s="183">
        <f t="shared" si="126"/>
        <v>0</v>
      </c>
      <c r="N461" s="182"/>
      <c r="O461" s="182"/>
      <c r="P461" s="182"/>
      <c r="Q461" s="184" t="e">
        <f t="shared" si="127"/>
        <v>#VALUE!</v>
      </c>
      <c r="R461" s="185" t="str">
        <f t="shared" si="128"/>
        <v>.., 0</v>
      </c>
      <c r="S461" s="186" t="str">
        <f t="shared" si="129"/>
        <v/>
      </c>
      <c r="T461" s="185" t="str">
        <f t="shared" si="130"/>
        <v xml:space="preserve">, , </v>
      </c>
      <c r="U461" s="187"/>
      <c r="V461" s="185" t="str">
        <f t="shared" si="131"/>
        <v>Суркашев</v>
      </c>
      <c r="W461" s="137"/>
      <c r="X461" s="147"/>
      <c r="Y461" s="551"/>
      <c r="Z461" s="542"/>
      <c r="AA461" s="525"/>
      <c r="AB461" s="541"/>
      <c r="AC461" s="541"/>
      <c r="AD461" s="147">
        <f t="shared" si="117"/>
        <v>0</v>
      </c>
      <c r="AE461" s="147" t="e">
        <f t="shared" si="118"/>
        <v>#VALUE!</v>
      </c>
      <c r="AF461" s="147" t="str">
        <f t="shared" si="119"/>
        <v>0</v>
      </c>
      <c r="AG461" s="147" t="e">
        <f t="shared" si="120"/>
        <v>#VALUE!</v>
      </c>
      <c r="AH461" s="137" t="str">
        <f t="shared" si="121"/>
        <v/>
      </c>
      <c r="AI461" s="137" t="str">
        <f t="shared" si="122"/>
        <v/>
      </c>
      <c r="AJ461" s="137" t="str">
        <f t="shared" si="123"/>
        <v/>
      </c>
      <c r="AK461" s="197">
        <f t="shared" si="124"/>
        <v>0</v>
      </c>
      <c r="AL461" s="137">
        <f t="shared" si="125"/>
        <v>0</v>
      </c>
      <c r="AM461" s="542"/>
      <c r="AN461" s="525"/>
      <c r="AO461" s="525"/>
      <c r="AP461" s="525"/>
      <c r="AQ461" s="525"/>
      <c r="AR461" s="525"/>
    </row>
    <row r="462" spans="1:44" ht="12" customHeight="1" x14ac:dyDescent="0.2">
      <c r="A462" s="177"/>
      <c r="B462" s="178"/>
      <c r="C462" s="191"/>
      <c r="D462" s="180"/>
      <c r="E462" s="73"/>
      <c r="F462" s="181"/>
      <c r="G462" s="181"/>
      <c r="H462" s="181"/>
      <c r="I462" s="181"/>
      <c r="J462" s="181"/>
      <c r="K462" s="181"/>
      <c r="L462" s="182" t="s">
        <v>621</v>
      </c>
      <c r="M462" s="183">
        <f t="shared" si="126"/>
        <v>0</v>
      </c>
      <c r="N462" s="182"/>
      <c r="O462" s="182"/>
      <c r="P462" s="182"/>
      <c r="Q462" s="184" t="e">
        <f t="shared" si="127"/>
        <v>#VALUE!</v>
      </c>
      <c r="R462" s="185" t="str">
        <f t="shared" si="128"/>
        <v>.., 0</v>
      </c>
      <c r="S462" s="186" t="str">
        <f t="shared" si="129"/>
        <v/>
      </c>
      <c r="T462" s="185" t="str">
        <f t="shared" si="130"/>
        <v xml:space="preserve">, , </v>
      </c>
      <c r="U462" s="187"/>
      <c r="V462" s="185" t="str">
        <f t="shared" si="131"/>
        <v>Суркашев</v>
      </c>
      <c r="W462" s="137"/>
      <c r="X462" s="147"/>
      <c r="Y462" s="551"/>
      <c r="Z462" s="542"/>
      <c r="AA462" s="525"/>
      <c r="AB462" s="541"/>
      <c r="AC462" s="541"/>
      <c r="AD462" s="147">
        <f t="shared" si="117"/>
        <v>0</v>
      </c>
      <c r="AE462" s="147" t="e">
        <f t="shared" si="118"/>
        <v>#VALUE!</v>
      </c>
      <c r="AF462" s="147" t="str">
        <f t="shared" si="119"/>
        <v>0</v>
      </c>
      <c r="AG462" s="147" t="e">
        <f t="shared" si="120"/>
        <v>#VALUE!</v>
      </c>
      <c r="AH462" s="137" t="str">
        <f t="shared" si="121"/>
        <v/>
      </c>
      <c r="AI462" s="137" t="str">
        <f t="shared" si="122"/>
        <v/>
      </c>
      <c r="AJ462" s="137" t="str">
        <f t="shared" si="123"/>
        <v/>
      </c>
      <c r="AK462" s="197">
        <f t="shared" si="124"/>
        <v>0</v>
      </c>
      <c r="AL462" s="137">
        <f t="shared" si="125"/>
        <v>0</v>
      </c>
      <c r="AM462" s="542"/>
      <c r="AN462" s="525"/>
      <c r="AO462" s="525"/>
      <c r="AP462" s="525"/>
      <c r="AQ462" s="525"/>
      <c r="AR462" s="525"/>
    </row>
    <row r="463" spans="1:44" ht="12" customHeight="1" x14ac:dyDescent="0.2">
      <c r="A463" s="177"/>
      <c r="B463" s="178"/>
      <c r="C463" s="191"/>
      <c r="D463" s="188"/>
      <c r="E463" s="73"/>
      <c r="F463" s="189"/>
      <c r="G463" s="189"/>
      <c r="H463" s="189"/>
      <c r="I463" s="189"/>
      <c r="J463" s="189"/>
      <c r="K463" s="189"/>
      <c r="L463" s="181" t="s">
        <v>621</v>
      </c>
      <c r="M463" s="183">
        <f t="shared" si="126"/>
        <v>0</v>
      </c>
      <c r="N463" s="182"/>
      <c r="O463" s="182"/>
      <c r="P463" s="182"/>
      <c r="Q463" s="184" t="e">
        <f t="shared" si="127"/>
        <v>#VALUE!</v>
      </c>
      <c r="R463" s="185" t="str">
        <f t="shared" si="128"/>
        <v>.., 0</v>
      </c>
      <c r="S463" s="186" t="str">
        <f t="shared" si="129"/>
        <v/>
      </c>
      <c r="T463" s="185" t="str">
        <f t="shared" si="130"/>
        <v xml:space="preserve">, , </v>
      </c>
      <c r="U463" s="187"/>
      <c r="V463" s="185" t="str">
        <f t="shared" si="131"/>
        <v>Суркашев</v>
      </c>
      <c r="W463" s="137"/>
      <c r="X463" s="147"/>
      <c r="Y463" s="551"/>
      <c r="Z463" s="542"/>
      <c r="AA463" s="525"/>
      <c r="AB463" s="541"/>
      <c r="AC463" s="541"/>
      <c r="AD463" s="147">
        <f t="shared" si="117"/>
        <v>0</v>
      </c>
      <c r="AE463" s="147" t="e">
        <f t="shared" si="118"/>
        <v>#VALUE!</v>
      </c>
      <c r="AF463" s="147" t="str">
        <f t="shared" si="119"/>
        <v>0</v>
      </c>
      <c r="AG463" s="147" t="e">
        <f t="shared" si="120"/>
        <v>#VALUE!</v>
      </c>
      <c r="AH463" s="137" t="str">
        <f t="shared" si="121"/>
        <v/>
      </c>
      <c r="AI463" s="137" t="str">
        <f t="shared" si="122"/>
        <v/>
      </c>
      <c r="AJ463" s="137" t="str">
        <f t="shared" si="123"/>
        <v/>
      </c>
      <c r="AK463" s="197">
        <f t="shared" si="124"/>
        <v>0</v>
      </c>
      <c r="AL463" s="137">
        <f t="shared" si="125"/>
        <v>0</v>
      </c>
      <c r="AM463" s="542"/>
      <c r="AN463" s="525"/>
      <c r="AO463" s="525"/>
      <c r="AP463" s="525"/>
      <c r="AQ463" s="525"/>
      <c r="AR463" s="525"/>
    </row>
    <row r="464" spans="1:44" ht="12" customHeight="1" x14ac:dyDescent="0.2">
      <c r="A464" s="194"/>
      <c r="B464" s="178"/>
      <c r="C464" s="191"/>
      <c r="D464" s="180"/>
      <c r="E464" s="73"/>
      <c r="F464" s="181"/>
      <c r="G464" s="181"/>
      <c r="H464" s="181"/>
      <c r="I464" s="181"/>
      <c r="J464" s="181"/>
      <c r="K464" s="181"/>
      <c r="L464" s="182" t="s">
        <v>621</v>
      </c>
      <c r="M464" s="183">
        <f t="shared" si="126"/>
        <v>0</v>
      </c>
      <c r="N464" s="182"/>
      <c r="O464" s="182"/>
      <c r="P464" s="182"/>
      <c r="Q464" s="184" t="e">
        <f t="shared" si="127"/>
        <v>#VALUE!</v>
      </c>
      <c r="R464" s="185" t="str">
        <f t="shared" si="128"/>
        <v>.., 0</v>
      </c>
      <c r="S464" s="186" t="str">
        <f t="shared" si="129"/>
        <v/>
      </c>
      <c r="T464" s="185" t="str">
        <f t="shared" si="130"/>
        <v xml:space="preserve">, , </v>
      </c>
      <c r="U464" s="187"/>
      <c r="V464" s="185" t="str">
        <f t="shared" si="131"/>
        <v>Суркашев</v>
      </c>
      <c r="W464" s="137"/>
      <c r="X464" s="147"/>
      <c r="Y464" s="551"/>
      <c r="Z464" s="542"/>
      <c r="AA464" s="525"/>
      <c r="AB464" s="541"/>
      <c r="AC464" s="541"/>
      <c r="AD464" s="147">
        <f t="shared" si="117"/>
        <v>0</v>
      </c>
      <c r="AE464" s="147" t="e">
        <f t="shared" si="118"/>
        <v>#VALUE!</v>
      </c>
      <c r="AF464" s="147" t="str">
        <f t="shared" si="119"/>
        <v>0</v>
      </c>
      <c r="AG464" s="147" t="e">
        <f t="shared" si="120"/>
        <v>#VALUE!</v>
      </c>
      <c r="AH464" s="137" t="str">
        <f t="shared" si="121"/>
        <v/>
      </c>
      <c r="AI464" s="137" t="str">
        <f t="shared" si="122"/>
        <v/>
      </c>
      <c r="AJ464" s="137" t="str">
        <f t="shared" si="123"/>
        <v/>
      </c>
      <c r="AK464" s="197">
        <f t="shared" si="124"/>
        <v>0</v>
      </c>
      <c r="AL464" s="137">
        <f t="shared" si="125"/>
        <v>0</v>
      </c>
      <c r="AM464" s="542"/>
      <c r="AN464" s="525"/>
      <c r="AO464" s="525"/>
      <c r="AP464" s="525"/>
      <c r="AQ464" s="525"/>
      <c r="AR464" s="525"/>
    </row>
    <row r="465" spans="1:44" ht="12" customHeight="1" x14ac:dyDescent="0.2">
      <c r="A465" s="194"/>
      <c r="B465" s="178"/>
      <c r="C465" s="191"/>
      <c r="D465" s="188"/>
      <c r="E465" s="73"/>
      <c r="F465" s="189"/>
      <c r="G465" s="189"/>
      <c r="H465" s="189"/>
      <c r="I465" s="189"/>
      <c r="J465" s="189"/>
      <c r="K465" s="189"/>
      <c r="L465" s="181" t="s">
        <v>621</v>
      </c>
      <c r="M465" s="183">
        <f t="shared" si="126"/>
        <v>0</v>
      </c>
      <c r="N465" s="182"/>
      <c r="O465" s="182"/>
      <c r="P465" s="182"/>
      <c r="Q465" s="184" t="e">
        <f t="shared" si="127"/>
        <v>#VALUE!</v>
      </c>
      <c r="R465" s="185" t="str">
        <f t="shared" si="128"/>
        <v>.., 0</v>
      </c>
      <c r="S465" s="186" t="str">
        <f t="shared" si="129"/>
        <v/>
      </c>
      <c r="T465" s="185" t="str">
        <f t="shared" si="130"/>
        <v xml:space="preserve">, , </v>
      </c>
      <c r="U465" s="187"/>
      <c r="V465" s="185" t="str">
        <f t="shared" si="131"/>
        <v>Суркашев</v>
      </c>
      <c r="W465" s="137"/>
      <c r="X465" s="147"/>
      <c r="Y465" s="551"/>
      <c r="Z465" s="542"/>
      <c r="AA465" s="525"/>
      <c r="AB465" s="541"/>
      <c r="AC465" s="541"/>
      <c r="AD465" s="147">
        <f t="shared" si="117"/>
        <v>0</v>
      </c>
      <c r="AE465" s="147" t="e">
        <f t="shared" si="118"/>
        <v>#VALUE!</v>
      </c>
      <c r="AF465" s="147" t="str">
        <f t="shared" si="119"/>
        <v>0</v>
      </c>
      <c r="AG465" s="147" t="e">
        <f t="shared" si="120"/>
        <v>#VALUE!</v>
      </c>
      <c r="AH465" s="137" t="str">
        <f t="shared" si="121"/>
        <v/>
      </c>
      <c r="AI465" s="137" t="str">
        <f t="shared" si="122"/>
        <v/>
      </c>
      <c r="AJ465" s="137" t="str">
        <f t="shared" si="123"/>
        <v/>
      </c>
      <c r="AK465" s="197">
        <f t="shared" si="124"/>
        <v>0</v>
      </c>
      <c r="AL465" s="137">
        <f t="shared" si="125"/>
        <v>0</v>
      </c>
      <c r="AM465" s="542"/>
      <c r="AN465" s="525"/>
      <c r="AO465" s="525"/>
      <c r="AP465" s="525"/>
      <c r="AQ465" s="525"/>
      <c r="AR465" s="525"/>
    </row>
    <row r="466" spans="1:44" ht="12" customHeight="1" x14ac:dyDescent="0.2">
      <c r="A466" s="177"/>
      <c r="B466" s="178"/>
      <c r="C466" s="204"/>
      <c r="D466" s="180"/>
      <c r="E466" s="73"/>
      <c r="F466" s="181"/>
      <c r="G466" s="181"/>
      <c r="H466" s="181"/>
      <c r="I466" s="181"/>
      <c r="J466" s="181"/>
      <c r="K466" s="181"/>
      <c r="L466" s="182" t="s">
        <v>621</v>
      </c>
      <c r="M466" s="183">
        <f t="shared" si="126"/>
        <v>0</v>
      </c>
      <c r="N466" s="182"/>
      <c r="O466" s="182"/>
      <c r="P466" s="182"/>
      <c r="Q466" s="184" t="e">
        <f t="shared" si="127"/>
        <v>#VALUE!</v>
      </c>
      <c r="R466" s="185" t="str">
        <f t="shared" si="128"/>
        <v>.., 0</v>
      </c>
      <c r="S466" s="186" t="str">
        <f t="shared" si="129"/>
        <v/>
      </c>
      <c r="T466" s="185" t="str">
        <f t="shared" si="130"/>
        <v xml:space="preserve">, , </v>
      </c>
      <c r="U466" s="187"/>
      <c r="V466" s="185" t="str">
        <f t="shared" si="131"/>
        <v>Суркашев</v>
      </c>
      <c r="W466" s="137"/>
      <c r="X466" s="147"/>
      <c r="Y466" s="551"/>
      <c r="Z466" s="542"/>
      <c r="AA466" s="525"/>
      <c r="AB466" s="541"/>
      <c r="AC466" s="541"/>
      <c r="AD466" s="147">
        <f t="shared" si="117"/>
        <v>0</v>
      </c>
      <c r="AE466" s="147" t="e">
        <f t="shared" si="118"/>
        <v>#VALUE!</v>
      </c>
      <c r="AF466" s="147" t="str">
        <f t="shared" si="119"/>
        <v>0</v>
      </c>
      <c r="AG466" s="147" t="e">
        <f t="shared" si="120"/>
        <v>#VALUE!</v>
      </c>
      <c r="AH466" s="137" t="str">
        <f t="shared" si="121"/>
        <v/>
      </c>
      <c r="AI466" s="137" t="str">
        <f t="shared" si="122"/>
        <v/>
      </c>
      <c r="AJ466" s="137" t="str">
        <f t="shared" si="123"/>
        <v/>
      </c>
      <c r="AK466" s="197">
        <f t="shared" si="124"/>
        <v>0</v>
      </c>
      <c r="AL466" s="137">
        <f t="shared" si="125"/>
        <v>0</v>
      </c>
      <c r="AM466" s="542"/>
      <c r="AN466" s="525"/>
      <c r="AO466" s="525"/>
      <c r="AP466" s="525"/>
      <c r="AQ466" s="525"/>
      <c r="AR466" s="525"/>
    </row>
    <row r="467" spans="1:44" ht="12" customHeight="1" x14ac:dyDescent="0.2">
      <c r="A467" s="177"/>
      <c r="B467" s="178"/>
      <c r="C467" s="204"/>
      <c r="D467" s="188"/>
      <c r="E467" s="73"/>
      <c r="F467" s="189"/>
      <c r="G467" s="189"/>
      <c r="H467" s="189"/>
      <c r="I467" s="189"/>
      <c r="J467" s="189"/>
      <c r="K467" s="189"/>
      <c r="L467" s="181" t="s">
        <v>621</v>
      </c>
      <c r="M467" s="183">
        <f t="shared" si="126"/>
        <v>0</v>
      </c>
      <c r="N467" s="182"/>
      <c r="O467" s="182"/>
      <c r="P467" s="182"/>
      <c r="Q467" s="184" t="e">
        <f t="shared" si="127"/>
        <v>#VALUE!</v>
      </c>
      <c r="R467" s="185" t="str">
        <f t="shared" si="128"/>
        <v>.., 0</v>
      </c>
      <c r="S467" s="186" t="str">
        <f t="shared" si="129"/>
        <v/>
      </c>
      <c r="T467" s="185" t="str">
        <f t="shared" si="130"/>
        <v xml:space="preserve">, , </v>
      </c>
      <c r="U467" s="187"/>
      <c r="V467" s="185" t="str">
        <f t="shared" si="131"/>
        <v>Суркашев</v>
      </c>
      <c r="W467" s="137"/>
      <c r="X467" s="147"/>
      <c r="Y467" s="551"/>
      <c r="Z467" s="542"/>
      <c r="AA467" s="525"/>
      <c r="AB467" s="541"/>
      <c r="AC467" s="541"/>
      <c r="AD467" s="147">
        <f t="shared" si="117"/>
        <v>0</v>
      </c>
      <c r="AE467" s="147" t="e">
        <f t="shared" si="118"/>
        <v>#VALUE!</v>
      </c>
      <c r="AF467" s="147" t="str">
        <f t="shared" si="119"/>
        <v>0</v>
      </c>
      <c r="AG467" s="147" t="e">
        <f t="shared" si="120"/>
        <v>#VALUE!</v>
      </c>
      <c r="AH467" s="137" t="str">
        <f t="shared" si="121"/>
        <v/>
      </c>
      <c r="AI467" s="137" t="str">
        <f t="shared" si="122"/>
        <v/>
      </c>
      <c r="AJ467" s="137" t="str">
        <f t="shared" si="123"/>
        <v/>
      </c>
      <c r="AK467" s="197">
        <f t="shared" si="124"/>
        <v>0</v>
      </c>
      <c r="AL467" s="137">
        <f t="shared" si="125"/>
        <v>0</v>
      </c>
      <c r="AM467" s="542"/>
      <c r="AN467" s="525"/>
      <c r="AO467" s="525"/>
      <c r="AP467" s="525"/>
      <c r="AQ467" s="525"/>
      <c r="AR467" s="525"/>
    </row>
    <row r="468" spans="1:44" ht="12" customHeight="1" x14ac:dyDescent="0.2">
      <c r="A468" s="177"/>
      <c r="B468" s="178"/>
      <c r="C468" s="191"/>
      <c r="D468" s="180"/>
      <c r="E468" s="73"/>
      <c r="F468" s="181"/>
      <c r="G468" s="181"/>
      <c r="H468" s="181"/>
      <c r="I468" s="181"/>
      <c r="J468" s="181"/>
      <c r="K468" s="181"/>
      <c r="L468" s="182" t="s">
        <v>621</v>
      </c>
      <c r="M468" s="183">
        <f t="shared" si="126"/>
        <v>0</v>
      </c>
      <c r="N468" s="182"/>
      <c r="O468" s="182"/>
      <c r="P468" s="182"/>
      <c r="Q468" s="184" t="e">
        <f t="shared" si="127"/>
        <v>#VALUE!</v>
      </c>
      <c r="R468" s="185" t="str">
        <f t="shared" si="128"/>
        <v>.., 0</v>
      </c>
      <c r="S468" s="186" t="str">
        <f t="shared" si="129"/>
        <v/>
      </c>
      <c r="T468" s="185" t="str">
        <f t="shared" si="130"/>
        <v xml:space="preserve">, , </v>
      </c>
      <c r="U468" s="187"/>
      <c r="V468" s="185" t="str">
        <f t="shared" si="131"/>
        <v>Суркашев</v>
      </c>
      <c r="W468" s="137"/>
      <c r="X468" s="147"/>
      <c r="Y468" s="551"/>
      <c r="Z468" s="542"/>
      <c r="AA468" s="525"/>
      <c r="AB468" s="541"/>
      <c r="AC468" s="541"/>
      <c r="AD468" s="147">
        <f t="shared" si="117"/>
        <v>0</v>
      </c>
      <c r="AE468" s="147" t="e">
        <f t="shared" si="118"/>
        <v>#VALUE!</v>
      </c>
      <c r="AF468" s="147" t="str">
        <f t="shared" si="119"/>
        <v>0</v>
      </c>
      <c r="AG468" s="147" t="e">
        <f t="shared" si="120"/>
        <v>#VALUE!</v>
      </c>
      <c r="AH468" s="137" t="str">
        <f t="shared" si="121"/>
        <v/>
      </c>
      <c r="AI468" s="137" t="str">
        <f t="shared" si="122"/>
        <v/>
      </c>
      <c r="AJ468" s="137" t="str">
        <f t="shared" si="123"/>
        <v/>
      </c>
      <c r="AK468" s="197">
        <f t="shared" si="124"/>
        <v>0</v>
      </c>
      <c r="AL468" s="137">
        <f t="shared" si="125"/>
        <v>0</v>
      </c>
      <c r="AM468" s="542"/>
      <c r="AN468" s="525"/>
      <c r="AO468" s="525"/>
      <c r="AP468" s="525"/>
      <c r="AQ468" s="525"/>
      <c r="AR468" s="525"/>
    </row>
    <row r="469" spans="1:44" ht="12" customHeight="1" x14ac:dyDescent="0.2">
      <c r="A469" s="177"/>
      <c r="B469" s="178"/>
      <c r="C469" s="191"/>
      <c r="D469" s="188"/>
      <c r="E469" s="73"/>
      <c r="F469" s="189"/>
      <c r="G469" s="189"/>
      <c r="H469" s="189"/>
      <c r="I469" s="189"/>
      <c r="J469" s="189"/>
      <c r="K469" s="189"/>
      <c r="L469" s="181" t="s">
        <v>621</v>
      </c>
      <c r="M469" s="183">
        <f t="shared" si="126"/>
        <v>0</v>
      </c>
      <c r="N469" s="182"/>
      <c r="O469" s="182"/>
      <c r="P469" s="182"/>
      <c r="Q469" s="184" t="e">
        <f t="shared" si="127"/>
        <v>#VALUE!</v>
      </c>
      <c r="R469" s="185" t="str">
        <f t="shared" si="128"/>
        <v>.., 0</v>
      </c>
      <c r="S469" s="186" t="str">
        <f t="shared" si="129"/>
        <v/>
      </c>
      <c r="T469" s="185" t="str">
        <f t="shared" si="130"/>
        <v xml:space="preserve">, , </v>
      </c>
      <c r="U469" s="187"/>
      <c r="V469" s="185" t="str">
        <f t="shared" si="131"/>
        <v>Суркашев</v>
      </c>
      <c r="W469" s="137"/>
      <c r="X469" s="147"/>
      <c r="Y469" s="551"/>
      <c r="Z469" s="542"/>
      <c r="AA469" s="525"/>
      <c r="AB469" s="541"/>
      <c r="AC469" s="541"/>
      <c r="AD469" s="147">
        <f t="shared" si="117"/>
        <v>0</v>
      </c>
      <c r="AE469" s="147" t="e">
        <f t="shared" si="118"/>
        <v>#VALUE!</v>
      </c>
      <c r="AF469" s="147" t="str">
        <f t="shared" si="119"/>
        <v>0</v>
      </c>
      <c r="AG469" s="147" t="e">
        <f t="shared" si="120"/>
        <v>#VALUE!</v>
      </c>
      <c r="AH469" s="137" t="str">
        <f t="shared" si="121"/>
        <v/>
      </c>
      <c r="AI469" s="137" t="str">
        <f t="shared" si="122"/>
        <v/>
      </c>
      <c r="AJ469" s="137" t="str">
        <f t="shared" si="123"/>
        <v/>
      </c>
      <c r="AK469" s="197">
        <f t="shared" si="124"/>
        <v>0</v>
      </c>
      <c r="AL469" s="137">
        <f t="shared" si="125"/>
        <v>0</v>
      </c>
      <c r="AM469" s="542"/>
      <c r="AN469" s="525"/>
      <c r="AO469" s="525"/>
      <c r="AP469" s="525"/>
      <c r="AQ469" s="525"/>
      <c r="AR469" s="525"/>
    </row>
    <row r="470" spans="1:44" ht="12" customHeight="1" x14ac:dyDescent="0.2">
      <c r="A470" s="194"/>
      <c r="B470" s="178"/>
      <c r="C470" s="191"/>
      <c r="D470" s="180"/>
      <c r="E470" s="73"/>
      <c r="F470" s="181"/>
      <c r="G470" s="181"/>
      <c r="H470" s="181"/>
      <c r="I470" s="181"/>
      <c r="J470" s="181"/>
      <c r="K470" s="181"/>
      <c r="L470" s="182" t="s">
        <v>621</v>
      </c>
      <c r="M470" s="183">
        <f t="shared" si="126"/>
        <v>0</v>
      </c>
      <c r="N470" s="182"/>
      <c r="O470" s="182"/>
      <c r="P470" s="182"/>
      <c r="Q470" s="184" t="e">
        <f t="shared" si="127"/>
        <v>#VALUE!</v>
      </c>
      <c r="R470" s="185" t="str">
        <f t="shared" si="128"/>
        <v>.., 0</v>
      </c>
      <c r="S470" s="186" t="str">
        <f t="shared" si="129"/>
        <v/>
      </c>
      <c r="T470" s="185" t="str">
        <f t="shared" si="130"/>
        <v xml:space="preserve">, , </v>
      </c>
      <c r="U470" s="187"/>
      <c r="V470" s="185" t="str">
        <f t="shared" si="131"/>
        <v>Суркашев</v>
      </c>
      <c r="W470" s="137"/>
      <c r="X470" s="147"/>
      <c r="Y470" s="551"/>
      <c r="Z470" s="542"/>
      <c r="AA470" s="525"/>
      <c r="AB470" s="541"/>
      <c r="AC470" s="541"/>
      <c r="AD470" s="147">
        <f t="shared" si="117"/>
        <v>0</v>
      </c>
      <c r="AE470" s="147" t="e">
        <f t="shared" si="118"/>
        <v>#VALUE!</v>
      </c>
      <c r="AF470" s="147" t="str">
        <f t="shared" si="119"/>
        <v>0</v>
      </c>
      <c r="AG470" s="147" t="e">
        <f t="shared" si="120"/>
        <v>#VALUE!</v>
      </c>
      <c r="AH470" s="137" t="str">
        <f t="shared" si="121"/>
        <v/>
      </c>
      <c r="AI470" s="137" t="str">
        <f t="shared" si="122"/>
        <v/>
      </c>
      <c r="AJ470" s="137" t="str">
        <f t="shared" si="123"/>
        <v/>
      </c>
      <c r="AK470" s="197">
        <f t="shared" si="124"/>
        <v>0</v>
      </c>
      <c r="AL470" s="137">
        <f t="shared" si="125"/>
        <v>0</v>
      </c>
      <c r="AM470" s="542"/>
      <c r="AN470" s="525"/>
      <c r="AO470" s="525"/>
      <c r="AP470" s="525"/>
      <c r="AQ470" s="525"/>
      <c r="AR470" s="525"/>
    </row>
    <row r="471" spans="1:44" ht="12" customHeight="1" x14ac:dyDescent="0.2">
      <c r="A471" s="194"/>
      <c r="B471" s="178"/>
      <c r="C471" s="191"/>
      <c r="D471" s="188"/>
      <c r="E471" s="73"/>
      <c r="F471" s="189"/>
      <c r="G471" s="189"/>
      <c r="H471" s="189"/>
      <c r="I471" s="189"/>
      <c r="J471" s="189"/>
      <c r="K471" s="189"/>
      <c r="L471" s="181" t="s">
        <v>621</v>
      </c>
      <c r="M471" s="183">
        <f t="shared" si="126"/>
        <v>0</v>
      </c>
      <c r="N471" s="182"/>
      <c r="O471" s="182"/>
      <c r="P471" s="182"/>
      <c r="Q471" s="184" t="e">
        <f t="shared" si="127"/>
        <v>#VALUE!</v>
      </c>
      <c r="R471" s="185" t="str">
        <f t="shared" si="128"/>
        <v>.., 0</v>
      </c>
      <c r="S471" s="186" t="str">
        <f t="shared" si="129"/>
        <v/>
      </c>
      <c r="T471" s="185" t="str">
        <f t="shared" si="130"/>
        <v xml:space="preserve">, , </v>
      </c>
      <c r="U471" s="187"/>
      <c r="V471" s="185" t="str">
        <f t="shared" si="131"/>
        <v>Суркашев</v>
      </c>
      <c r="W471" s="137"/>
      <c r="X471" s="147"/>
      <c r="Y471" s="551"/>
      <c r="Z471" s="542"/>
      <c r="AA471" s="525"/>
      <c r="AB471" s="541"/>
      <c r="AC471" s="541"/>
      <c r="AD471" s="147">
        <f t="shared" si="117"/>
        <v>0</v>
      </c>
      <c r="AE471" s="147" t="e">
        <f t="shared" si="118"/>
        <v>#VALUE!</v>
      </c>
      <c r="AF471" s="147" t="str">
        <f t="shared" si="119"/>
        <v>0</v>
      </c>
      <c r="AG471" s="147" t="e">
        <f t="shared" si="120"/>
        <v>#VALUE!</v>
      </c>
      <c r="AH471" s="137" t="str">
        <f t="shared" si="121"/>
        <v/>
      </c>
      <c r="AI471" s="137" t="str">
        <f t="shared" si="122"/>
        <v/>
      </c>
      <c r="AJ471" s="137" t="str">
        <f t="shared" si="123"/>
        <v/>
      </c>
      <c r="AK471" s="197">
        <f t="shared" si="124"/>
        <v>0</v>
      </c>
      <c r="AL471" s="137">
        <f t="shared" si="125"/>
        <v>0</v>
      </c>
      <c r="AM471" s="542"/>
      <c r="AN471" s="525"/>
      <c r="AO471" s="525"/>
      <c r="AP471" s="525"/>
      <c r="AQ471" s="525"/>
      <c r="AR471" s="525"/>
    </row>
    <row r="472" spans="1:44" ht="12" customHeight="1" x14ac:dyDescent="0.2">
      <c r="A472" s="177"/>
      <c r="B472" s="178"/>
      <c r="C472" s="204"/>
      <c r="D472" s="180"/>
      <c r="E472" s="174"/>
      <c r="F472" s="181"/>
      <c r="G472" s="181"/>
      <c r="H472" s="181"/>
      <c r="I472" s="181"/>
      <c r="J472" s="181"/>
      <c r="K472" s="181"/>
      <c r="L472" s="182" t="s">
        <v>621</v>
      </c>
      <c r="M472" s="183">
        <f t="shared" si="126"/>
        <v>0</v>
      </c>
      <c r="N472" s="182"/>
      <c r="O472" s="182"/>
      <c r="P472" s="182"/>
      <c r="Q472" s="184" t="e">
        <f t="shared" si="127"/>
        <v>#VALUE!</v>
      </c>
      <c r="R472" s="185" t="str">
        <f t="shared" si="128"/>
        <v>.., 0</v>
      </c>
      <c r="S472" s="186" t="str">
        <f t="shared" si="129"/>
        <v/>
      </c>
      <c r="T472" s="185" t="str">
        <f t="shared" si="130"/>
        <v xml:space="preserve">, , </v>
      </c>
      <c r="U472" s="187"/>
      <c r="V472" s="185" t="str">
        <f t="shared" si="131"/>
        <v>Суркашев</v>
      </c>
      <c r="W472" s="137"/>
      <c r="X472" s="147"/>
      <c r="Y472" s="551"/>
      <c r="Z472" s="542"/>
      <c r="AA472" s="525"/>
      <c r="AB472" s="541"/>
      <c r="AC472" s="541"/>
      <c r="AD472" s="147">
        <f t="shared" si="117"/>
        <v>0</v>
      </c>
      <c r="AE472" s="147" t="e">
        <f t="shared" si="118"/>
        <v>#VALUE!</v>
      </c>
      <c r="AF472" s="147" t="str">
        <f t="shared" si="119"/>
        <v>0</v>
      </c>
      <c r="AG472" s="147" t="e">
        <f t="shared" si="120"/>
        <v>#VALUE!</v>
      </c>
      <c r="AH472" s="137" t="str">
        <f t="shared" si="121"/>
        <v/>
      </c>
      <c r="AI472" s="137" t="str">
        <f t="shared" si="122"/>
        <v/>
      </c>
      <c r="AJ472" s="137" t="str">
        <f t="shared" si="123"/>
        <v/>
      </c>
      <c r="AK472" s="197">
        <f t="shared" si="124"/>
        <v>0</v>
      </c>
      <c r="AL472" s="137">
        <f t="shared" si="125"/>
        <v>0</v>
      </c>
      <c r="AM472" s="542"/>
      <c r="AN472" s="525"/>
      <c r="AO472" s="525"/>
      <c r="AP472" s="525"/>
      <c r="AQ472" s="525"/>
      <c r="AR472" s="525"/>
    </row>
    <row r="473" spans="1:44" ht="12" customHeight="1" x14ac:dyDescent="0.2">
      <c r="A473" s="177"/>
      <c r="B473" s="178"/>
      <c r="C473" s="204"/>
      <c r="D473" s="188"/>
      <c r="E473" s="174"/>
      <c r="F473" s="189"/>
      <c r="G473" s="189"/>
      <c r="H473" s="189"/>
      <c r="I473" s="189"/>
      <c r="J473" s="189"/>
      <c r="K473" s="189"/>
      <c r="L473" s="181" t="s">
        <v>621</v>
      </c>
      <c r="M473" s="183">
        <f t="shared" si="126"/>
        <v>0</v>
      </c>
      <c r="N473" s="182"/>
      <c r="O473" s="182"/>
      <c r="P473" s="182"/>
      <c r="Q473" s="184" t="e">
        <f t="shared" si="127"/>
        <v>#VALUE!</v>
      </c>
      <c r="R473" s="185" t="str">
        <f t="shared" si="128"/>
        <v>.., 0</v>
      </c>
      <c r="S473" s="186" t="str">
        <f t="shared" si="129"/>
        <v/>
      </c>
      <c r="T473" s="185" t="str">
        <f t="shared" si="130"/>
        <v xml:space="preserve">, , </v>
      </c>
      <c r="U473" s="187"/>
      <c r="V473" s="185" t="str">
        <f t="shared" si="131"/>
        <v>Суркашев</v>
      </c>
      <c r="W473" s="137"/>
      <c r="X473" s="147"/>
      <c r="Y473" s="551"/>
      <c r="Z473" s="542"/>
      <c r="AA473" s="525"/>
      <c r="AB473" s="541"/>
      <c r="AC473" s="541"/>
      <c r="AD473" s="147">
        <f t="shared" si="117"/>
        <v>0</v>
      </c>
      <c r="AE473" s="147" t="e">
        <f t="shared" si="118"/>
        <v>#VALUE!</v>
      </c>
      <c r="AF473" s="147" t="str">
        <f t="shared" si="119"/>
        <v>0</v>
      </c>
      <c r="AG473" s="147" t="e">
        <f t="shared" si="120"/>
        <v>#VALUE!</v>
      </c>
      <c r="AH473" s="137" t="str">
        <f t="shared" si="121"/>
        <v/>
      </c>
      <c r="AI473" s="137" t="str">
        <f t="shared" si="122"/>
        <v/>
      </c>
      <c r="AJ473" s="137" t="str">
        <f t="shared" si="123"/>
        <v/>
      </c>
      <c r="AK473" s="197">
        <f t="shared" si="124"/>
        <v>0</v>
      </c>
      <c r="AL473" s="137">
        <f t="shared" si="125"/>
        <v>0</v>
      </c>
      <c r="AM473" s="542"/>
      <c r="AN473" s="525"/>
      <c r="AO473" s="525"/>
      <c r="AP473" s="525"/>
      <c r="AQ473" s="525"/>
      <c r="AR473" s="525"/>
    </row>
    <row r="474" spans="1:44" ht="12" customHeight="1" x14ac:dyDescent="0.2">
      <c r="A474" s="194"/>
      <c r="B474" s="178"/>
      <c r="C474" s="191"/>
      <c r="D474" s="180"/>
      <c r="E474" s="73"/>
      <c r="F474" s="181"/>
      <c r="G474" s="181"/>
      <c r="H474" s="181"/>
      <c r="I474" s="181"/>
      <c r="J474" s="181"/>
      <c r="K474" s="181"/>
      <c r="L474" s="182" t="s">
        <v>621</v>
      </c>
      <c r="M474" s="183">
        <f t="shared" si="126"/>
        <v>0</v>
      </c>
      <c r="N474" s="182"/>
      <c r="O474" s="182"/>
      <c r="P474" s="182"/>
      <c r="Q474" s="184" t="e">
        <f t="shared" si="127"/>
        <v>#VALUE!</v>
      </c>
      <c r="R474" s="185" t="str">
        <f t="shared" si="128"/>
        <v>.., 0</v>
      </c>
      <c r="S474" s="186" t="str">
        <f t="shared" si="129"/>
        <v/>
      </c>
      <c r="T474" s="185" t="str">
        <f t="shared" si="130"/>
        <v xml:space="preserve">, , </v>
      </c>
      <c r="U474" s="187"/>
      <c r="V474" s="185" t="str">
        <f t="shared" si="131"/>
        <v>Суркашев</v>
      </c>
      <c r="W474" s="137"/>
      <c r="X474" s="147"/>
      <c r="Y474" s="551"/>
      <c r="Z474" s="542"/>
      <c r="AA474" s="525"/>
      <c r="AB474" s="541"/>
      <c r="AC474" s="541"/>
      <c r="AD474" s="147">
        <f t="shared" si="117"/>
        <v>0</v>
      </c>
      <c r="AE474" s="147" t="e">
        <f t="shared" si="118"/>
        <v>#VALUE!</v>
      </c>
      <c r="AF474" s="147" t="str">
        <f t="shared" si="119"/>
        <v>0</v>
      </c>
      <c r="AG474" s="147" t="e">
        <f t="shared" si="120"/>
        <v>#VALUE!</v>
      </c>
      <c r="AH474" s="137" t="str">
        <f t="shared" si="121"/>
        <v/>
      </c>
      <c r="AI474" s="137" t="str">
        <f t="shared" si="122"/>
        <v/>
      </c>
      <c r="AJ474" s="137" t="str">
        <f t="shared" si="123"/>
        <v/>
      </c>
      <c r="AK474" s="197">
        <f t="shared" si="124"/>
        <v>0</v>
      </c>
      <c r="AL474" s="137">
        <f t="shared" si="125"/>
        <v>0</v>
      </c>
      <c r="AM474" s="542"/>
      <c r="AN474" s="525"/>
      <c r="AO474" s="525"/>
      <c r="AP474" s="525"/>
      <c r="AQ474" s="525"/>
      <c r="AR474" s="525"/>
    </row>
    <row r="475" spans="1:44" ht="12" customHeight="1" x14ac:dyDescent="0.2">
      <c r="A475" s="194"/>
      <c r="B475" s="178"/>
      <c r="C475" s="191"/>
      <c r="D475" s="188"/>
      <c r="E475" s="73"/>
      <c r="F475" s="189"/>
      <c r="G475" s="189"/>
      <c r="H475" s="189"/>
      <c r="I475" s="189"/>
      <c r="J475" s="189"/>
      <c r="K475" s="189"/>
      <c r="L475" s="181" t="s">
        <v>621</v>
      </c>
      <c r="M475" s="183">
        <f t="shared" si="126"/>
        <v>0</v>
      </c>
      <c r="N475" s="182"/>
      <c r="O475" s="182"/>
      <c r="P475" s="182"/>
      <c r="Q475" s="184" t="e">
        <f t="shared" si="127"/>
        <v>#VALUE!</v>
      </c>
      <c r="R475" s="185" t="str">
        <f t="shared" si="128"/>
        <v>.., 0</v>
      </c>
      <c r="S475" s="186" t="str">
        <f t="shared" si="129"/>
        <v/>
      </c>
      <c r="T475" s="185" t="str">
        <f t="shared" si="130"/>
        <v xml:space="preserve">, , </v>
      </c>
      <c r="U475" s="187"/>
      <c r="V475" s="185" t="str">
        <f t="shared" si="131"/>
        <v>Суркашев</v>
      </c>
      <c r="W475" s="137"/>
      <c r="X475" s="147"/>
      <c r="Y475" s="551"/>
      <c r="Z475" s="542"/>
      <c r="AA475" s="525"/>
      <c r="AB475" s="541"/>
      <c r="AC475" s="541"/>
      <c r="AD475" s="147">
        <f t="shared" si="117"/>
        <v>0</v>
      </c>
      <c r="AE475" s="147" t="e">
        <f t="shared" si="118"/>
        <v>#VALUE!</v>
      </c>
      <c r="AF475" s="147" t="str">
        <f t="shared" si="119"/>
        <v>0</v>
      </c>
      <c r="AG475" s="147" t="e">
        <f t="shared" si="120"/>
        <v>#VALUE!</v>
      </c>
      <c r="AH475" s="137" t="str">
        <f t="shared" si="121"/>
        <v/>
      </c>
      <c r="AI475" s="137" t="str">
        <f t="shared" si="122"/>
        <v/>
      </c>
      <c r="AJ475" s="137" t="str">
        <f t="shared" si="123"/>
        <v/>
      </c>
      <c r="AK475" s="197">
        <f t="shared" si="124"/>
        <v>0</v>
      </c>
      <c r="AL475" s="137">
        <f t="shared" si="125"/>
        <v>0</v>
      </c>
      <c r="AM475" s="542"/>
      <c r="AN475" s="525"/>
      <c r="AO475" s="525"/>
      <c r="AP475" s="525"/>
      <c r="AQ475" s="525"/>
      <c r="AR475" s="525"/>
    </row>
    <row r="476" spans="1:44" ht="12" customHeight="1" x14ac:dyDescent="0.2">
      <c r="A476" s="177"/>
      <c r="B476" s="178"/>
      <c r="C476" s="191"/>
      <c r="D476" s="180"/>
      <c r="E476" s="73"/>
      <c r="F476" s="181"/>
      <c r="G476" s="181"/>
      <c r="H476" s="181"/>
      <c r="I476" s="181"/>
      <c r="J476" s="181"/>
      <c r="K476" s="181"/>
      <c r="L476" s="182" t="s">
        <v>621</v>
      </c>
      <c r="M476" s="183">
        <f t="shared" si="126"/>
        <v>0</v>
      </c>
      <c r="N476" s="182"/>
      <c r="O476" s="182"/>
      <c r="P476" s="182"/>
      <c r="Q476" s="184" t="e">
        <f t="shared" si="127"/>
        <v>#VALUE!</v>
      </c>
      <c r="R476" s="185" t="str">
        <f t="shared" si="128"/>
        <v>.., 0</v>
      </c>
      <c r="S476" s="186" t="str">
        <f t="shared" si="129"/>
        <v/>
      </c>
      <c r="T476" s="185" t="str">
        <f t="shared" si="130"/>
        <v xml:space="preserve">, , </v>
      </c>
      <c r="U476" s="187"/>
      <c r="V476" s="185" t="str">
        <f t="shared" si="131"/>
        <v>Суркашев</v>
      </c>
      <c r="W476" s="137"/>
      <c r="X476" s="147"/>
      <c r="Y476" s="551"/>
      <c r="Z476" s="542"/>
      <c r="AA476" s="525"/>
      <c r="AB476" s="541"/>
      <c r="AC476" s="541"/>
      <c r="AD476" s="147">
        <f t="shared" si="117"/>
        <v>0</v>
      </c>
      <c r="AE476" s="147" t="e">
        <f t="shared" si="118"/>
        <v>#VALUE!</v>
      </c>
      <c r="AF476" s="147" t="str">
        <f t="shared" si="119"/>
        <v>0</v>
      </c>
      <c r="AG476" s="147" t="e">
        <f t="shared" si="120"/>
        <v>#VALUE!</v>
      </c>
      <c r="AH476" s="137" t="str">
        <f t="shared" si="121"/>
        <v/>
      </c>
      <c r="AI476" s="137" t="str">
        <f t="shared" si="122"/>
        <v/>
      </c>
      <c r="AJ476" s="137" t="str">
        <f t="shared" si="123"/>
        <v/>
      </c>
      <c r="AK476" s="197">
        <f t="shared" si="124"/>
        <v>0</v>
      </c>
      <c r="AL476" s="137">
        <f t="shared" si="125"/>
        <v>0</v>
      </c>
      <c r="AM476" s="542"/>
      <c r="AN476" s="525"/>
      <c r="AO476" s="525"/>
      <c r="AP476" s="525"/>
      <c r="AQ476" s="525"/>
      <c r="AR476" s="525"/>
    </row>
    <row r="477" spans="1:44" ht="12" customHeight="1" x14ac:dyDescent="0.2">
      <c r="A477" s="177"/>
      <c r="B477" s="178"/>
      <c r="C477" s="191"/>
      <c r="D477" s="188"/>
      <c r="E477" s="73"/>
      <c r="F477" s="189"/>
      <c r="G477" s="189"/>
      <c r="H477" s="189"/>
      <c r="I477" s="189"/>
      <c r="J477" s="189"/>
      <c r="K477" s="189"/>
      <c r="L477" s="181" t="s">
        <v>621</v>
      </c>
      <c r="M477" s="183">
        <f t="shared" si="126"/>
        <v>0</v>
      </c>
      <c r="N477" s="182"/>
      <c r="O477" s="182"/>
      <c r="P477" s="182"/>
      <c r="Q477" s="184" t="e">
        <f t="shared" si="127"/>
        <v>#VALUE!</v>
      </c>
      <c r="R477" s="185" t="str">
        <f t="shared" si="128"/>
        <v>.., 0</v>
      </c>
      <c r="S477" s="186" t="str">
        <f t="shared" si="129"/>
        <v/>
      </c>
      <c r="T477" s="185" t="str">
        <f t="shared" si="130"/>
        <v xml:space="preserve">, , </v>
      </c>
      <c r="U477" s="187"/>
      <c r="V477" s="185" t="str">
        <f t="shared" si="131"/>
        <v>Суркашев</v>
      </c>
      <c r="W477" s="137"/>
      <c r="X477" s="147"/>
      <c r="Y477" s="551"/>
      <c r="Z477" s="542"/>
      <c r="AA477" s="525"/>
      <c r="AB477" s="541"/>
      <c r="AC477" s="541"/>
      <c r="AD477" s="147">
        <f t="shared" si="117"/>
        <v>0</v>
      </c>
      <c r="AE477" s="147" t="e">
        <f t="shared" si="118"/>
        <v>#VALUE!</v>
      </c>
      <c r="AF477" s="147" t="str">
        <f t="shared" si="119"/>
        <v>0</v>
      </c>
      <c r="AG477" s="147" t="e">
        <f t="shared" si="120"/>
        <v>#VALUE!</v>
      </c>
      <c r="AH477" s="137" t="str">
        <f t="shared" si="121"/>
        <v/>
      </c>
      <c r="AI477" s="137" t="str">
        <f t="shared" si="122"/>
        <v/>
      </c>
      <c r="AJ477" s="137" t="str">
        <f t="shared" si="123"/>
        <v/>
      </c>
      <c r="AK477" s="197">
        <f t="shared" si="124"/>
        <v>0</v>
      </c>
      <c r="AL477" s="137">
        <f t="shared" si="125"/>
        <v>0</v>
      </c>
      <c r="AM477" s="542"/>
      <c r="AN477" s="525"/>
      <c r="AO477" s="525"/>
      <c r="AP477" s="525"/>
      <c r="AQ477" s="525"/>
      <c r="AR477" s="525"/>
    </row>
    <row r="478" spans="1:44" ht="12" customHeight="1" x14ac:dyDescent="0.2">
      <c r="A478" s="552"/>
      <c r="B478" s="535"/>
      <c r="C478" s="536"/>
      <c r="D478" s="520"/>
      <c r="E478" s="537"/>
      <c r="F478" s="528"/>
      <c r="G478" s="528"/>
      <c r="H478" s="528"/>
      <c r="I478" s="528"/>
      <c r="J478" s="528"/>
      <c r="K478" s="528"/>
      <c r="L478" s="530"/>
      <c r="M478" s="531">
        <f>D478</f>
        <v>0</v>
      </c>
      <c r="N478" s="530"/>
      <c r="O478" s="530"/>
      <c r="P478" s="530"/>
      <c r="Q478" s="557" t="e">
        <f>CONCATENATE(AF476,AG476)</f>
        <v>#VALUE!</v>
      </c>
      <c r="R478" s="539" t="str">
        <f>CONCATENATE(AH476,".",AI476,".",AJ476,","," ",AL476)</f>
        <v>.., 0</v>
      </c>
      <c r="S478" s="553" t="str">
        <f>UPPER(H478)</f>
        <v/>
      </c>
      <c r="T478" s="539" t="str">
        <f>CONCATENATE(PROPER(I478),", ",PROPER(J478),", ",UPPER(K478))</f>
        <v xml:space="preserve">, , </v>
      </c>
      <c r="U478" s="532"/>
      <c r="V478" s="539" t="str">
        <f>PROPER(L478)</f>
        <v/>
      </c>
      <c r="W478" s="542"/>
      <c r="X478" s="525"/>
      <c r="Y478" s="551"/>
      <c r="Z478" s="542"/>
      <c r="AA478" s="525"/>
      <c r="AB478" s="541"/>
      <c r="AC478" s="541"/>
      <c r="AD478" s="147">
        <f t="shared" si="117"/>
        <v>0</v>
      </c>
      <c r="AE478" s="147" t="e">
        <f t="shared" si="118"/>
        <v>#VALUE!</v>
      </c>
      <c r="AF478" s="147" t="str">
        <f t="shared" si="119"/>
        <v>0</v>
      </c>
      <c r="AG478" s="147" t="e">
        <f t="shared" si="120"/>
        <v>#VALUE!</v>
      </c>
      <c r="AH478" s="137" t="str">
        <f t="shared" si="121"/>
        <v/>
      </c>
      <c r="AI478" s="137" t="str">
        <f t="shared" si="122"/>
        <v/>
      </c>
      <c r="AJ478" s="137" t="str">
        <f t="shared" si="123"/>
        <v/>
      </c>
      <c r="AK478" s="197">
        <f t="shared" si="124"/>
        <v>0</v>
      </c>
      <c r="AL478" s="137">
        <f t="shared" si="125"/>
        <v>0</v>
      </c>
      <c r="AM478" s="542"/>
      <c r="AN478" s="525"/>
      <c r="AO478" s="525"/>
      <c r="AP478" s="525"/>
      <c r="AQ478" s="525"/>
      <c r="AR478" s="525"/>
    </row>
    <row r="479" spans="1:44" ht="12" customHeight="1" x14ac:dyDescent="0.2">
      <c r="A479" s="552"/>
      <c r="B479" s="535"/>
      <c r="C479" s="536"/>
      <c r="D479" s="521"/>
      <c r="E479" s="537"/>
      <c r="F479" s="529"/>
      <c r="G479" s="529"/>
      <c r="H479" s="529"/>
      <c r="I479" s="529"/>
      <c r="J479" s="529"/>
      <c r="K479" s="529"/>
      <c r="L479" s="528"/>
      <c r="M479" s="532"/>
      <c r="N479" s="528"/>
      <c r="O479" s="528"/>
      <c r="P479" s="528"/>
      <c r="Q479" s="558"/>
      <c r="R479" s="540"/>
      <c r="S479" s="554"/>
      <c r="T479" s="540"/>
      <c r="U479" s="532"/>
      <c r="V479" s="540"/>
      <c r="W479" s="542"/>
      <c r="X479" s="525"/>
      <c r="Y479" s="551"/>
      <c r="Z479" s="542"/>
      <c r="AA479" s="525"/>
      <c r="AB479" s="541"/>
      <c r="AC479" s="541"/>
      <c r="AD479" s="147">
        <f t="shared" si="117"/>
        <v>0</v>
      </c>
      <c r="AE479" s="147" t="e">
        <f t="shared" si="118"/>
        <v>#VALUE!</v>
      </c>
      <c r="AF479" s="147" t="str">
        <f t="shared" si="119"/>
        <v>0</v>
      </c>
      <c r="AG479" s="147" t="e">
        <f t="shared" si="120"/>
        <v>#VALUE!</v>
      </c>
      <c r="AH479" s="137" t="str">
        <f t="shared" si="121"/>
        <v/>
      </c>
      <c r="AI479" s="137" t="str">
        <f t="shared" si="122"/>
        <v/>
      </c>
      <c r="AJ479" s="137" t="str">
        <f t="shared" si="123"/>
        <v/>
      </c>
      <c r="AK479" s="197">
        <f t="shared" si="124"/>
        <v>0</v>
      </c>
      <c r="AL479" s="137">
        <f t="shared" si="125"/>
        <v>0</v>
      </c>
      <c r="AM479" s="542"/>
      <c r="AN479" s="525"/>
      <c r="AO479" s="525"/>
      <c r="AP479" s="525"/>
      <c r="AQ479" s="525"/>
      <c r="AR479" s="525"/>
    </row>
    <row r="480" spans="1:44" ht="12" customHeight="1" x14ac:dyDescent="0.2">
      <c r="A480" s="538"/>
      <c r="B480" s="535"/>
      <c r="C480" s="536"/>
      <c r="D480" s="520"/>
      <c r="E480" s="537"/>
      <c r="F480" s="528"/>
      <c r="G480" s="528"/>
      <c r="H480" s="528"/>
      <c r="I480" s="528"/>
      <c r="J480" s="528"/>
      <c r="K480" s="528"/>
      <c r="L480" s="530"/>
      <c r="M480" s="531">
        <f>D480</f>
        <v>0</v>
      </c>
      <c r="N480" s="530"/>
      <c r="O480" s="530"/>
      <c r="P480" s="530"/>
      <c r="Q480" s="557" t="e">
        <f>CONCATENATE(AF478,AG478)</f>
        <v>#VALUE!</v>
      </c>
      <c r="R480" s="539" t="str">
        <f>CONCATENATE(AH478,".",AI478,".",AJ478,","," ",AL478)</f>
        <v>.., 0</v>
      </c>
      <c r="S480" s="553" t="str">
        <f>UPPER(H480)</f>
        <v/>
      </c>
      <c r="T480" s="539" t="str">
        <f>CONCATENATE(PROPER(I480),", ",PROPER(J480),", ",UPPER(K480))</f>
        <v xml:space="preserve">, , </v>
      </c>
      <c r="U480" s="532"/>
      <c r="V480" s="539" t="str">
        <f>PROPER(L480)</f>
        <v/>
      </c>
      <c r="W480" s="542"/>
      <c r="X480" s="525"/>
      <c r="Y480" s="551"/>
      <c r="Z480" s="542"/>
      <c r="AA480" s="525"/>
      <c r="AB480" s="541"/>
      <c r="AC480" s="541"/>
      <c r="AD480" s="525">
        <f>IFERROR(LEFT(E482,FIND(" ",E482)-1),E482)</f>
        <v>0</v>
      </c>
      <c r="AE480" s="525" t="e">
        <f>MID(E482,FIND(" ",E482)*1,27)</f>
        <v>#VALUE!</v>
      </c>
      <c r="AF480" s="525" t="str">
        <f>UPPER(AD480)</f>
        <v>0</v>
      </c>
      <c r="AG480" s="541" t="e">
        <f>PROPER(AE480)</f>
        <v>#VALUE!</v>
      </c>
      <c r="AH480" s="542" t="str">
        <f>MID($F482,FIND("",$F482)*1,2)</f>
        <v/>
      </c>
      <c r="AI480" s="542" t="str">
        <f>MID($F482,FIND("",$F482)*3,2)</f>
        <v/>
      </c>
      <c r="AJ480" s="542" t="str">
        <f>MID($F482,FIND("",$F482)*5,2)</f>
        <v/>
      </c>
      <c r="AK480" s="555">
        <f>G482</f>
        <v>0</v>
      </c>
      <c r="AL480" s="556">
        <f>IF(AK480="кмс",AK$2,IF(AK480="мс",AL$2,IF(AK480="мсмк",AM$2,IF(AK480="змс",AN$2,AK480))))</f>
        <v>0</v>
      </c>
      <c r="AM480" s="542"/>
      <c r="AN480" s="525"/>
      <c r="AO480" s="525"/>
      <c r="AP480" s="525"/>
      <c r="AQ480" s="525"/>
      <c r="AR480" s="525"/>
    </row>
    <row r="481" spans="1:44" ht="12" customHeight="1" x14ac:dyDescent="0.2">
      <c r="A481" s="538"/>
      <c r="B481" s="535"/>
      <c r="C481" s="536"/>
      <c r="D481" s="521"/>
      <c r="E481" s="537"/>
      <c r="F481" s="529"/>
      <c r="G481" s="529"/>
      <c r="H481" s="529"/>
      <c r="I481" s="529"/>
      <c r="J481" s="529"/>
      <c r="K481" s="529"/>
      <c r="L481" s="528"/>
      <c r="M481" s="532"/>
      <c r="N481" s="528"/>
      <c r="O481" s="528"/>
      <c r="P481" s="528"/>
      <c r="Q481" s="558"/>
      <c r="R481" s="540"/>
      <c r="S481" s="554"/>
      <c r="T481" s="540"/>
      <c r="U481" s="532"/>
      <c r="V481" s="540"/>
      <c r="W481" s="542"/>
      <c r="X481" s="525"/>
      <c r="Y481" s="551"/>
      <c r="Z481" s="542"/>
      <c r="AA481" s="525"/>
      <c r="AB481" s="541"/>
      <c r="AC481" s="541"/>
      <c r="AD481" s="525"/>
      <c r="AE481" s="525"/>
      <c r="AF481" s="525"/>
      <c r="AG481" s="541"/>
      <c r="AH481" s="542"/>
      <c r="AI481" s="542"/>
      <c r="AJ481" s="542"/>
      <c r="AK481" s="542"/>
      <c r="AL481" s="556"/>
      <c r="AM481" s="542"/>
      <c r="AN481" s="525"/>
      <c r="AO481" s="525"/>
      <c r="AP481" s="525"/>
      <c r="AQ481" s="525"/>
      <c r="AR481" s="525"/>
    </row>
    <row r="482" spans="1:44" ht="12" customHeight="1" x14ac:dyDescent="0.2">
      <c r="A482" s="552"/>
      <c r="B482" s="535"/>
      <c r="C482" s="536"/>
      <c r="D482" s="520"/>
      <c r="E482" s="537"/>
      <c r="F482" s="528"/>
      <c r="G482" s="528"/>
      <c r="H482" s="528"/>
      <c r="I482" s="528"/>
      <c r="J482" s="528"/>
      <c r="K482" s="528"/>
      <c r="L482" s="530"/>
      <c r="M482" s="531">
        <f>D482</f>
        <v>0</v>
      </c>
      <c r="N482" s="530"/>
      <c r="O482" s="530"/>
      <c r="P482" s="530"/>
      <c r="Q482" s="557" t="e">
        <f>CONCATENATE(AF480,AG480)</f>
        <v>#VALUE!</v>
      </c>
      <c r="R482" s="539" t="str">
        <f>CONCATENATE(AH480,".",AI480,".",AJ480,","," ",AL480)</f>
        <v>.., 0</v>
      </c>
      <c r="S482" s="553" t="str">
        <f>UPPER(H482)</f>
        <v/>
      </c>
      <c r="T482" s="539" t="str">
        <f>CONCATENATE(PROPER(I482),", ",PROPER(J482),", ",UPPER(K482))</f>
        <v xml:space="preserve">, , </v>
      </c>
      <c r="U482" s="532"/>
      <c r="V482" s="539" t="str">
        <f>PROPER(L482)</f>
        <v/>
      </c>
      <c r="W482" s="542"/>
      <c r="X482" s="525"/>
      <c r="Y482" s="551"/>
      <c r="Z482" s="542"/>
      <c r="AA482" s="525"/>
      <c r="AB482" s="541"/>
      <c r="AC482" s="541"/>
      <c r="AD482" s="525">
        <f>IFERROR(LEFT(E484,FIND(" ",E484)-1),E484)</f>
        <v>0</v>
      </c>
      <c r="AE482" s="525" t="e">
        <f>MID(E484,FIND(" ",E484)*1,27)</f>
        <v>#VALUE!</v>
      </c>
      <c r="AF482" s="525" t="str">
        <f>UPPER(AD482)</f>
        <v>0</v>
      </c>
      <c r="AG482" s="541" t="e">
        <f>PROPER(AE482)</f>
        <v>#VALUE!</v>
      </c>
      <c r="AH482" s="542" t="str">
        <f>MID($F484,FIND("",$F484)*1,2)</f>
        <v/>
      </c>
      <c r="AI482" s="542" t="str">
        <f>MID($F484,FIND("",$F484)*3,2)</f>
        <v/>
      </c>
      <c r="AJ482" s="542" t="str">
        <f>MID($F484,FIND("",$F484)*5,2)</f>
        <v/>
      </c>
      <c r="AK482" s="555">
        <f>G484</f>
        <v>0</v>
      </c>
      <c r="AL482" s="556">
        <f>IF(AK482="кмс",AK$2,IF(AK482="мс",AL$2,IF(AK482="мсмк",AM$2,IF(AK482="змс",AN$2,AK482))))</f>
        <v>0</v>
      </c>
      <c r="AM482" s="542"/>
      <c r="AN482" s="525"/>
      <c r="AO482" s="525"/>
      <c r="AP482" s="525"/>
      <c r="AQ482" s="525"/>
      <c r="AR482" s="525"/>
    </row>
    <row r="483" spans="1:44" ht="12" customHeight="1" x14ac:dyDescent="0.2">
      <c r="A483" s="552"/>
      <c r="B483" s="535"/>
      <c r="C483" s="536"/>
      <c r="D483" s="521"/>
      <c r="E483" s="537"/>
      <c r="F483" s="529"/>
      <c r="G483" s="529"/>
      <c r="H483" s="529"/>
      <c r="I483" s="529"/>
      <c r="J483" s="529"/>
      <c r="K483" s="529"/>
      <c r="L483" s="528"/>
      <c r="M483" s="532"/>
      <c r="N483" s="528"/>
      <c r="O483" s="528"/>
      <c r="P483" s="528"/>
      <c r="Q483" s="558"/>
      <c r="R483" s="540"/>
      <c r="S483" s="554"/>
      <c r="T483" s="540"/>
      <c r="U483" s="532"/>
      <c r="V483" s="540"/>
      <c r="W483" s="542"/>
      <c r="X483" s="525"/>
      <c r="Y483" s="551"/>
      <c r="Z483" s="542"/>
      <c r="AA483" s="525"/>
      <c r="AB483" s="541"/>
      <c r="AC483" s="541"/>
      <c r="AD483" s="525"/>
      <c r="AE483" s="525"/>
      <c r="AF483" s="525"/>
      <c r="AG483" s="541"/>
      <c r="AH483" s="542"/>
      <c r="AI483" s="542"/>
      <c r="AJ483" s="542"/>
      <c r="AK483" s="542"/>
      <c r="AL483" s="556"/>
      <c r="AM483" s="542"/>
      <c r="AN483" s="525"/>
      <c r="AO483" s="525"/>
      <c r="AP483" s="525"/>
      <c r="AQ483" s="525"/>
      <c r="AR483" s="525"/>
    </row>
    <row r="484" spans="1:44" ht="12" customHeight="1" x14ac:dyDescent="0.2">
      <c r="A484" s="538"/>
      <c r="B484" s="535"/>
      <c r="C484" s="536"/>
      <c r="D484" s="520"/>
      <c r="E484" s="537"/>
      <c r="F484" s="528"/>
      <c r="G484" s="528"/>
      <c r="H484" s="528"/>
      <c r="I484" s="528"/>
      <c r="J484" s="528"/>
      <c r="K484" s="528"/>
      <c r="L484" s="530"/>
      <c r="M484" s="531">
        <f>D484</f>
        <v>0</v>
      </c>
      <c r="N484" s="530"/>
      <c r="O484" s="530"/>
      <c r="P484" s="530"/>
      <c r="Q484" s="557" t="e">
        <f>CONCATENATE(AF482,AG482)</f>
        <v>#VALUE!</v>
      </c>
      <c r="R484" s="539" t="str">
        <f>CONCATENATE(AH482,".",AI482,".",AJ482,","," ",AL482)</f>
        <v>.., 0</v>
      </c>
      <c r="S484" s="553" t="str">
        <f>UPPER(H484)</f>
        <v/>
      </c>
      <c r="T484" s="539" t="str">
        <f>CONCATENATE(PROPER(I484),", ",PROPER(J484),", ",UPPER(K484))</f>
        <v xml:space="preserve">, , </v>
      </c>
      <c r="U484" s="532"/>
      <c r="V484" s="539" t="str">
        <f>PROPER(L484)</f>
        <v/>
      </c>
      <c r="W484" s="542"/>
      <c r="X484" s="525"/>
      <c r="Y484" s="551"/>
      <c r="Z484" s="542"/>
      <c r="AA484" s="525"/>
      <c r="AB484" s="541"/>
      <c r="AC484" s="541"/>
      <c r="AD484" s="525">
        <f>IFERROR(LEFT(E486,FIND(" ",E486)-1),E486)</f>
        <v>0</v>
      </c>
      <c r="AE484" s="525" t="e">
        <f>MID(E486,FIND(" ",E486)*1,27)</f>
        <v>#VALUE!</v>
      </c>
      <c r="AF484" s="525" t="str">
        <f>UPPER(AD484)</f>
        <v>0</v>
      </c>
      <c r="AG484" s="541" t="e">
        <f>PROPER(AE484)</f>
        <v>#VALUE!</v>
      </c>
      <c r="AH484" s="542" t="str">
        <f>MID($F486,FIND("",$F486)*1,2)</f>
        <v/>
      </c>
      <c r="AI484" s="542" t="str">
        <f>MID($F486,FIND("",$F486)*3,2)</f>
        <v/>
      </c>
      <c r="AJ484" s="542" t="str">
        <f>MID($F486,FIND("",$F486)*5,2)</f>
        <v/>
      </c>
      <c r="AK484" s="555">
        <f>G486</f>
        <v>0</v>
      </c>
      <c r="AL484" s="556">
        <f>IF(AK484="кмс",AK$2,IF(AK484="мс",AL$2,IF(AK484="мсмк",AM$2,IF(AK484="змс",AN$2,AK484))))</f>
        <v>0</v>
      </c>
      <c r="AM484" s="542"/>
      <c r="AN484" s="525"/>
      <c r="AO484" s="525"/>
      <c r="AP484" s="525"/>
      <c r="AQ484" s="525"/>
      <c r="AR484" s="525"/>
    </row>
    <row r="485" spans="1:44" ht="12" customHeight="1" x14ac:dyDescent="0.2">
      <c r="A485" s="538"/>
      <c r="B485" s="535"/>
      <c r="C485" s="536"/>
      <c r="D485" s="521"/>
      <c r="E485" s="537"/>
      <c r="F485" s="529"/>
      <c r="G485" s="529"/>
      <c r="H485" s="529"/>
      <c r="I485" s="529"/>
      <c r="J485" s="529"/>
      <c r="K485" s="529"/>
      <c r="L485" s="528"/>
      <c r="M485" s="532"/>
      <c r="N485" s="528"/>
      <c r="O485" s="528"/>
      <c r="P485" s="528"/>
      <c r="Q485" s="558"/>
      <c r="R485" s="540"/>
      <c r="S485" s="554"/>
      <c r="T485" s="540"/>
      <c r="U485" s="532"/>
      <c r="V485" s="540"/>
      <c r="W485" s="542"/>
      <c r="X485" s="525"/>
      <c r="Y485" s="551"/>
      <c r="Z485" s="542"/>
      <c r="AA485" s="525"/>
      <c r="AB485" s="541"/>
      <c r="AC485" s="541"/>
      <c r="AD485" s="525"/>
      <c r="AE485" s="525"/>
      <c r="AF485" s="525"/>
      <c r="AG485" s="541"/>
      <c r="AH485" s="542"/>
      <c r="AI485" s="542"/>
      <c r="AJ485" s="542"/>
      <c r="AK485" s="542"/>
      <c r="AL485" s="556"/>
      <c r="AM485" s="542"/>
      <c r="AN485" s="525"/>
      <c r="AO485" s="525"/>
      <c r="AP485" s="525"/>
      <c r="AQ485" s="525"/>
      <c r="AR485" s="525"/>
    </row>
    <row r="486" spans="1:44" ht="12" customHeight="1" x14ac:dyDescent="0.2">
      <c r="A486" s="552"/>
      <c r="B486" s="535"/>
      <c r="C486" s="536"/>
      <c r="D486" s="520"/>
      <c r="E486" s="537"/>
      <c r="F486" s="528"/>
      <c r="G486" s="528"/>
      <c r="H486" s="528"/>
      <c r="I486" s="528"/>
      <c r="J486" s="528"/>
      <c r="K486" s="528"/>
      <c r="L486" s="530"/>
      <c r="M486" s="531">
        <f>D486</f>
        <v>0</v>
      </c>
      <c r="N486" s="530"/>
      <c r="O486" s="530"/>
      <c r="P486" s="530"/>
      <c r="Q486" s="557" t="e">
        <f>CONCATENATE(AF484,AG484)</f>
        <v>#VALUE!</v>
      </c>
      <c r="R486" s="539" t="str">
        <f>CONCATENATE(AH484,".",AI484,".",AJ484,","," ",AL484)</f>
        <v>.., 0</v>
      </c>
      <c r="S486" s="553" t="str">
        <f>UPPER(H486)</f>
        <v/>
      </c>
      <c r="T486" s="539" t="str">
        <f>CONCATENATE(PROPER(I486),", ",PROPER(J486),", ",UPPER(K486))</f>
        <v xml:space="preserve">, , </v>
      </c>
      <c r="U486" s="532"/>
      <c r="V486" s="539" t="str">
        <f>PROPER(L486)</f>
        <v/>
      </c>
      <c r="W486" s="542"/>
      <c r="X486" s="525"/>
      <c r="Y486" s="551"/>
      <c r="Z486" s="542"/>
      <c r="AA486" s="525"/>
      <c r="AB486" s="541"/>
      <c r="AC486" s="541"/>
      <c r="AD486" s="525">
        <f>IFERROR(LEFT(E488,FIND(" ",E488)-1),E488)</f>
        <v>0</v>
      </c>
      <c r="AE486" s="525" t="e">
        <f>MID(E488,FIND(" ",E488)*1,27)</f>
        <v>#VALUE!</v>
      </c>
      <c r="AF486" s="525" t="str">
        <f>UPPER(AD486)</f>
        <v>0</v>
      </c>
      <c r="AG486" s="541" t="e">
        <f>PROPER(AE486)</f>
        <v>#VALUE!</v>
      </c>
      <c r="AH486" s="542" t="str">
        <f>MID($F488,FIND("",$F488)*1,2)</f>
        <v/>
      </c>
      <c r="AI486" s="542" t="str">
        <f>MID($F488,FIND("",$F488)*3,2)</f>
        <v/>
      </c>
      <c r="AJ486" s="542" t="str">
        <f>MID($F488,FIND("",$F488)*5,2)</f>
        <v/>
      </c>
      <c r="AK486" s="555">
        <f>G488</f>
        <v>0</v>
      </c>
      <c r="AL486" s="556">
        <f>IF(AK486="кмс",AK$2,IF(AK486="мс",AL$2,IF(AK486="мсмк",AM$2,IF(AK486="змс",AN$2,AK486))))</f>
        <v>0</v>
      </c>
      <c r="AM486" s="542"/>
      <c r="AN486" s="525"/>
      <c r="AO486" s="525"/>
      <c r="AP486" s="525"/>
      <c r="AQ486" s="525"/>
      <c r="AR486" s="525"/>
    </row>
    <row r="487" spans="1:44" ht="12" customHeight="1" x14ac:dyDescent="0.2">
      <c r="A487" s="552"/>
      <c r="B487" s="535"/>
      <c r="C487" s="536"/>
      <c r="D487" s="521"/>
      <c r="E487" s="537"/>
      <c r="F487" s="529"/>
      <c r="G487" s="529"/>
      <c r="H487" s="529"/>
      <c r="I487" s="529"/>
      <c r="J487" s="529"/>
      <c r="K487" s="529"/>
      <c r="L487" s="528"/>
      <c r="M487" s="532"/>
      <c r="N487" s="528"/>
      <c r="O487" s="528"/>
      <c r="P487" s="528"/>
      <c r="Q487" s="558"/>
      <c r="R487" s="540"/>
      <c r="S487" s="554"/>
      <c r="T487" s="540"/>
      <c r="U487" s="532"/>
      <c r="V487" s="540"/>
      <c r="W487" s="542"/>
      <c r="X487" s="525"/>
      <c r="Y487" s="551"/>
      <c r="Z487" s="542"/>
      <c r="AA487" s="525"/>
      <c r="AB487" s="541"/>
      <c r="AC487" s="541"/>
      <c r="AD487" s="525"/>
      <c r="AE487" s="525"/>
      <c r="AF487" s="525"/>
      <c r="AG487" s="541"/>
      <c r="AH487" s="542"/>
      <c r="AI487" s="542"/>
      <c r="AJ487" s="542"/>
      <c r="AK487" s="542"/>
      <c r="AL487" s="556"/>
      <c r="AM487" s="542"/>
      <c r="AN487" s="525"/>
      <c r="AO487" s="525"/>
      <c r="AP487" s="525"/>
      <c r="AQ487" s="525"/>
      <c r="AR487" s="525"/>
    </row>
    <row r="488" spans="1:44" ht="12" customHeight="1" x14ac:dyDescent="0.2">
      <c r="A488" s="552"/>
      <c r="B488" s="535"/>
      <c r="C488" s="536"/>
      <c r="D488" s="520"/>
      <c r="E488" s="537"/>
      <c r="F488" s="528"/>
      <c r="G488" s="528"/>
      <c r="H488" s="528"/>
      <c r="I488" s="528"/>
      <c r="J488" s="528"/>
      <c r="K488" s="528"/>
      <c r="L488" s="530"/>
      <c r="M488" s="531">
        <f>D488</f>
        <v>0</v>
      </c>
      <c r="N488" s="530"/>
      <c r="O488" s="530"/>
      <c r="P488" s="530"/>
      <c r="Q488" s="557" t="e">
        <f>CONCATENATE(AF486,AG486)</f>
        <v>#VALUE!</v>
      </c>
      <c r="R488" s="539" t="str">
        <f>CONCATENATE(AH486,".",AI486,".",AJ486,","," ",AL486)</f>
        <v>.., 0</v>
      </c>
      <c r="S488" s="553" t="str">
        <f>UPPER(H488)</f>
        <v/>
      </c>
      <c r="T488" s="539" t="str">
        <f>CONCATENATE(PROPER(I488),", ",PROPER(J488),", ",UPPER(K488))</f>
        <v xml:space="preserve">, , </v>
      </c>
      <c r="U488" s="532"/>
      <c r="V488" s="539" t="str">
        <f>PROPER(L488)</f>
        <v/>
      </c>
      <c r="W488" s="542"/>
      <c r="X488" s="525"/>
      <c r="Y488" s="551"/>
      <c r="Z488" s="542"/>
      <c r="AA488" s="525"/>
      <c r="AB488" s="541"/>
      <c r="AC488" s="541"/>
      <c r="AD488" s="525">
        <f>IFERROR(LEFT(E490,FIND(" ",E490)-1),E490)</f>
        <v>0</v>
      </c>
      <c r="AE488" s="525" t="e">
        <f>MID(E490,FIND(" ",E490)*1,27)</f>
        <v>#VALUE!</v>
      </c>
      <c r="AF488" s="525" t="str">
        <f>UPPER(AD488)</f>
        <v>0</v>
      </c>
      <c r="AG488" s="541" t="e">
        <f>PROPER(AE488)</f>
        <v>#VALUE!</v>
      </c>
      <c r="AH488" s="542" t="str">
        <f>MID($F490,FIND("",$F490)*1,2)</f>
        <v/>
      </c>
      <c r="AI488" s="542" t="str">
        <f>MID($F490,FIND("",$F490)*3,2)</f>
        <v/>
      </c>
      <c r="AJ488" s="542" t="str">
        <f>MID($F490,FIND("",$F490)*5,2)</f>
        <v/>
      </c>
      <c r="AK488" s="555">
        <f>G490</f>
        <v>0</v>
      </c>
      <c r="AL488" s="556">
        <f>IF(AK488="кмс",AK$2,IF(AK488="мс",AL$2,IF(AK488="мсмк",AM$2,IF(AK488="змс",AN$2,AK488))))</f>
        <v>0</v>
      </c>
      <c r="AM488" s="542"/>
      <c r="AN488" s="525"/>
      <c r="AO488" s="525"/>
      <c r="AP488" s="525"/>
      <c r="AQ488" s="525"/>
      <c r="AR488" s="525"/>
    </row>
    <row r="489" spans="1:44" ht="12" customHeight="1" x14ac:dyDescent="0.2">
      <c r="A489" s="552"/>
      <c r="B489" s="535"/>
      <c r="C489" s="536"/>
      <c r="D489" s="521"/>
      <c r="E489" s="537"/>
      <c r="F489" s="529"/>
      <c r="G489" s="529"/>
      <c r="H489" s="529"/>
      <c r="I489" s="529"/>
      <c r="J489" s="529"/>
      <c r="K489" s="529"/>
      <c r="L489" s="528"/>
      <c r="M489" s="532"/>
      <c r="N489" s="528"/>
      <c r="O489" s="528"/>
      <c r="P489" s="528"/>
      <c r="Q489" s="558"/>
      <c r="R489" s="540"/>
      <c r="S489" s="554"/>
      <c r="T489" s="540"/>
      <c r="U489" s="532"/>
      <c r="V489" s="540"/>
      <c r="W489" s="542"/>
      <c r="X489" s="525"/>
      <c r="Y489" s="551"/>
      <c r="Z489" s="542"/>
      <c r="AA489" s="525"/>
      <c r="AB489" s="541"/>
      <c r="AC489" s="541"/>
      <c r="AD489" s="525"/>
      <c r="AE489" s="525"/>
      <c r="AF489" s="525"/>
      <c r="AG489" s="541"/>
      <c r="AH489" s="542"/>
      <c r="AI489" s="542"/>
      <c r="AJ489" s="542"/>
      <c r="AK489" s="542"/>
      <c r="AL489" s="556"/>
      <c r="AM489" s="542"/>
      <c r="AN489" s="525"/>
      <c r="AO489" s="525"/>
      <c r="AP489" s="525"/>
      <c r="AQ489" s="525"/>
      <c r="AR489" s="525"/>
    </row>
    <row r="490" spans="1:44" ht="12" customHeight="1" x14ac:dyDescent="0.2">
      <c r="A490" s="538"/>
      <c r="B490" s="535"/>
      <c r="C490" s="536"/>
      <c r="D490" s="520"/>
      <c r="E490" s="537"/>
      <c r="F490" s="528"/>
      <c r="G490" s="528"/>
      <c r="H490" s="528"/>
      <c r="I490" s="528"/>
      <c r="J490" s="528"/>
      <c r="K490" s="528"/>
      <c r="L490" s="530"/>
      <c r="M490" s="531">
        <f>D490</f>
        <v>0</v>
      </c>
      <c r="N490" s="530"/>
      <c r="O490" s="530"/>
      <c r="P490" s="530"/>
      <c r="Q490" s="557" t="e">
        <f>CONCATENATE(AF488,AG488)</f>
        <v>#VALUE!</v>
      </c>
      <c r="R490" s="539" t="str">
        <f>CONCATENATE(AH488,".",AI488,".",AJ488,","," ",AL488)</f>
        <v>.., 0</v>
      </c>
      <c r="S490" s="553" t="str">
        <f>UPPER(H490)</f>
        <v/>
      </c>
      <c r="T490" s="539" t="str">
        <f>CONCATENATE(PROPER(I490),", ",PROPER(J490),", ",UPPER(K490))</f>
        <v xml:space="preserve">, , </v>
      </c>
      <c r="U490" s="532"/>
      <c r="V490" s="539" t="str">
        <f>PROPER(L490)</f>
        <v/>
      </c>
      <c r="W490" s="542"/>
      <c r="X490" s="525"/>
      <c r="Y490" s="551"/>
      <c r="Z490" s="542"/>
      <c r="AA490" s="525"/>
      <c r="AB490" s="541"/>
      <c r="AC490" s="541"/>
      <c r="AD490" s="525">
        <f>IFERROR(LEFT(E492,FIND(" ",E492)-1),E492)</f>
        <v>0</v>
      </c>
      <c r="AE490" s="525" t="e">
        <f>MID(E492,FIND(" ",E492)*1,27)</f>
        <v>#VALUE!</v>
      </c>
      <c r="AF490" s="525" t="str">
        <f>UPPER(AD490)</f>
        <v>0</v>
      </c>
      <c r="AG490" s="541" t="e">
        <f>PROPER(AE490)</f>
        <v>#VALUE!</v>
      </c>
      <c r="AH490" s="542" t="str">
        <f>MID($F492,FIND("",$F492)*1,2)</f>
        <v/>
      </c>
      <c r="AI490" s="542" t="str">
        <f>MID($F492,FIND("",$F492)*3,2)</f>
        <v/>
      </c>
      <c r="AJ490" s="542" t="str">
        <f>MID($F492,FIND("",$F492)*5,2)</f>
        <v/>
      </c>
      <c r="AK490" s="555">
        <f>G492</f>
        <v>0</v>
      </c>
      <c r="AL490" s="556">
        <f>IF(AK490="кмс",AK$2,IF(AK490="мс",AL$2,IF(AK490="мсмк",AM$2,IF(AK490="змс",AN$2,AK490))))</f>
        <v>0</v>
      </c>
      <c r="AM490" s="542"/>
      <c r="AN490" s="525"/>
      <c r="AO490" s="525"/>
      <c r="AP490" s="525"/>
      <c r="AQ490" s="525"/>
      <c r="AR490" s="525"/>
    </row>
    <row r="491" spans="1:44" ht="12" customHeight="1" x14ac:dyDescent="0.2">
      <c r="A491" s="538"/>
      <c r="B491" s="535"/>
      <c r="C491" s="536"/>
      <c r="D491" s="521"/>
      <c r="E491" s="537"/>
      <c r="F491" s="529"/>
      <c r="G491" s="529"/>
      <c r="H491" s="529"/>
      <c r="I491" s="529"/>
      <c r="J491" s="529"/>
      <c r="K491" s="529"/>
      <c r="L491" s="528"/>
      <c r="M491" s="532"/>
      <c r="N491" s="528"/>
      <c r="O491" s="528"/>
      <c r="P491" s="528"/>
      <c r="Q491" s="558"/>
      <c r="R491" s="540"/>
      <c r="S491" s="554"/>
      <c r="T491" s="540"/>
      <c r="U491" s="532"/>
      <c r="V491" s="540"/>
      <c r="W491" s="542"/>
      <c r="X491" s="525"/>
      <c r="Y491" s="551"/>
      <c r="Z491" s="542"/>
      <c r="AA491" s="525"/>
      <c r="AB491" s="541"/>
      <c r="AC491" s="541"/>
      <c r="AD491" s="525"/>
      <c r="AE491" s="525"/>
      <c r="AF491" s="525"/>
      <c r="AG491" s="541"/>
      <c r="AH491" s="542"/>
      <c r="AI491" s="542"/>
      <c r="AJ491" s="542"/>
      <c r="AK491" s="542"/>
      <c r="AL491" s="556"/>
      <c r="AM491" s="542"/>
      <c r="AN491" s="525"/>
      <c r="AO491" s="525"/>
      <c r="AP491" s="525"/>
      <c r="AQ491" s="525"/>
      <c r="AR491" s="525"/>
    </row>
    <row r="492" spans="1:44" ht="12" customHeight="1" x14ac:dyDescent="0.2">
      <c r="A492" s="538"/>
      <c r="B492" s="535"/>
      <c r="C492" s="536"/>
      <c r="D492" s="520"/>
      <c r="E492" s="537"/>
      <c r="F492" s="528"/>
      <c r="G492" s="528"/>
      <c r="H492" s="528"/>
      <c r="I492" s="528"/>
      <c r="J492" s="528"/>
      <c r="K492" s="528"/>
      <c r="L492" s="530"/>
      <c r="M492" s="531">
        <f>D492</f>
        <v>0</v>
      </c>
      <c r="N492" s="530"/>
      <c r="O492" s="530"/>
      <c r="P492" s="530"/>
      <c r="Q492" s="557" t="e">
        <f>CONCATENATE(AF490,AG490)</f>
        <v>#VALUE!</v>
      </c>
      <c r="R492" s="539" t="str">
        <f>CONCATENATE(AH490,".",AI490,".",AJ490,","," ",AL490)</f>
        <v>.., 0</v>
      </c>
      <c r="S492" s="553" t="str">
        <f>UPPER(H492)</f>
        <v/>
      </c>
      <c r="T492" s="539" t="str">
        <f>CONCATENATE(PROPER(I492),", ",PROPER(J492),", ",UPPER(K492))</f>
        <v xml:space="preserve">, , </v>
      </c>
      <c r="U492" s="532"/>
      <c r="V492" s="539" t="str">
        <f>PROPER(L492)</f>
        <v/>
      </c>
      <c r="W492" s="542"/>
      <c r="X492" s="525"/>
      <c r="Y492" s="551"/>
      <c r="Z492" s="542"/>
      <c r="AA492" s="525"/>
      <c r="AB492" s="541"/>
      <c r="AC492" s="541"/>
      <c r="AD492" s="525">
        <f>IFERROR(LEFT(E494,FIND(" ",E494)-1),E494)</f>
        <v>0</v>
      </c>
      <c r="AE492" s="525" t="e">
        <f>MID(E494,FIND(" ",E494)*1,27)</f>
        <v>#VALUE!</v>
      </c>
      <c r="AF492" s="525" t="str">
        <f>UPPER(AD492)</f>
        <v>0</v>
      </c>
      <c r="AG492" s="541" t="e">
        <f>PROPER(AE492)</f>
        <v>#VALUE!</v>
      </c>
      <c r="AH492" s="542" t="str">
        <f>MID($F494,FIND("",$F494)*1,2)</f>
        <v/>
      </c>
      <c r="AI492" s="542" t="str">
        <f>MID($F494,FIND("",$F494)*3,2)</f>
        <v/>
      </c>
      <c r="AJ492" s="542" t="str">
        <f>MID($F494,FIND("",$F494)*5,2)</f>
        <v/>
      </c>
      <c r="AK492" s="555">
        <f>G494</f>
        <v>0</v>
      </c>
      <c r="AL492" s="556">
        <f>IF(AK492="кмс",AK$2,IF(AK492="мс",AL$2,IF(AK492="мсмк",AM$2,IF(AK492="змс",AN$2,AK492))))</f>
        <v>0</v>
      </c>
      <c r="AM492" s="542"/>
      <c r="AN492" s="525"/>
      <c r="AO492" s="525"/>
      <c r="AP492" s="525"/>
      <c r="AQ492" s="525"/>
      <c r="AR492" s="525"/>
    </row>
    <row r="493" spans="1:44" ht="12" customHeight="1" x14ac:dyDescent="0.2">
      <c r="A493" s="538"/>
      <c r="B493" s="535"/>
      <c r="C493" s="536"/>
      <c r="D493" s="521"/>
      <c r="E493" s="537"/>
      <c r="F493" s="529"/>
      <c r="G493" s="529"/>
      <c r="H493" s="529"/>
      <c r="I493" s="529"/>
      <c r="J493" s="529"/>
      <c r="K493" s="529"/>
      <c r="L493" s="528"/>
      <c r="M493" s="532"/>
      <c r="N493" s="528"/>
      <c r="O493" s="528"/>
      <c r="P493" s="528"/>
      <c r="Q493" s="558"/>
      <c r="R493" s="540"/>
      <c r="S493" s="554"/>
      <c r="T493" s="540"/>
      <c r="U493" s="532"/>
      <c r="V493" s="540"/>
      <c r="W493" s="542"/>
      <c r="X493" s="525"/>
      <c r="Y493" s="551"/>
      <c r="Z493" s="542"/>
      <c r="AA493" s="525"/>
      <c r="AB493" s="541"/>
      <c r="AC493" s="541"/>
      <c r="AD493" s="525"/>
      <c r="AE493" s="525"/>
      <c r="AF493" s="525"/>
      <c r="AG493" s="541"/>
      <c r="AH493" s="542"/>
      <c r="AI493" s="542"/>
      <c r="AJ493" s="542"/>
      <c r="AK493" s="542"/>
      <c r="AL493" s="556"/>
      <c r="AM493" s="542"/>
      <c r="AN493" s="525"/>
      <c r="AO493" s="525"/>
      <c r="AP493" s="525"/>
      <c r="AQ493" s="525"/>
      <c r="AR493" s="525"/>
    </row>
    <row r="494" spans="1:44" ht="12" customHeight="1" x14ac:dyDescent="0.2">
      <c r="A494" s="538"/>
      <c r="B494" s="535"/>
      <c r="C494" s="536"/>
      <c r="D494" s="520"/>
      <c r="E494" s="537"/>
      <c r="F494" s="528"/>
      <c r="G494" s="528"/>
      <c r="H494" s="528"/>
      <c r="I494" s="528"/>
      <c r="J494" s="528"/>
      <c r="K494" s="528"/>
      <c r="L494" s="530"/>
      <c r="M494" s="531">
        <f>D494</f>
        <v>0</v>
      </c>
      <c r="N494" s="530"/>
      <c r="O494" s="530"/>
      <c r="P494" s="530"/>
      <c r="Q494" s="557" t="e">
        <f>CONCATENATE(AF492,AG492)</f>
        <v>#VALUE!</v>
      </c>
      <c r="R494" s="539" t="str">
        <f>CONCATENATE(AH492,".",AI492,".",AJ492,","," ",AL492)</f>
        <v>.., 0</v>
      </c>
      <c r="S494" s="553" t="str">
        <f>UPPER(H494)</f>
        <v/>
      </c>
      <c r="T494" s="539" t="str">
        <f>CONCATENATE(PROPER(I494),", ",PROPER(J494),", ",UPPER(K494))</f>
        <v xml:space="preserve">, , </v>
      </c>
      <c r="U494" s="532"/>
      <c r="V494" s="539" t="str">
        <f>PROPER(L494)</f>
        <v/>
      </c>
      <c r="W494" s="542"/>
      <c r="X494" s="525"/>
      <c r="Y494" s="551"/>
      <c r="Z494" s="542"/>
      <c r="AA494" s="525"/>
      <c r="AB494" s="541"/>
      <c r="AC494" s="541"/>
      <c r="AD494" s="525">
        <f>IFERROR(LEFT(E496,FIND(" ",E496)-1),E496)</f>
        <v>0</v>
      </c>
      <c r="AE494" s="525" t="e">
        <f>MID(E496,FIND(" ",E496)*1,27)</f>
        <v>#VALUE!</v>
      </c>
      <c r="AF494" s="525" t="str">
        <f>UPPER(AD494)</f>
        <v>0</v>
      </c>
      <c r="AG494" s="541" t="e">
        <f>PROPER(AE494)</f>
        <v>#VALUE!</v>
      </c>
      <c r="AH494" s="542" t="str">
        <f>MID($F496,FIND("",$F496)*1,2)</f>
        <v/>
      </c>
      <c r="AI494" s="542" t="str">
        <f>MID($F496,FIND("",$F496)*3,2)</f>
        <v/>
      </c>
      <c r="AJ494" s="542" t="str">
        <f>MID($F496,FIND("",$F496)*5,2)</f>
        <v/>
      </c>
      <c r="AK494" s="555">
        <f>G496</f>
        <v>0</v>
      </c>
      <c r="AL494" s="556">
        <f>IF(AK494="кмс",AK$2,IF(AK494="мс",AL$2,IF(AK494="мсмк",AM$2,IF(AK494="змс",AN$2,AK494))))</f>
        <v>0</v>
      </c>
      <c r="AM494" s="542"/>
      <c r="AN494" s="525"/>
      <c r="AO494" s="525"/>
      <c r="AP494" s="525"/>
      <c r="AQ494" s="525"/>
      <c r="AR494" s="525"/>
    </row>
    <row r="495" spans="1:44" ht="12" customHeight="1" x14ac:dyDescent="0.2">
      <c r="A495" s="538"/>
      <c r="B495" s="535"/>
      <c r="C495" s="536"/>
      <c r="D495" s="521"/>
      <c r="E495" s="537"/>
      <c r="F495" s="529"/>
      <c r="G495" s="529"/>
      <c r="H495" s="529"/>
      <c r="I495" s="529"/>
      <c r="J495" s="529"/>
      <c r="K495" s="529"/>
      <c r="L495" s="528"/>
      <c r="M495" s="532"/>
      <c r="N495" s="528"/>
      <c r="O495" s="528"/>
      <c r="P495" s="528"/>
      <c r="Q495" s="558"/>
      <c r="R495" s="540"/>
      <c r="S495" s="554"/>
      <c r="T495" s="540"/>
      <c r="U495" s="532"/>
      <c r="V495" s="540"/>
      <c r="W495" s="542"/>
      <c r="X495" s="525"/>
      <c r="Y495" s="551"/>
      <c r="Z495" s="542"/>
      <c r="AA495" s="525"/>
      <c r="AB495" s="541"/>
      <c r="AC495" s="541"/>
      <c r="AD495" s="525"/>
      <c r="AE495" s="525"/>
      <c r="AF495" s="525"/>
      <c r="AG495" s="541"/>
      <c r="AH495" s="542"/>
      <c r="AI495" s="542"/>
      <c r="AJ495" s="542"/>
      <c r="AK495" s="542"/>
      <c r="AL495" s="556"/>
      <c r="AM495" s="542"/>
      <c r="AN495" s="525"/>
      <c r="AO495" s="525"/>
      <c r="AP495" s="525"/>
      <c r="AQ495" s="525"/>
      <c r="AR495" s="525"/>
    </row>
    <row r="496" spans="1:44" ht="12" customHeight="1" x14ac:dyDescent="0.2">
      <c r="A496" s="552"/>
      <c r="B496" s="535"/>
      <c r="C496" s="536"/>
      <c r="D496" s="520"/>
      <c r="E496" s="537"/>
      <c r="F496" s="528"/>
      <c r="G496" s="528"/>
      <c r="H496" s="528"/>
      <c r="I496" s="528"/>
      <c r="J496" s="528"/>
      <c r="K496" s="528"/>
      <c r="L496" s="530"/>
      <c r="M496" s="531">
        <f>D496</f>
        <v>0</v>
      </c>
      <c r="N496" s="530"/>
      <c r="O496" s="530"/>
      <c r="P496" s="530"/>
      <c r="Q496" s="557" t="e">
        <f>CONCATENATE(AF494,AG494)</f>
        <v>#VALUE!</v>
      </c>
      <c r="R496" s="539" t="str">
        <f>CONCATENATE(AH494,".",AI494,".",AJ494,","," ",AL494)</f>
        <v>.., 0</v>
      </c>
      <c r="S496" s="553" t="str">
        <f>UPPER(H496)</f>
        <v/>
      </c>
      <c r="T496" s="539" t="str">
        <f>CONCATENATE(PROPER(I496),", ",PROPER(J496),", ",UPPER(K496))</f>
        <v xml:space="preserve">, , </v>
      </c>
      <c r="U496" s="532"/>
      <c r="V496" s="539" t="str">
        <f>PROPER(L496)</f>
        <v/>
      </c>
      <c r="W496" s="542"/>
      <c r="X496" s="525"/>
      <c r="Y496" s="551"/>
      <c r="Z496" s="542"/>
      <c r="AA496" s="525"/>
      <c r="AB496" s="541"/>
      <c r="AC496" s="541"/>
      <c r="AD496" s="525">
        <f>IFERROR(LEFT(E498,FIND(" ",E498)-1),E498)</f>
        <v>0</v>
      </c>
      <c r="AE496" s="525" t="e">
        <f>MID(E498,FIND(" ",E498)*1,27)</f>
        <v>#VALUE!</v>
      </c>
      <c r="AF496" s="525" t="str">
        <f>UPPER(AD496)</f>
        <v>0</v>
      </c>
      <c r="AG496" s="541" t="e">
        <f>PROPER(AE496)</f>
        <v>#VALUE!</v>
      </c>
      <c r="AH496" s="542" t="str">
        <f>MID($F498,FIND("",$F498)*1,2)</f>
        <v/>
      </c>
      <c r="AI496" s="542" t="str">
        <f>MID($F498,FIND("",$F498)*3,2)</f>
        <v/>
      </c>
      <c r="AJ496" s="542" t="str">
        <f>MID($F498,FIND("",$F498)*5,2)</f>
        <v/>
      </c>
      <c r="AK496" s="555">
        <f>G498</f>
        <v>0</v>
      </c>
      <c r="AL496" s="556">
        <f>IF(AK496="кмс",AK$2,IF(AK496="мс",AL$2,IF(AK496="мсмк",AM$2,IF(AK496="змс",AN$2,AK496))))</f>
        <v>0</v>
      </c>
      <c r="AM496" s="542"/>
      <c r="AN496" s="525"/>
      <c r="AO496" s="525"/>
      <c r="AP496" s="525"/>
      <c r="AQ496" s="525"/>
      <c r="AR496" s="525"/>
    </row>
    <row r="497" spans="1:44" ht="12" customHeight="1" x14ac:dyDescent="0.2">
      <c r="A497" s="552"/>
      <c r="B497" s="535"/>
      <c r="C497" s="536"/>
      <c r="D497" s="521"/>
      <c r="E497" s="537"/>
      <c r="F497" s="529"/>
      <c r="G497" s="529"/>
      <c r="H497" s="529"/>
      <c r="I497" s="529"/>
      <c r="J497" s="529"/>
      <c r="K497" s="529"/>
      <c r="L497" s="528"/>
      <c r="M497" s="532"/>
      <c r="N497" s="528"/>
      <c r="O497" s="528"/>
      <c r="P497" s="528"/>
      <c r="Q497" s="558"/>
      <c r="R497" s="540"/>
      <c r="S497" s="554"/>
      <c r="T497" s="540"/>
      <c r="U497" s="532"/>
      <c r="V497" s="540"/>
      <c r="W497" s="542"/>
      <c r="X497" s="525"/>
      <c r="Y497" s="551"/>
      <c r="Z497" s="542"/>
      <c r="AA497" s="525"/>
      <c r="AB497" s="541"/>
      <c r="AC497" s="541"/>
      <c r="AD497" s="525"/>
      <c r="AE497" s="525"/>
      <c r="AF497" s="525"/>
      <c r="AG497" s="541"/>
      <c r="AH497" s="542"/>
      <c r="AI497" s="542"/>
      <c r="AJ497" s="542"/>
      <c r="AK497" s="542"/>
      <c r="AL497" s="556"/>
      <c r="AM497" s="542"/>
      <c r="AN497" s="525"/>
      <c r="AO497" s="525"/>
      <c r="AP497" s="525"/>
      <c r="AQ497" s="525"/>
      <c r="AR497" s="525"/>
    </row>
    <row r="498" spans="1:44" ht="12" customHeight="1" x14ac:dyDescent="0.2">
      <c r="A498" s="552"/>
      <c r="B498" s="535"/>
      <c r="C498" s="536"/>
      <c r="D498" s="520"/>
      <c r="E498" s="537"/>
      <c r="F498" s="528"/>
      <c r="G498" s="528"/>
      <c r="H498" s="528"/>
      <c r="I498" s="528"/>
      <c r="J498" s="528"/>
      <c r="K498" s="528"/>
      <c r="L498" s="530"/>
      <c r="M498" s="531">
        <f>D498</f>
        <v>0</v>
      </c>
      <c r="N498" s="530"/>
      <c r="O498" s="530"/>
      <c r="P498" s="530"/>
      <c r="Q498" s="557" t="e">
        <f>CONCATENATE(AF496,AG496)</f>
        <v>#VALUE!</v>
      </c>
      <c r="R498" s="539" t="str">
        <f>CONCATENATE(AH496,".",AI496,".",AJ496,","," ",AL496)</f>
        <v>.., 0</v>
      </c>
      <c r="S498" s="553" t="str">
        <f>UPPER(H498)</f>
        <v/>
      </c>
      <c r="T498" s="539" t="str">
        <f>CONCATENATE(PROPER(I498),", ",PROPER(J498),", ",UPPER(K498))</f>
        <v xml:space="preserve">, , </v>
      </c>
      <c r="U498" s="532"/>
      <c r="V498" s="539" t="str">
        <f>PROPER(L498)</f>
        <v/>
      </c>
      <c r="W498" s="542"/>
      <c r="X498" s="525"/>
      <c r="Y498" s="551"/>
      <c r="Z498" s="542"/>
      <c r="AA498" s="525"/>
      <c r="AB498" s="541"/>
      <c r="AC498" s="541"/>
      <c r="AD498" s="525">
        <f>IFERROR(LEFT(E500,FIND(" ",E500)-1),E500)</f>
        <v>0</v>
      </c>
      <c r="AE498" s="525" t="e">
        <f>MID(E500,FIND(" ",E500)*1,27)</f>
        <v>#VALUE!</v>
      </c>
      <c r="AF498" s="525" t="str">
        <f>UPPER(AD498)</f>
        <v>0</v>
      </c>
      <c r="AG498" s="541" t="e">
        <f>PROPER(AE498)</f>
        <v>#VALUE!</v>
      </c>
      <c r="AH498" s="542" t="str">
        <f>MID($F500,FIND("",$F500)*1,2)</f>
        <v/>
      </c>
      <c r="AI498" s="542" t="str">
        <f>MID($F500,FIND("",$F500)*3,2)</f>
        <v/>
      </c>
      <c r="AJ498" s="542" t="str">
        <f>MID($F500,FIND("",$F500)*5,2)</f>
        <v/>
      </c>
      <c r="AK498" s="555">
        <f>G500</f>
        <v>0</v>
      </c>
      <c r="AL498" s="556">
        <f>IF(AK498="кмс",AK$2,IF(AK498="мс",AL$2,IF(AK498="мсмк",AM$2,IF(AK498="змс",AN$2,AK498))))</f>
        <v>0</v>
      </c>
      <c r="AM498" s="542"/>
      <c r="AN498" s="525"/>
      <c r="AO498" s="525"/>
      <c r="AP498" s="525"/>
      <c r="AQ498" s="525"/>
      <c r="AR498" s="525"/>
    </row>
    <row r="499" spans="1:44" ht="12" customHeight="1" x14ac:dyDescent="0.2">
      <c r="A499" s="552"/>
      <c r="B499" s="535"/>
      <c r="C499" s="536"/>
      <c r="D499" s="521"/>
      <c r="E499" s="537"/>
      <c r="F499" s="529"/>
      <c r="G499" s="529"/>
      <c r="H499" s="529"/>
      <c r="I499" s="529"/>
      <c r="J499" s="529"/>
      <c r="K499" s="529"/>
      <c r="L499" s="528"/>
      <c r="M499" s="532"/>
      <c r="N499" s="528"/>
      <c r="O499" s="528"/>
      <c r="P499" s="528"/>
      <c r="Q499" s="558"/>
      <c r="R499" s="540"/>
      <c r="S499" s="554"/>
      <c r="T499" s="540"/>
      <c r="U499" s="532"/>
      <c r="V499" s="540"/>
      <c r="W499" s="542"/>
      <c r="X499" s="525"/>
      <c r="Y499" s="551"/>
      <c r="Z499" s="542"/>
      <c r="AA499" s="525"/>
      <c r="AB499" s="541"/>
      <c r="AC499" s="541"/>
      <c r="AD499" s="525"/>
      <c r="AE499" s="525"/>
      <c r="AF499" s="525"/>
      <c r="AG499" s="541"/>
      <c r="AH499" s="542"/>
      <c r="AI499" s="542"/>
      <c r="AJ499" s="542"/>
      <c r="AK499" s="542"/>
      <c r="AL499" s="556"/>
      <c r="AM499" s="542"/>
      <c r="AN499" s="525"/>
      <c r="AO499" s="525"/>
      <c r="AP499" s="525"/>
      <c r="AQ499" s="525"/>
      <c r="AR499" s="525"/>
    </row>
    <row r="500" spans="1:44" ht="12" customHeight="1" x14ac:dyDescent="0.2">
      <c r="A500" s="538"/>
      <c r="B500" s="535"/>
      <c r="C500" s="536"/>
      <c r="D500" s="520"/>
      <c r="E500" s="537"/>
      <c r="F500" s="528"/>
      <c r="G500" s="528"/>
      <c r="H500" s="528"/>
      <c r="I500" s="528"/>
      <c r="J500" s="528"/>
      <c r="K500" s="528"/>
      <c r="L500" s="530"/>
      <c r="M500" s="531">
        <f>D500</f>
        <v>0</v>
      </c>
      <c r="N500" s="530"/>
      <c r="O500" s="530"/>
      <c r="P500" s="530"/>
      <c r="Q500" s="557" t="e">
        <f>CONCATENATE(AF498,AG498)</f>
        <v>#VALUE!</v>
      </c>
      <c r="R500" s="539" t="str">
        <f>CONCATENATE(AH498,".",AI498,".",AJ498,","," ",AL498)</f>
        <v>.., 0</v>
      </c>
      <c r="S500" s="553" t="str">
        <f>UPPER(H500)</f>
        <v/>
      </c>
      <c r="T500" s="539" t="str">
        <f>CONCATENATE(PROPER(I500),", ",PROPER(J500),", ",UPPER(K500))</f>
        <v xml:space="preserve">, , </v>
      </c>
      <c r="U500" s="532"/>
      <c r="V500" s="539" t="str">
        <f>PROPER(L500)</f>
        <v/>
      </c>
      <c r="W500" s="542"/>
      <c r="X500" s="525"/>
      <c r="Y500" s="551"/>
      <c r="Z500" s="542"/>
      <c r="AA500" s="525"/>
      <c r="AB500" s="541"/>
      <c r="AC500" s="541"/>
      <c r="AD500" s="525">
        <f>IFERROR(LEFT(E502,FIND(" ",E502)-1),E502)</f>
        <v>0</v>
      </c>
      <c r="AE500" s="525" t="e">
        <f>MID(E502,FIND(" ",E502)*1,27)</f>
        <v>#VALUE!</v>
      </c>
      <c r="AF500" s="525" t="str">
        <f>UPPER(AD500)</f>
        <v>0</v>
      </c>
      <c r="AG500" s="541" t="e">
        <f>PROPER(AE500)</f>
        <v>#VALUE!</v>
      </c>
      <c r="AH500" s="542" t="str">
        <f>MID($F502,FIND("",$F502)*1,2)</f>
        <v/>
      </c>
      <c r="AI500" s="542" t="str">
        <f>MID($F502,FIND("",$F502)*3,2)</f>
        <v/>
      </c>
      <c r="AJ500" s="542" t="str">
        <f>MID($F502,FIND("",$F502)*5,2)</f>
        <v/>
      </c>
      <c r="AK500" s="555">
        <f>G502</f>
        <v>0</v>
      </c>
      <c r="AL500" s="556">
        <f>IF(AK500="кмс",AK$2,IF(AK500="мс",AL$2,IF(AK500="мсмк",AM$2,IF(AK500="змс",AN$2,AK500))))</f>
        <v>0</v>
      </c>
      <c r="AM500" s="542"/>
      <c r="AN500" s="525"/>
      <c r="AO500" s="525"/>
      <c r="AP500" s="525"/>
      <c r="AQ500" s="525"/>
      <c r="AR500" s="525"/>
    </row>
    <row r="501" spans="1:44" ht="12" customHeight="1" x14ac:dyDescent="0.2">
      <c r="A501" s="538"/>
      <c r="B501" s="535"/>
      <c r="C501" s="536"/>
      <c r="D501" s="521"/>
      <c r="E501" s="537"/>
      <c r="F501" s="529"/>
      <c r="G501" s="529"/>
      <c r="H501" s="529"/>
      <c r="I501" s="529"/>
      <c r="J501" s="529"/>
      <c r="K501" s="529"/>
      <c r="L501" s="528"/>
      <c r="M501" s="532"/>
      <c r="N501" s="528"/>
      <c r="O501" s="528"/>
      <c r="P501" s="528"/>
      <c r="Q501" s="558"/>
      <c r="R501" s="540"/>
      <c r="S501" s="554"/>
      <c r="T501" s="540"/>
      <c r="U501" s="532"/>
      <c r="V501" s="540"/>
      <c r="W501" s="542"/>
      <c r="X501" s="525"/>
      <c r="Y501" s="551"/>
      <c r="Z501" s="542"/>
      <c r="AA501" s="525"/>
      <c r="AB501" s="541"/>
      <c r="AC501" s="541"/>
      <c r="AD501" s="525"/>
      <c r="AE501" s="525"/>
      <c r="AF501" s="525"/>
      <c r="AG501" s="541"/>
      <c r="AH501" s="542"/>
      <c r="AI501" s="542"/>
      <c r="AJ501" s="542"/>
      <c r="AK501" s="542"/>
      <c r="AL501" s="556"/>
      <c r="AM501" s="542"/>
      <c r="AN501" s="525"/>
      <c r="AO501" s="525"/>
      <c r="AP501" s="525"/>
      <c r="AQ501" s="525"/>
      <c r="AR501" s="525"/>
    </row>
    <row r="502" spans="1:44" ht="12" customHeight="1" x14ac:dyDescent="0.2">
      <c r="A502" s="552"/>
      <c r="B502" s="535"/>
      <c r="C502" s="536"/>
      <c r="D502" s="520"/>
      <c r="E502" s="537"/>
      <c r="F502" s="528"/>
      <c r="G502" s="528"/>
      <c r="H502" s="528"/>
      <c r="I502" s="528"/>
      <c r="J502" s="528"/>
      <c r="K502" s="528"/>
      <c r="L502" s="530"/>
      <c r="M502" s="531">
        <f>D502</f>
        <v>0</v>
      </c>
      <c r="N502" s="530"/>
      <c r="O502" s="530"/>
      <c r="P502" s="530"/>
      <c r="Q502" s="557" t="e">
        <f>CONCATENATE(AF500,AG500)</f>
        <v>#VALUE!</v>
      </c>
      <c r="R502" s="539" t="str">
        <f>CONCATENATE(AH500,".",AI500,".",AJ500,","," ",AL500)</f>
        <v>.., 0</v>
      </c>
      <c r="S502" s="553" t="str">
        <f>UPPER(H502)</f>
        <v/>
      </c>
      <c r="T502" s="539" t="str">
        <f>CONCATENATE(PROPER(I502),", ",PROPER(J502),", ",UPPER(K502))</f>
        <v xml:space="preserve">, , </v>
      </c>
      <c r="U502" s="532"/>
      <c r="V502" s="539" t="str">
        <f>PROPER(L502)</f>
        <v/>
      </c>
      <c r="W502" s="542"/>
      <c r="X502" s="525"/>
      <c r="Y502" s="551"/>
      <c r="Z502" s="542"/>
      <c r="AA502" s="525"/>
      <c r="AB502" s="541"/>
      <c r="AC502" s="541"/>
      <c r="AD502" s="525">
        <f>IFERROR(LEFT(E504,FIND(" ",E504)-1),E504)</f>
        <v>0</v>
      </c>
      <c r="AE502" s="525" t="e">
        <f>MID(E504,FIND(" ",E504)*1,27)</f>
        <v>#VALUE!</v>
      </c>
      <c r="AF502" s="525" t="str">
        <f>UPPER(AD502)</f>
        <v>0</v>
      </c>
      <c r="AG502" s="541" t="e">
        <f>PROPER(AE502)</f>
        <v>#VALUE!</v>
      </c>
      <c r="AH502" s="542" t="str">
        <f>MID($F504,FIND("",$F504)*1,2)</f>
        <v/>
      </c>
      <c r="AI502" s="542" t="str">
        <f>MID($F504,FIND("",$F504)*3,2)</f>
        <v/>
      </c>
      <c r="AJ502" s="542" t="str">
        <f>MID($F504,FIND("",$F504)*5,2)</f>
        <v/>
      </c>
      <c r="AK502" s="555">
        <f>G504</f>
        <v>0</v>
      </c>
      <c r="AL502" s="556">
        <f>IF(AK502="кмс",AK$2,IF(AK502="мс",AL$2,IF(AK502="мсмк",AM$2,IF(AK502="змс",AN$2,AK502))))</f>
        <v>0</v>
      </c>
      <c r="AM502" s="542"/>
      <c r="AN502" s="525"/>
      <c r="AO502" s="525"/>
      <c r="AP502" s="525"/>
      <c r="AQ502" s="525"/>
      <c r="AR502" s="525"/>
    </row>
    <row r="503" spans="1:44" ht="12" customHeight="1" x14ac:dyDescent="0.2">
      <c r="A503" s="552"/>
      <c r="B503" s="535"/>
      <c r="C503" s="536"/>
      <c r="D503" s="521"/>
      <c r="E503" s="537"/>
      <c r="F503" s="529"/>
      <c r="G503" s="529"/>
      <c r="H503" s="529"/>
      <c r="I503" s="529"/>
      <c r="J503" s="529"/>
      <c r="K503" s="529"/>
      <c r="L503" s="528"/>
      <c r="M503" s="532"/>
      <c r="N503" s="528"/>
      <c r="O503" s="528"/>
      <c r="P503" s="528"/>
      <c r="Q503" s="558"/>
      <c r="R503" s="540"/>
      <c r="S503" s="554"/>
      <c r="T503" s="540"/>
      <c r="U503" s="532"/>
      <c r="V503" s="540"/>
      <c r="W503" s="542"/>
      <c r="X503" s="525"/>
      <c r="Y503" s="551"/>
      <c r="Z503" s="542"/>
      <c r="AA503" s="525"/>
      <c r="AB503" s="541"/>
      <c r="AC503" s="541"/>
      <c r="AD503" s="525"/>
      <c r="AE503" s="525"/>
      <c r="AF503" s="525"/>
      <c r="AG503" s="541"/>
      <c r="AH503" s="542"/>
      <c r="AI503" s="542"/>
      <c r="AJ503" s="542"/>
      <c r="AK503" s="542"/>
      <c r="AL503" s="556"/>
      <c r="AM503" s="542"/>
      <c r="AN503" s="525"/>
      <c r="AO503" s="525"/>
      <c r="AP503" s="525"/>
      <c r="AQ503" s="525"/>
      <c r="AR503" s="525"/>
    </row>
    <row r="504" spans="1:44" ht="12" customHeight="1" x14ac:dyDescent="0.2">
      <c r="A504" s="538"/>
      <c r="B504" s="535"/>
      <c r="C504" s="536"/>
      <c r="D504" s="520"/>
      <c r="E504" s="537"/>
      <c r="F504" s="528"/>
      <c r="G504" s="528"/>
      <c r="H504" s="528"/>
      <c r="I504" s="528"/>
      <c r="J504" s="528"/>
      <c r="K504" s="528"/>
      <c r="L504" s="530"/>
      <c r="M504" s="531">
        <f>D504</f>
        <v>0</v>
      </c>
      <c r="N504" s="530"/>
      <c r="O504" s="530"/>
      <c r="P504" s="530"/>
      <c r="Q504" s="557" t="e">
        <f>CONCATENATE(AF502,AG502)</f>
        <v>#VALUE!</v>
      </c>
      <c r="R504" s="539" t="str">
        <f>CONCATENATE(AH502,".",AI502,".",AJ502,","," ",AL502)</f>
        <v>.., 0</v>
      </c>
      <c r="S504" s="553" t="str">
        <f>UPPER(H504)</f>
        <v/>
      </c>
      <c r="T504" s="539" t="str">
        <f>CONCATENATE(PROPER(I504),", ",PROPER(J504),", ",UPPER(K504))</f>
        <v xml:space="preserve">, , </v>
      </c>
      <c r="U504" s="532"/>
      <c r="V504" s="539" t="str">
        <f>PROPER(L504)</f>
        <v/>
      </c>
      <c r="W504" s="542"/>
      <c r="X504" s="525"/>
      <c r="Y504" s="551"/>
      <c r="Z504" s="542"/>
      <c r="AA504" s="525"/>
      <c r="AB504" s="541"/>
      <c r="AC504" s="541"/>
      <c r="AD504" s="525">
        <f>IFERROR(LEFT(E506,FIND(" ",E506)-1),E506)</f>
        <v>0</v>
      </c>
      <c r="AE504" s="525" t="e">
        <f>MID(E506,FIND(" ",E506)*1,27)</f>
        <v>#VALUE!</v>
      </c>
      <c r="AF504" s="525" t="str">
        <f>UPPER(AD504)</f>
        <v>0</v>
      </c>
      <c r="AG504" s="541" t="e">
        <f>PROPER(AE504)</f>
        <v>#VALUE!</v>
      </c>
      <c r="AH504" s="542" t="str">
        <f>MID($F506,FIND("",$F506)*1,2)</f>
        <v/>
      </c>
      <c r="AI504" s="542" t="str">
        <f>MID($F506,FIND("",$F506)*3,2)</f>
        <v/>
      </c>
      <c r="AJ504" s="542" t="str">
        <f>MID($F506,FIND("",$F506)*5,2)</f>
        <v/>
      </c>
      <c r="AK504" s="555">
        <f>G506</f>
        <v>0</v>
      </c>
      <c r="AL504" s="556">
        <f>IF(AK504="кмс",AK$2,IF(AK504="мс",AL$2,IF(AK504="мсмк",AM$2,IF(AK504="змс",AN$2,AK504))))</f>
        <v>0</v>
      </c>
      <c r="AM504" s="542"/>
      <c r="AN504" s="525"/>
      <c r="AO504" s="525"/>
      <c r="AP504" s="525"/>
      <c r="AQ504" s="525"/>
      <c r="AR504" s="525"/>
    </row>
    <row r="505" spans="1:44" ht="12" customHeight="1" x14ac:dyDescent="0.2">
      <c r="A505" s="538"/>
      <c r="B505" s="535"/>
      <c r="C505" s="536"/>
      <c r="D505" s="521"/>
      <c r="E505" s="537"/>
      <c r="F505" s="529"/>
      <c r="G505" s="529"/>
      <c r="H505" s="529"/>
      <c r="I505" s="529"/>
      <c r="J505" s="529"/>
      <c r="K505" s="529"/>
      <c r="L505" s="528"/>
      <c r="M505" s="532"/>
      <c r="N505" s="528"/>
      <c r="O505" s="528"/>
      <c r="P505" s="528"/>
      <c r="Q505" s="558"/>
      <c r="R505" s="540"/>
      <c r="S505" s="554"/>
      <c r="T505" s="540"/>
      <c r="U505" s="532"/>
      <c r="V505" s="540"/>
      <c r="W505" s="542"/>
      <c r="X505" s="525"/>
      <c r="Y505" s="551"/>
      <c r="Z505" s="542"/>
      <c r="AA505" s="525"/>
      <c r="AB505" s="541"/>
      <c r="AC505" s="541"/>
      <c r="AD505" s="525"/>
      <c r="AE505" s="525"/>
      <c r="AF505" s="525"/>
      <c r="AG505" s="541"/>
      <c r="AH505" s="542"/>
      <c r="AI505" s="542"/>
      <c r="AJ505" s="542"/>
      <c r="AK505" s="542"/>
      <c r="AL505" s="556"/>
      <c r="AM505" s="542"/>
      <c r="AN505" s="525"/>
      <c r="AO505" s="525"/>
      <c r="AP505" s="525"/>
      <c r="AQ505" s="525"/>
      <c r="AR505" s="525"/>
    </row>
    <row r="506" spans="1:44" ht="12" customHeight="1" x14ac:dyDescent="0.2">
      <c r="A506" s="552"/>
      <c r="B506" s="535"/>
      <c r="C506" s="536"/>
      <c r="D506" s="520"/>
      <c r="E506" s="537"/>
      <c r="F506" s="528"/>
      <c r="G506" s="528"/>
      <c r="H506" s="528"/>
      <c r="I506" s="528"/>
      <c r="J506" s="528"/>
      <c r="K506" s="528"/>
      <c r="L506" s="530"/>
      <c r="M506" s="531">
        <f>D506</f>
        <v>0</v>
      </c>
      <c r="N506" s="530"/>
      <c r="O506" s="530"/>
      <c r="P506" s="530"/>
      <c r="Q506" s="557" t="e">
        <f>CONCATENATE(AF504,AG504)</f>
        <v>#VALUE!</v>
      </c>
      <c r="R506" s="539" t="str">
        <f>CONCATENATE(AH504,".",AI504,".",AJ504,","," ",AL504)</f>
        <v>.., 0</v>
      </c>
      <c r="S506" s="553" t="str">
        <f>UPPER(H506)</f>
        <v/>
      </c>
      <c r="T506" s="539" t="str">
        <f>CONCATENATE(PROPER(I506),", ",PROPER(J506),", ",UPPER(K506))</f>
        <v xml:space="preserve">, , </v>
      </c>
      <c r="U506" s="532"/>
      <c r="V506" s="539" t="str">
        <f>PROPER(L506)</f>
        <v/>
      </c>
      <c r="W506" s="542"/>
      <c r="X506" s="525"/>
      <c r="Y506" s="551"/>
      <c r="Z506" s="542"/>
      <c r="AA506" s="525"/>
      <c r="AB506" s="541"/>
      <c r="AC506" s="541"/>
      <c r="AD506" s="525">
        <f>IFERROR(LEFT(E508,FIND(" ",E508)-1),E508)</f>
        <v>0</v>
      </c>
      <c r="AE506" s="525" t="e">
        <f>MID(E508,FIND(" ",E508)*1,27)</f>
        <v>#VALUE!</v>
      </c>
      <c r="AF506" s="525" t="str">
        <f>UPPER(AD506)</f>
        <v>0</v>
      </c>
      <c r="AG506" s="541" t="e">
        <f>PROPER(AE506)</f>
        <v>#VALUE!</v>
      </c>
      <c r="AH506" s="542" t="str">
        <f>MID($F508,FIND("",$F508)*1,2)</f>
        <v/>
      </c>
      <c r="AI506" s="542" t="str">
        <f>MID($F508,FIND("",$F508)*3,2)</f>
        <v/>
      </c>
      <c r="AJ506" s="542" t="str">
        <f>MID($F508,FIND("",$F508)*5,2)</f>
        <v/>
      </c>
      <c r="AK506" s="555">
        <f>G508</f>
        <v>0</v>
      </c>
      <c r="AL506" s="556">
        <f>IF(AK506="кмс",AK$2,IF(AK506="мс",AL$2,IF(AK506="мсмк",AM$2,IF(AK506="змс",AN$2,AK506))))</f>
        <v>0</v>
      </c>
      <c r="AM506" s="542"/>
      <c r="AN506" s="525"/>
      <c r="AO506" s="525"/>
      <c r="AP506" s="525"/>
      <c r="AQ506" s="525"/>
      <c r="AR506" s="525"/>
    </row>
    <row r="507" spans="1:44" ht="12" customHeight="1" x14ac:dyDescent="0.2">
      <c r="A507" s="552"/>
      <c r="B507" s="535"/>
      <c r="C507" s="536"/>
      <c r="D507" s="521"/>
      <c r="E507" s="537"/>
      <c r="F507" s="529"/>
      <c r="G507" s="529"/>
      <c r="H507" s="529"/>
      <c r="I507" s="529"/>
      <c r="J507" s="529"/>
      <c r="K507" s="529"/>
      <c r="L507" s="528"/>
      <c r="M507" s="532"/>
      <c r="N507" s="528"/>
      <c r="O507" s="528"/>
      <c r="P507" s="528"/>
      <c r="Q507" s="558"/>
      <c r="R507" s="540"/>
      <c r="S507" s="554"/>
      <c r="T507" s="540"/>
      <c r="U507" s="532"/>
      <c r="V507" s="540"/>
      <c r="W507" s="542"/>
      <c r="X507" s="525"/>
      <c r="Y507" s="551"/>
      <c r="Z507" s="542"/>
      <c r="AA507" s="525"/>
      <c r="AB507" s="541"/>
      <c r="AC507" s="541"/>
      <c r="AD507" s="525"/>
      <c r="AE507" s="525"/>
      <c r="AF507" s="525"/>
      <c r="AG507" s="541"/>
      <c r="AH507" s="542"/>
      <c r="AI507" s="542"/>
      <c r="AJ507" s="542"/>
      <c r="AK507" s="542"/>
      <c r="AL507" s="556"/>
      <c r="AM507" s="542"/>
      <c r="AN507" s="525"/>
      <c r="AO507" s="525"/>
      <c r="AP507" s="525"/>
      <c r="AQ507" s="525"/>
      <c r="AR507" s="525"/>
    </row>
    <row r="508" spans="1:44" ht="12" customHeight="1" x14ac:dyDescent="0.2">
      <c r="A508" s="538"/>
      <c r="B508" s="535"/>
      <c r="C508" s="536"/>
      <c r="D508" s="520"/>
      <c r="E508" s="537"/>
      <c r="F508" s="528"/>
      <c r="G508" s="528"/>
      <c r="H508" s="528"/>
      <c r="I508" s="528"/>
      <c r="J508" s="528"/>
      <c r="K508" s="528"/>
      <c r="L508" s="530"/>
      <c r="M508" s="531">
        <f>D508</f>
        <v>0</v>
      </c>
      <c r="N508" s="530"/>
      <c r="O508" s="530"/>
      <c r="P508" s="530"/>
      <c r="Q508" s="557" t="e">
        <f>CONCATENATE(AF506,AG506)</f>
        <v>#VALUE!</v>
      </c>
      <c r="R508" s="539" t="str">
        <f>CONCATENATE(AH506,".",AI506,".",AJ506,","," ",AL506)</f>
        <v>.., 0</v>
      </c>
      <c r="S508" s="553" t="str">
        <f>UPPER(H508)</f>
        <v/>
      </c>
      <c r="T508" s="539" t="str">
        <f>CONCATENATE(PROPER(I508),", ",PROPER(J508),", ",UPPER(K508))</f>
        <v xml:space="preserve">, , </v>
      </c>
      <c r="U508" s="532"/>
      <c r="V508" s="539" t="str">
        <f>PROPER(L508)</f>
        <v/>
      </c>
      <c r="W508" s="542"/>
      <c r="X508" s="525"/>
      <c r="Y508" s="551"/>
      <c r="Z508" s="542"/>
      <c r="AA508" s="525"/>
      <c r="AB508" s="541"/>
      <c r="AC508" s="541"/>
      <c r="AD508" s="525">
        <f>IFERROR(LEFT(E510,FIND(" ",E510)-1),E510)</f>
        <v>0</v>
      </c>
      <c r="AE508" s="525" t="e">
        <f>MID(E510,FIND(" ",E510)*1,27)</f>
        <v>#VALUE!</v>
      </c>
      <c r="AF508" s="525" t="str">
        <f>UPPER(AD508)</f>
        <v>0</v>
      </c>
      <c r="AG508" s="541" t="e">
        <f>PROPER(AE508)</f>
        <v>#VALUE!</v>
      </c>
      <c r="AH508" s="542" t="str">
        <f>MID($F510,FIND("",$F510)*1,2)</f>
        <v/>
      </c>
      <c r="AI508" s="542" t="str">
        <f>MID($F510,FIND("",$F510)*3,2)</f>
        <v/>
      </c>
      <c r="AJ508" s="542" t="str">
        <f>MID($F510,FIND("",$F510)*5,2)</f>
        <v/>
      </c>
      <c r="AK508" s="555">
        <f>G510</f>
        <v>0</v>
      </c>
      <c r="AL508" s="556">
        <f>IF(AK508="кмс",AK$2,IF(AK508="мс",AL$2,IF(AK508="мсмк",AM$2,IF(AK508="змс",AN$2,AK508))))</f>
        <v>0</v>
      </c>
      <c r="AM508" s="542"/>
      <c r="AN508" s="525"/>
      <c r="AO508" s="525"/>
      <c r="AP508" s="525"/>
      <c r="AQ508" s="525"/>
      <c r="AR508" s="525"/>
    </row>
    <row r="509" spans="1:44" ht="12" customHeight="1" x14ac:dyDescent="0.2">
      <c r="A509" s="538"/>
      <c r="B509" s="535"/>
      <c r="C509" s="536"/>
      <c r="D509" s="521"/>
      <c r="E509" s="537"/>
      <c r="F509" s="529"/>
      <c r="G509" s="529"/>
      <c r="H509" s="529"/>
      <c r="I509" s="529"/>
      <c r="J509" s="529"/>
      <c r="K509" s="529"/>
      <c r="L509" s="528"/>
      <c r="M509" s="532"/>
      <c r="N509" s="528"/>
      <c r="O509" s="528"/>
      <c r="P509" s="528"/>
      <c r="Q509" s="558"/>
      <c r="R509" s="540"/>
      <c r="S509" s="554"/>
      <c r="T509" s="540"/>
      <c r="U509" s="532"/>
      <c r="V509" s="540"/>
      <c r="W509" s="542"/>
      <c r="X509" s="525"/>
      <c r="Y509" s="551"/>
      <c r="Z509" s="542"/>
      <c r="AA509" s="525"/>
      <c r="AB509" s="541"/>
      <c r="AC509" s="541"/>
      <c r="AD509" s="525"/>
      <c r="AE509" s="525"/>
      <c r="AF509" s="525"/>
      <c r="AG509" s="541"/>
      <c r="AH509" s="542"/>
      <c r="AI509" s="542"/>
      <c r="AJ509" s="542"/>
      <c r="AK509" s="542"/>
      <c r="AL509" s="556"/>
      <c r="AM509" s="542"/>
      <c r="AN509" s="525"/>
      <c r="AO509" s="525"/>
      <c r="AP509" s="525"/>
      <c r="AQ509" s="525"/>
      <c r="AR509" s="525"/>
    </row>
    <row r="510" spans="1:44" ht="12" customHeight="1" x14ac:dyDescent="0.2">
      <c r="A510" s="552"/>
      <c r="B510" s="535"/>
      <c r="C510" s="536"/>
      <c r="D510" s="520"/>
      <c r="E510" s="537"/>
      <c r="F510" s="528"/>
      <c r="G510" s="528"/>
      <c r="H510" s="528"/>
      <c r="I510" s="528"/>
      <c r="J510" s="528"/>
      <c r="K510" s="528"/>
      <c r="L510" s="530"/>
      <c r="M510" s="531">
        <f>D510</f>
        <v>0</v>
      </c>
      <c r="N510" s="530"/>
      <c r="O510" s="530"/>
      <c r="P510" s="530"/>
      <c r="Q510" s="557" t="e">
        <f>CONCATENATE(AF508,AG508)</f>
        <v>#VALUE!</v>
      </c>
      <c r="R510" s="539" t="str">
        <f>CONCATENATE(AH508,".",AI508,".",AJ508,","," ",AL508)</f>
        <v>.., 0</v>
      </c>
      <c r="S510" s="553" t="str">
        <f>UPPER(H510)</f>
        <v/>
      </c>
      <c r="T510" s="539" t="str">
        <f>CONCATENATE(PROPER(I510),", ",PROPER(J510),", ",UPPER(K510))</f>
        <v xml:space="preserve">, , </v>
      </c>
      <c r="U510" s="532"/>
      <c r="V510" s="539" t="str">
        <f>PROPER(L510)</f>
        <v/>
      </c>
      <c r="W510" s="542"/>
      <c r="X510" s="525"/>
      <c r="Y510" s="551"/>
      <c r="Z510" s="542"/>
      <c r="AA510" s="525"/>
      <c r="AB510" s="541"/>
      <c r="AC510" s="541"/>
      <c r="AD510" s="525">
        <f>IFERROR(LEFT(E512,FIND(" ",E512)-1),E512)</f>
        <v>0</v>
      </c>
      <c r="AE510" s="525" t="e">
        <f>MID(E512,FIND(" ",E512)*1,27)</f>
        <v>#VALUE!</v>
      </c>
      <c r="AF510" s="525" t="str">
        <f>UPPER(AD510)</f>
        <v>0</v>
      </c>
      <c r="AG510" s="541" t="e">
        <f>PROPER(AE510)</f>
        <v>#VALUE!</v>
      </c>
      <c r="AH510" s="542" t="str">
        <f>MID($F512,FIND("",$F512)*1,2)</f>
        <v/>
      </c>
      <c r="AI510" s="542" t="str">
        <f>MID($F512,FIND("",$F512)*3,2)</f>
        <v/>
      </c>
      <c r="AJ510" s="542" t="str">
        <f>MID($F512,FIND("",$F512)*5,2)</f>
        <v/>
      </c>
      <c r="AK510" s="555">
        <f>G512</f>
        <v>0</v>
      </c>
      <c r="AL510" s="556">
        <f>IF(AK510="кмс",AK$2,IF(AK510="мс",AL$2,IF(AK510="мсмк",AM$2,IF(AK510="змс",AN$2,AK510))))</f>
        <v>0</v>
      </c>
      <c r="AM510" s="542"/>
      <c r="AN510" s="525"/>
      <c r="AO510" s="525"/>
      <c r="AP510" s="525"/>
      <c r="AQ510" s="525"/>
      <c r="AR510" s="525"/>
    </row>
    <row r="511" spans="1:44" ht="12" customHeight="1" x14ac:dyDescent="0.2">
      <c r="A511" s="552"/>
      <c r="B511" s="535"/>
      <c r="C511" s="536"/>
      <c r="D511" s="521"/>
      <c r="E511" s="537"/>
      <c r="F511" s="529"/>
      <c r="G511" s="529"/>
      <c r="H511" s="529"/>
      <c r="I511" s="529"/>
      <c r="J511" s="529"/>
      <c r="K511" s="529"/>
      <c r="L511" s="528"/>
      <c r="M511" s="532"/>
      <c r="N511" s="528"/>
      <c r="O511" s="528"/>
      <c r="P511" s="528"/>
      <c r="Q511" s="558"/>
      <c r="R511" s="540"/>
      <c r="S511" s="554"/>
      <c r="T511" s="540"/>
      <c r="U511" s="532"/>
      <c r="V511" s="540"/>
      <c r="W511" s="542"/>
      <c r="X511" s="525"/>
      <c r="Y511" s="551"/>
      <c r="Z511" s="542"/>
      <c r="AA511" s="525"/>
      <c r="AB511" s="541"/>
      <c r="AC511" s="541"/>
      <c r="AD511" s="525"/>
      <c r="AE511" s="525"/>
      <c r="AF511" s="525"/>
      <c r="AG511" s="541"/>
      <c r="AH511" s="542"/>
      <c r="AI511" s="542"/>
      <c r="AJ511" s="542"/>
      <c r="AK511" s="542"/>
      <c r="AL511" s="556"/>
      <c r="AM511" s="542"/>
      <c r="AN511" s="525"/>
      <c r="AO511" s="525"/>
      <c r="AP511" s="525"/>
      <c r="AQ511" s="525"/>
      <c r="AR511" s="525"/>
    </row>
    <row r="512" spans="1:44" ht="12" customHeight="1" x14ac:dyDescent="0.2">
      <c r="A512" s="538"/>
      <c r="B512" s="535"/>
      <c r="C512" s="536"/>
      <c r="D512" s="520"/>
      <c r="E512" s="537"/>
      <c r="F512" s="528"/>
      <c r="G512" s="528"/>
      <c r="H512" s="528"/>
      <c r="I512" s="528"/>
      <c r="J512" s="528"/>
      <c r="K512" s="528"/>
      <c r="L512" s="530"/>
      <c r="M512" s="531">
        <f>D512</f>
        <v>0</v>
      </c>
      <c r="N512" s="530"/>
      <c r="O512" s="530"/>
      <c r="P512" s="530"/>
      <c r="Q512" s="557" t="e">
        <f>CONCATENATE(AF510,AG510)</f>
        <v>#VALUE!</v>
      </c>
      <c r="R512" s="539" t="str">
        <f>CONCATENATE(AH510,".",AI510,".",AJ510,","," ",AL510)</f>
        <v>.., 0</v>
      </c>
      <c r="S512" s="553" t="str">
        <f>UPPER(H512)</f>
        <v/>
      </c>
      <c r="T512" s="539" t="str">
        <f>CONCATENATE(PROPER(I512),", ",PROPER(J512),", ",UPPER(K512))</f>
        <v xml:space="preserve">, , </v>
      </c>
      <c r="U512" s="532"/>
      <c r="V512" s="539" t="str">
        <f>PROPER(L512)</f>
        <v/>
      </c>
      <c r="W512" s="542"/>
      <c r="X512" s="525"/>
      <c r="Y512" s="551"/>
      <c r="Z512" s="542"/>
      <c r="AA512" s="525"/>
      <c r="AB512" s="541"/>
      <c r="AC512" s="541"/>
      <c r="AD512" s="525">
        <f>IFERROR(LEFT(E514,FIND(" ",E514)-1),E514)</f>
        <v>0</v>
      </c>
      <c r="AE512" s="525" t="e">
        <f>MID(E514,FIND(" ",E514)*1,27)</f>
        <v>#VALUE!</v>
      </c>
      <c r="AF512" s="525" t="str">
        <f>UPPER(AD512)</f>
        <v>0</v>
      </c>
      <c r="AG512" s="541" t="e">
        <f>PROPER(AE512)</f>
        <v>#VALUE!</v>
      </c>
      <c r="AH512" s="542" t="str">
        <f>MID($F514,FIND("",$F514)*1,2)</f>
        <v/>
      </c>
      <c r="AI512" s="542" t="str">
        <f>MID($F514,FIND("",$F514)*3,2)</f>
        <v/>
      </c>
      <c r="AJ512" s="542" t="str">
        <f>MID($F514,FIND("",$F514)*5,2)</f>
        <v/>
      </c>
      <c r="AK512" s="555">
        <f>G514</f>
        <v>0</v>
      </c>
      <c r="AL512" s="556">
        <f>IF(AK512="кмс",AK$2,IF(AK512="мс",AL$2,IF(AK512="мсмк",AM$2,IF(AK512="змс",AN$2,AK512))))</f>
        <v>0</v>
      </c>
      <c r="AM512" s="542"/>
      <c r="AN512" s="525"/>
      <c r="AO512" s="525"/>
      <c r="AP512" s="525"/>
      <c r="AQ512" s="525"/>
      <c r="AR512" s="525"/>
    </row>
    <row r="513" spans="1:44" ht="12" customHeight="1" x14ac:dyDescent="0.2">
      <c r="A513" s="538"/>
      <c r="B513" s="535"/>
      <c r="C513" s="536"/>
      <c r="D513" s="521"/>
      <c r="E513" s="537"/>
      <c r="F513" s="529"/>
      <c r="G513" s="529"/>
      <c r="H513" s="529"/>
      <c r="I513" s="529"/>
      <c r="J513" s="529"/>
      <c r="K513" s="529"/>
      <c r="L513" s="528"/>
      <c r="M513" s="532"/>
      <c r="N513" s="528"/>
      <c r="O513" s="528"/>
      <c r="P513" s="528"/>
      <c r="Q513" s="558"/>
      <c r="R513" s="540"/>
      <c r="S513" s="554"/>
      <c r="T513" s="540"/>
      <c r="U513" s="532"/>
      <c r="V513" s="540"/>
      <c r="W513" s="542"/>
      <c r="X513" s="525"/>
      <c r="Y513" s="551"/>
      <c r="Z513" s="542"/>
      <c r="AA513" s="525"/>
      <c r="AB513" s="541"/>
      <c r="AC513" s="541"/>
      <c r="AD513" s="525"/>
      <c r="AE513" s="525"/>
      <c r="AF513" s="525"/>
      <c r="AG513" s="541"/>
      <c r="AH513" s="542"/>
      <c r="AI513" s="542"/>
      <c r="AJ513" s="542"/>
      <c r="AK513" s="542"/>
      <c r="AL513" s="556"/>
      <c r="AM513" s="542"/>
      <c r="AN513" s="525"/>
      <c r="AO513" s="525"/>
      <c r="AP513" s="525"/>
      <c r="AQ513" s="525"/>
      <c r="AR513" s="525"/>
    </row>
    <row r="514" spans="1:44" ht="12" customHeight="1" x14ac:dyDescent="0.2">
      <c r="A514" s="552"/>
      <c r="B514" s="535"/>
      <c r="C514" s="536"/>
      <c r="D514" s="520"/>
      <c r="E514" s="537"/>
      <c r="F514" s="528"/>
      <c r="G514" s="528"/>
      <c r="H514" s="528"/>
      <c r="I514" s="528"/>
      <c r="J514" s="528"/>
      <c r="K514" s="528"/>
      <c r="L514" s="530"/>
      <c r="M514" s="531">
        <f>D514</f>
        <v>0</v>
      </c>
      <c r="N514" s="530"/>
      <c r="O514" s="530"/>
      <c r="P514" s="530"/>
      <c r="Q514" s="557" t="e">
        <f>CONCATENATE(AF512,AG512)</f>
        <v>#VALUE!</v>
      </c>
      <c r="R514" s="539" t="str">
        <f>CONCATENATE(AH512,".",AI512,".",AJ512,","," ",AL512)</f>
        <v>.., 0</v>
      </c>
      <c r="S514" s="553" t="str">
        <f>UPPER(H514)</f>
        <v/>
      </c>
      <c r="T514" s="539" t="str">
        <f>CONCATENATE(PROPER(I514),", ",PROPER(J514),", ",UPPER(K514))</f>
        <v xml:space="preserve">, , </v>
      </c>
      <c r="U514" s="532"/>
      <c r="V514" s="539" t="str">
        <f>PROPER(L514)</f>
        <v/>
      </c>
      <c r="W514" s="542"/>
      <c r="X514" s="525"/>
      <c r="Y514" s="551"/>
      <c r="Z514" s="542"/>
      <c r="AA514" s="525"/>
      <c r="AB514" s="541"/>
      <c r="AC514" s="541"/>
      <c r="AD514" s="525">
        <f>IFERROR(LEFT(E516,FIND(" ",E516)-1),E516)</f>
        <v>0</v>
      </c>
      <c r="AE514" s="525" t="e">
        <f>MID(E516,FIND(" ",E516)*1,27)</f>
        <v>#VALUE!</v>
      </c>
      <c r="AF514" s="525" t="str">
        <f>UPPER(AD514)</f>
        <v>0</v>
      </c>
      <c r="AG514" s="541" t="e">
        <f>PROPER(AE514)</f>
        <v>#VALUE!</v>
      </c>
      <c r="AH514" s="542" t="str">
        <f>MID($F516,FIND("",$F516)*1,2)</f>
        <v/>
      </c>
      <c r="AI514" s="542" t="str">
        <f>MID($F516,FIND("",$F516)*3,2)</f>
        <v/>
      </c>
      <c r="AJ514" s="542" t="str">
        <f>MID($F516,FIND("",$F516)*5,2)</f>
        <v/>
      </c>
      <c r="AK514" s="555">
        <f>G516</f>
        <v>0</v>
      </c>
      <c r="AL514" s="556">
        <f>IF(AK514="кмс",AK$2,IF(AK514="мс",AL$2,IF(AK514="мсмк",AM$2,IF(AK514="змс",AN$2,AK514))))</f>
        <v>0</v>
      </c>
      <c r="AM514" s="542"/>
      <c r="AN514" s="525"/>
      <c r="AO514" s="525"/>
      <c r="AP514" s="525"/>
      <c r="AQ514" s="525"/>
      <c r="AR514" s="525"/>
    </row>
    <row r="515" spans="1:44" ht="12" customHeight="1" x14ac:dyDescent="0.2">
      <c r="A515" s="552"/>
      <c r="B515" s="535"/>
      <c r="C515" s="536"/>
      <c r="D515" s="521"/>
      <c r="E515" s="537"/>
      <c r="F515" s="529"/>
      <c r="G515" s="529"/>
      <c r="H515" s="529"/>
      <c r="I515" s="529"/>
      <c r="J515" s="529"/>
      <c r="K515" s="529"/>
      <c r="L515" s="528"/>
      <c r="M515" s="532"/>
      <c r="N515" s="528"/>
      <c r="O515" s="528"/>
      <c r="P515" s="528"/>
      <c r="Q515" s="558"/>
      <c r="R515" s="540"/>
      <c r="S515" s="554"/>
      <c r="T515" s="540"/>
      <c r="U515" s="532"/>
      <c r="V515" s="540"/>
      <c r="W515" s="542"/>
      <c r="X515" s="525"/>
      <c r="Y515" s="551"/>
      <c r="Z515" s="542"/>
      <c r="AA515" s="525"/>
      <c r="AB515" s="541"/>
      <c r="AC515" s="541"/>
      <c r="AD515" s="525"/>
      <c r="AE515" s="525"/>
      <c r="AF515" s="525"/>
      <c r="AG515" s="541"/>
      <c r="AH515" s="542"/>
      <c r="AI515" s="542"/>
      <c r="AJ515" s="542"/>
      <c r="AK515" s="542"/>
      <c r="AL515" s="556"/>
      <c r="AM515" s="542"/>
      <c r="AN515" s="525"/>
      <c r="AO515" s="525"/>
      <c r="AP515" s="525"/>
      <c r="AQ515" s="525"/>
      <c r="AR515" s="525"/>
    </row>
    <row r="516" spans="1:44" ht="12" customHeight="1" x14ac:dyDescent="0.2">
      <c r="A516" s="552"/>
      <c r="B516" s="535"/>
      <c r="C516" s="536"/>
      <c r="D516" s="520"/>
      <c r="E516" s="537"/>
      <c r="F516" s="528"/>
      <c r="G516" s="528"/>
      <c r="H516" s="528"/>
      <c r="I516" s="528"/>
      <c r="J516" s="528"/>
      <c r="K516" s="528"/>
      <c r="L516" s="530"/>
      <c r="M516" s="531">
        <f>D516</f>
        <v>0</v>
      </c>
      <c r="N516" s="530"/>
      <c r="O516" s="530"/>
      <c r="P516" s="530"/>
      <c r="Q516" s="557" t="e">
        <f>CONCATENATE(AF514,AG514)</f>
        <v>#VALUE!</v>
      </c>
      <c r="R516" s="539" t="str">
        <f>CONCATENATE(AH514,".",AI514,".",AJ514,","," ",AL514)</f>
        <v>.., 0</v>
      </c>
      <c r="S516" s="553" t="str">
        <f>UPPER(H516)</f>
        <v/>
      </c>
      <c r="T516" s="539" t="str">
        <f>CONCATENATE(PROPER(I516),", ",PROPER(J516),", ",UPPER(K516))</f>
        <v xml:space="preserve">, , </v>
      </c>
      <c r="U516" s="532"/>
      <c r="V516" s="539" t="str">
        <f>PROPER(L516)</f>
        <v/>
      </c>
      <c r="W516" s="542"/>
      <c r="X516" s="525"/>
      <c r="Y516" s="551"/>
      <c r="Z516" s="542"/>
      <c r="AA516" s="525"/>
      <c r="AB516" s="541"/>
      <c r="AC516" s="541"/>
      <c r="AD516" s="525">
        <f>IFERROR(LEFT(E518,FIND(" ",E518)-1),E518)</f>
        <v>0</v>
      </c>
      <c r="AE516" s="525" t="e">
        <f>MID(E518,FIND(" ",E518)*1,27)</f>
        <v>#VALUE!</v>
      </c>
      <c r="AF516" s="525" t="str">
        <f>UPPER(AD516)</f>
        <v>0</v>
      </c>
      <c r="AG516" s="541" t="e">
        <f>PROPER(AE516)</f>
        <v>#VALUE!</v>
      </c>
      <c r="AH516" s="542" t="str">
        <f>MID($F518,FIND("",$F518)*1,2)</f>
        <v/>
      </c>
      <c r="AI516" s="542" t="str">
        <f>MID($F518,FIND("",$F518)*3,2)</f>
        <v/>
      </c>
      <c r="AJ516" s="542" t="str">
        <f>MID($F518,FIND("",$F518)*5,2)</f>
        <v/>
      </c>
      <c r="AK516" s="555">
        <f>G518</f>
        <v>0</v>
      </c>
      <c r="AL516" s="556">
        <f>IF(AK516="кмс",AK$2,IF(AK516="мс",AL$2,IF(AK516="мсмк",AM$2,IF(AK516="змс",AN$2,AK516))))</f>
        <v>0</v>
      </c>
      <c r="AM516" s="542"/>
      <c r="AN516" s="525"/>
      <c r="AO516" s="525"/>
      <c r="AP516" s="525"/>
      <c r="AQ516" s="525"/>
      <c r="AR516" s="525"/>
    </row>
    <row r="517" spans="1:44" ht="12" customHeight="1" x14ac:dyDescent="0.2">
      <c r="A517" s="552"/>
      <c r="B517" s="535"/>
      <c r="C517" s="536"/>
      <c r="D517" s="521"/>
      <c r="E517" s="537"/>
      <c r="F517" s="529"/>
      <c r="G517" s="529"/>
      <c r="H517" s="529"/>
      <c r="I517" s="529"/>
      <c r="J517" s="529"/>
      <c r="K517" s="529"/>
      <c r="L517" s="528"/>
      <c r="M517" s="532"/>
      <c r="N517" s="528"/>
      <c r="O517" s="528"/>
      <c r="P517" s="528"/>
      <c r="Q517" s="558"/>
      <c r="R517" s="540"/>
      <c r="S517" s="554"/>
      <c r="T517" s="540"/>
      <c r="U517" s="532"/>
      <c r="V517" s="540"/>
      <c r="W517" s="542"/>
      <c r="X517" s="525"/>
      <c r="Y517" s="551"/>
      <c r="Z517" s="542"/>
      <c r="AA517" s="525"/>
      <c r="AB517" s="541"/>
      <c r="AC517" s="541"/>
      <c r="AD517" s="525"/>
      <c r="AE517" s="525"/>
      <c r="AF517" s="525"/>
      <c r="AG517" s="541"/>
      <c r="AH517" s="542"/>
      <c r="AI517" s="542"/>
      <c r="AJ517" s="542"/>
      <c r="AK517" s="542"/>
      <c r="AL517" s="556"/>
      <c r="AM517" s="542"/>
      <c r="AN517" s="525"/>
      <c r="AO517" s="525"/>
      <c r="AP517" s="525"/>
      <c r="AQ517" s="525"/>
      <c r="AR517" s="525"/>
    </row>
    <row r="518" spans="1:44" ht="12" customHeight="1" x14ac:dyDescent="0.2">
      <c r="A518" s="552"/>
      <c r="B518" s="535"/>
      <c r="C518" s="536"/>
      <c r="D518" s="520"/>
      <c r="E518" s="537"/>
      <c r="F518" s="528"/>
      <c r="G518" s="528"/>
      <c r="H518" s="528"/>
      <c r="I518" s="528"/>
      <c r="J518" s="528"/>
      <c r="K518" s="528"/>
      <c r="L518" s="530"/>
      <c r="M518" s="531">
        <f>D518</f>
        <v>0</v>
      </c>
      <c r="N518" s="530"/>
      <c r="O518" s="530"/>
      <c r="P518" s="530"/>
      <c r="Q518" s="557" t="e">
        <f>CONCATENATE(AF516,AG516)</f>
        <v>#VALUE!</v>
      </c>
      <c r="R518" s="539" t="str">
        <f>CONCATENATE(AH516,".",AI516,".",AJ516,","," ",AL516)</f>
        <v>.., 0</v>
      </c>
      <c r="S518" s="553" t="str">
        <f>UPPER(H518)</f>
        <v/>
      </c>
      <c r="T518" s="539" t="str">
        <f>CONCATENATE(PROPER(I518),", ",PROPER(J518),", ",UPPER(K518))</f>
        <v xml:space="preserve">, , </v>
      </c>
      <c r="U518" s="532"/>
      <c r="V518" s="539" t="str">
        <f>PROPER(L518)</f>
        <v/>
      </c>
      <c r="W518" s="542"/>
      <c r="X518" s="525"/>
      <c r="Y518" s="551"/>
      <c r="Z518" s="542"/>
      <c r="AA518" s="525"/>
      <c r="AB518" s="541"/>
      <c r="AC518" s="541"/>
      <c r="AD518" s="525">
        <f>IFERROR(LEFT(E520,FIND(" ",E520)-1),E520)</f>
        <v>0</v>
      </c>
      <c r="AE518" s="525" t="e">
        <f>MID(E520,FIND(" ",E520)*1,27)</f>
        <v>#VALUE!</v>
      </c>
      <c r="AF518" s="525" t="str">
        <f>UPPER(AD518)</f>
        <v>0</v>
      </c>
      <c r="AG518" s="541" t="e">
        <f>PROPER(AE518)</f>
        <v>#VALUE!</v>
      </c>
      <c r="AH518" s="542" t="str">
        <f>MID($F520,FIND("",$F520)*1,2)</f>
        <v/>
      </c>
      <c r="AI518" s="542" t="str">
        <f>MID($F520,FIND("",$F520)*3,2)</f>
        <v/>
      </c>
      <c r="AJ518" s="542" t="str">
        <f>MID($F520,FIND("",$F520)*5,2)</f>
        <v/>
      </c>
      <c r="AK518" s="555">
        <f>G520</f>
        <v>0</v>
      </c>
      <c r="AL518" s="556">
        <f>IF(AK518="кмс",AK$2,IF(AK518="мс",AL$2,IF(AK518="мсмк",AM$2,IF(AK518="змс",AN$2,AK518))))</f>
        <v>0</v>
      </c>
      <c r="AM518" s="542"/>
      <c r="AN518" s="525"/>
      <c r="AO518" s="525"/>
      <c r="AP518" s="525"/>
      <c r="AQ518" s="525"/>
      <c r="AR518" s="525"/>
    </row>
    <row r="519" spans="1:44" ht="12" customHeight="1" x14ac:dyDescent="0.2">
      <c r="A519" s="552"/>
      <c r="B519" s="535"/>
      <c r="C519" s="536"/>
      <c r="D519" s="521"/>
      <c r="E519" s="537"/>
      <c r="F519" s="529"/>
      <c r="G519" s="529"/>
      <c r="H519" s="529"/>
      <c r="I519" s="529"/>
      <c r="J519" s="529"/>
      <c r="K519" s="529"/>
      <c r="L519" s="528"/>
      <c r="M519" s="532"/>
      <c r="N519" s="528"/>
      <c r="O519" s="528"/>
      <c r="P519" s="528"/>
      <c r="Q519" s="558"/>
      <c r="R519" s="540"/>
      <c r="S519" s="554"/>
      <c r="T519" s="540"/>
      <c r="U519" s="532"/>
      <c r="V519" s="540"/>
      <c r="W519" s="542"/>
      <c r="X519" s="525"/>
      <c r="Y519" s="551"/>
      <c r="Z519" s="542"/>
      <c r="AA519" s="525"/>
      <c r="AB519" s="541"/>
      <c r="AC519" s="541"/>
      <c r="AD519" s="525"/>
      <c r="AE519" s="525"/>
      <c r="AF519" s="525"/>
      <c r="AG519" s="541"/>
      <c r="AH519" s="542"/>
      <c r="AI519" s="542"/>
      <c r="AJ519" s="542"/>
      <c r="AK519" s="542"/>
      <c r="AL519" s="556"/>
      <c r="AM519" s="542"/>
      <c r="AN519" s="525"/>
      <c r="AO519" s="525"/>
      <c r="AP519" s="525"/>
      <c r="AQ519" s="525"/>
      <c r="AR519" s="525"/>
    </row>
    <row r="520" spans="1:44" ht="12" customHeight="1" x14ac:dyDescent="0.2">
      <c r="A520" s="552"/>
      <c r="B520" s="535"/>
      <c r="C520" s="536"/>
      <c r="D520" s="520"/>
      <c r="E520" s="537"/>
      <c r="F520" s="528"/>
      <c r="G520" s="528"/>
      <c r="H520" s="528"/>
      <c r="I520" s="528"/>
      <c r="J520" s="528"/>
      <c r="K520" s="528"/>
      <c r="L520" s="530"/>
      <c r="M520" s="531">
        <f>D520</f>
        <v>0</v>
      </c>
      <c r="N520" s="530"/>
      <c r="O520" s="530"/>
      <c r="P520" s="530"/>
      <c r="Q520" s="557" t="e">
        <f>CONCATENATE(AF518,AG518)</f>
        <v>#VALUE!</v>
      </c>
      <c r="R520" s="539" t="str">
        <f>CONCATENATE(AH518,".",AI518,".",AJ518,","," ",AL518)</f>
        <v>.., 0</v>
      </c>
      <c r="S520" s="553" t="str">
        <f>UPPER(H520)</f>
        <v/>
      </c>
      <c r="T520" s="539" t="str">
        <f>CONCATENATE(PROPER(I520),", ",PROPER(J520),", ",UPPER(K520))</f>
        <v xml:space="preserve">, , </v>
      </c>
      <c r="U520" s="532"/>
      <c r="V520" s="539" t="str">
        <f>PROPER(L520)</f>
        <v/>
      </c>
      <c r="W520" s="542"/>
      <c r="X520" s="525"/>
      <c r="Y520" s="551"/>
      <c r="Z520" s="542"/>
      <c r="AA520" s="525"/>
      <c r="AB520" s="541"/>
      <c r="AC520" s="541"/>
      <c r="AD520" s="525">
        <f>IFERROR(LEFT(E522,FIND(" ",E522)-1),E522)</f>
        <v>0</v>
      </c>
      <c r="AE520" s="525" t="e">
        <f>MID(E522,FIND(" ",E522)*1,27)</f>
        <v>#VALUE!</v>
      </c>
      <c r="AF520" s="525" t="str">
        <f>UPPER(AD520)</f>
        <v>0</v>
      </c>
      <c r="AG520" s="541" t="e">
        <f>PROPER(AE520)</f>
        <v>#VALUE!</v>
      </c>
      <c r="AH520" s="542" t="str">
        <f>MID($F522,FIND("",$F522)*1,2)</f>
        <v/>
      </c>
      <c r="AI520" s="542" t="str">
        <f>MID($F522,FIND("",$F522)*3,2)</f>
        <v/>
      </c>
      <c r="AJ520" s="542" t="str">
        <f>MID($F522,FIND("",$F522)*5,2)</f>
        <v/>
      </c>
      <c r="AK520" s="555">
        <f>G522</f>
        <v>0</v>
      </c>
      <c r="AL520" s="556">
        <f>IF(AK520="кмс",AK$2,IF(AK520="мс",AL$2,IF(AK520="мсмк",AM$2,IF(AK520="змс",AN$2,AK520))))</f>
        <v>0</v>
      </c>
      <c r="AM520" s="542"/>
      <c r="AN520" s="525"/>
      <c r="AO520" s="525"/>
      <c r="AP520" s="525"/>
      <c r="AQ520" s="525"/>
      <c r="AR520" s="525"/>
    </row>
    <row r="521" spans="1:44" ht="12" customHeight="1" x14ac:dyDescent="0.2">
      <c r="A521" s="552"/>
      <c r="B521" s="535"/>
      <c r="C521" s="536"/>
      <c r="D521" s="521"/>
      <c r="E521" s="537"/>
      <c r="F521" s="529"/>
      <c r="G521" s="529"/>
      <c r="H521" s="529"/>
      <c r="I521" s="529"/>
      <c r="J521" s="529"/>
      <c r="K521" s="529"/>
      <c r="L521" s="528"/>
      <c r="M521" s="532"/>
      <c r="N521" s="528"/>
      <c r="O521" s="528"/>
      <c r="P521" s="528"/>
      <c r="Q521" s="558"/>
      <c r="R521" s="540"/>
      <c r="S521" s="554"/>
      <c r="T521" s="540"/>
      <c r="U521" s="532"/>
      <c r="V521" s="540"/>
      <c r="W521" s="542"/>
      <c r="X521" s="525"/>
      <c r="Y521" s="551"/>
      <c r="Z521" s="542"/>
      <c r="AA521" s="525"/>
      <c r="AB521" s="541"/>
      <c r="AC521" s="541"/>
      <c r="AD521" s="525"/>
      <c r="AE521" s="525"/>
      <c r="AF521" s="525"/>
      <c r="AG521" s="541"/>
      <c r="AH521" s="542"/>
      <c r="AI521" s="542"/>
      <c r="AJ521" s="542"/>
      <c r="AK521" s="542"/>
      <c r="AL521" s="556"/>
      <c r="AM521" s="542"/>
      <c r="AN521" s="525"/>
      <c r="AO521" s="525"/>
      <c r="AP521" s="525"/>
      <c r="AQ521" s="525"/>
      <c r="AR521" s="525"/>
    </row>
    <row r="522" spans="1:44" ht="12" customHeight="1" x14ac:dyDescent="0.2">
      <c r="A522" s="552"/>
      <c r="B522" s="535"/>
      <c r="C522" s="536"/>
      <c r="D522" s="520"/>
      <c r="E522" s="537"/>
      <c r="F522" s="528"/>
      <c r="G522" s="528"/>
      <c r="H522" s="528"/>
      <c r="I522" s="528"/>
      <c r="J522" s="528"/>
      <c r="K522" s="528"/>
      <c r="L522" s="530"/>
      <c r="M522" s="531">
        <f>D522</f>
        <v>0</v>
      </c>
      <c r="N522" s="530"/>
      <c r="O522" s="530"/>
      <c r="P522" s="530"/>
      <c r="Q522" s="557" t="e">
        <f>CONCATENATE(AF520,AG520)</f>
        <v>#VALUE!</v>
      </c>
      <c r="R522" s="539" t="str">
        <f>CONCATENATE(AH520,".",AI520,".",AJ520,","," ",AL520)</f>
        <v>.., 0</v>
      </c>
      <c r="S522" s="553" t="str">
        <f>UPPER(H522)</f>
        <v/>
      </c>
      <c r="T522" s="539" t="str">
        <f>CONCATENATE(PROPER(I522),", ",PROPER(J522),", ",UPPER(K522))</f>
        <v xml:space="preserve">, , </v>
      </c>
      <c r="U522" s="532"/>
      <c r="V522" s="539" t="str">
        <f>PROPER(L522)</f>
        <v/>
      </c>
      <c r="W522" s="542"/>
      <c r="X522" s="525"/>
      <c r="Y522" s="551"/>
      <c r="Z522" s="542"/>
      <c r="AA522" s="525"/>
      <c r="AB522" s="541"/>
      <c r="AC522" s="541"/>
      <c r="AD522" s="525">
        <f>IFERROR(LEFT(E524,FIND(" ",E524)-1),E524)</f>
        <v>0</v>
      </c>
      <c r="AE522" s="525" t="e">
        <f>MID(E524,FIND(" ",E524)*1,27)</f>
        <v>#VALUE!</v>
      </c>
      <c r="AF522" s="525" t="str">
        <f>UPPER(AD522)</f>
        <v>0</v>
      </c>
      <c r="AG522" s="541" t="e">
        <f>PROPER(AE522)</f>
        <v>#VALUE!</v>
      </c>
      <c r="AH522" s="542" t="str">
        <f>MID($F524,FIND("",$F524)*1,2)</f>
        <v/>
      </c>
      <c r="AI522" s="542" t="str">
        <f>MID($F524,FIND("",$F524)*3,2)</f>
        <v/>
      </c>
      <c r="AJ522" s="542" t="str">
        <f>MID($F524,FIND("",$F524)*5,2)</f>
        <v/>
      </c>
      <c r="AK522" s="555">
        <f>G524</f>
        <v>0</v>
      </c>
      <c r="AL522" s="556">
        <f>IF(AK522="кмс",AK$2,IF(AK522="мс",AL$2,IF(AK522="мсмк",AM$2,IF(AK522="змс",AN$2,AK522))))</f>
        <v>0</v>
      </c>
      <c r="AM522" s="542"/>
      <c r="AN522" s="525"/>
      <c r="AO522" s="525"/>
      <c r="AP522" s="525"/>
      <c r="AQ522" s="525"/>
      <c r="AR522" s="525"/>
    </row>
    <row r="523" spans="1:44" ht="12" customHeight="1" x14ac:dyDescent="0.2">
      <c r="A523" s="552"/>
      <c r="B523" s="535"/>
      <c r="C523" s="536"/>
      <c r="D523" s="521"/>
      <c r="E523" s="537"/>
      <c r="F523" s="529"/>
      <c r="G523" s="529"/>
      <c r="H523" s="529"/>
      <c r="I523" s="529"/>
      <c r="J523" s="529"/>
      <c r="K523" s="529"/>
      <c r="L523" s="528"/>
      <c r="M523" s="532"/>
      <c r="N523" s="528"/>
      <c r="O523" s="528"/>
      <c r="P523" s="528"/>
      <c r="Q523" s="558"/>
      <c r="R523" s="540"/>
      <c r="S523" s="554"/>
      <c r="T523" s="540"/>
      <c r="U523" s="532"/>
      <c r="V523" s="540"/>
      <c r="W523" s="542"/>
      <c r="X523" s="525"/>
      <c r="Y523" s="551"/>
      <c r="Z523" s="542"/>
      <c r="AA523" s="525"/>
      <c r="AB523" s="541"/>
      <c r="AC523" s="541"/>
      <c r="AD523" s="525"/>
      <c r="AE523" s="525"/>
      <c r="AF523" s="525"/>
      <c r="AG523" s="541"/>
      <c r="AH523" s="542"/>
      <c r="AI523" s="542"/>
      <c r="AJ523" s="542"/>
      <c r="AK523" s="542"/>
      <c r="AL523" s="556"/>
      <c r="AM523" s="542"/>
      <c r="AN523" s="525"/>
      <c r="AO523" s="525"/>
      <c r="AP523" s="525"/>
      <c r="AQ523" s="525"/>
      <c r="AR523" s="525"/>
    </row>
    <row r="524" spans="1:44" ht="12" customHeight="1" x14ac:dyDescent="0.2">
      <c r="A524" s="552"/>
      <c r="B524" s="535"/>
      <c r="C524" s="536"/>
      <c r="D524" s="520"/>
      <c r="E524" s="537"/>
      <c r="F524" s="528"/>
      <c r="G524" s="528"/>
      <c r="H524" s="528"/>
      <c r="I524" s="528"/>
      <c r="J524" s="528"/>
      <c r="K524" s="528"/>
      <c r="L524" s="530"/>
      <c r="M524" s="531">
        <f>D524</f>
        <v>0</v>
      </c>
      <c r="N524" s="530"/>
      <c r="O524" s="530"/>
      <c r="P524" s="530"/>
      <c r="Q524" s="557" t="e">
        <f>CONCATENATE(AF522,AG522)</f>
        <v>#VALUE!</v>
      </c>
      <c r="R524" s="539" t="str">
        <f>CONCATENATE(AH522,".",AI522,".",AJ522,","," ",AL522)</f>
        <v>.., 0</v>
      </c>
      <c r="S524" s="553" t="str">
        <f>UPPER(H524)</f>
        <v/>
      </c>
      <c r="T524" s="539" t="str">
        <f>CONCATENATE(PROPER(I524),", ",PROPER(J524),", ",UPPER(K524))</f>
        <v xml:space="preserve">, , </v>
      </c>
      <c r="U524" s="532"/>
      <c r="V524" s="539" t="str">
        <f>PROPER(L524)</f>
        <v/>
      </c>
      <c r="W524" s="542"/>
      <c r="X524" s="525"/>
      <c r="Y524" s="551"/>
      <c r="Z524" s="542"/>
      <c r="AA524" s="525"/>
      <c r="AB524" s="541"/>
      <c r="AC524" s="541"/>
      <c r="AD524" s="525">
        <f>IFERROR(LEFT(E526,FIND(" ",E526)-1),E526)</f>
        <v>0</v>
      </c>
      <c r="AE524" s="525" t="e">
        <f>MID(E526,FIND(" ",E526)*1,27)</f>
        <v>#VALUE!</v>
      </c>
      <c r="AF524" s="525" t="str">
        <f>UPPER(AD524)</f>
        <v>0</v>
      </c>
      <c r="AG524" s="541" t="e">
        <f>PROPER(AE524)</f>
        <v>#VALUE!</v>
      </c>
      <c r="AH524" s="542" t="str">
        <f>MID($F526,FIND("",$F526)*1,2)</f>
        <v/>
      </c>
      <c r="AI524" s="542" t="str">
        <f>MID($F526,FIND("",$F526)*3,2)</f>
        <v/>
      </c>
      <c r="AJ524" s="542" t="str">
        <f>MID($F526,FIND("",$F526)*5,2)</f>
        <v/>
      </c>
      <c r="AK524" s="555">
        <f>G526</f>
        <v>0</v>
      </c>
      <c r="AL524" s="556">
        <f>IF(AK524="кмс",AK$2,IF(AK524="мс",AL$2,IF(AK524="мсмк",AM$2,IF(AK524="змс",AN$2,AK524))))</f>
        <v>0</v>
      </c>
      <c r="AM524" s="542"/>
      <c r="AN524" s="525"/>
      <c r="AO524" s="525"/>
      <c r="AP524" s="525"/>
      <c r="AQ524" s="525"/>
      <c r="AR524" s="525"/>
    </row>
    <row r="525" spans="1:44" ht="12" customHeight="1" x14ac:dyDescent="0.2">
      <c r="A525" s="552"/>
      <c r="B525" s="535"/>
      <c r="C525" s="536"/>
      <c r="D525" s="521"/>
      <c r="E525" s="537"/>
      <c r="F525" s="529"/>
      <c r="G525" s="529"/>
      <c r="H525" s="529"/>
      <c r="I525" s="529"/>
      <c r="J525" s="529"/>
      <c r="K525" s="529"/>
      <c r="L525" s="528"/>
      <c r="M525" s="532"/>
      <c r="N525" s="528"/>
      <c r="O525" s="528"/>
      <c r="P525" s="528"/>
      <c r="Q525" s="558"/>
      <c r="R525" s="540"/>
      <c r="S525" s="554"/>
      <c r="T525" s="540"/>
      <c r="U525" s="532"/>
      <c r="V525" s="540"/>
      <c r="W525" s="542"/>
      <c r="X525" s="525"/>
      <c r="Y525" s="551"/>
      <c r="Z525" s="542"/>
      <c r="AA525" s="525"/>
      <c r="AB525" s="541"/>
      <c r="AC525" s="541"/>
      <c r="AD525" s="525"/>
      <c r="AE525" s="525"/>
      <c r="AF525" s="525"/>
      <c r="AG525" s="541"/>
      <c r="AH525" s="542"/>
      <c r="AI525" s="542"/>
      <c r="AJ525" s="542"/>
      <c r="AK525" s="542"/>
      <c r="AL525" s="556"/>
      <c r="AM525" s="542"/>
      <c r="AN525" s="525"/>
      <c r="AO525" s="525"/>
      <c r="AP525" s="525"/>
      <c r="AQ525" s="525"/>
      <c r="AR525" s="525"/>
    </row>
    <row r="526" spans="1:44" ht="12" customHeight="1" x14ac:dyDescent="0.2">
      <c r="A526" s="538"/>
      <c r="B526" s="535"/>
      <c r="C526" s="536"/>
      <c r="D526" s="520"/>
      <c r="E526" s="537"/>
      <c r="F526" s="528"/>
      <c r="G526" s="528"/>
      <c r="H526" s="528"/>
      <c r="I526" s="528"/>
      <c r="J526" s="528"/>
      <c r="K526" s="528"/>
      <c r="L526" s="530"/>
      <c r="M526" s="531">
        <f>D526</f>
        <v>0</v>
      </c>
      <c r="N526" s="530"/>
      <c r="O526" s="530"/>
      <c r="P526" s="530"/>
      <c r="Q526" s="557" t="e">
        <f>CONCATENATE(AF524,AG524)</f>
        <v>#VALUE!</v>
      </c>
      <c r="R526" s="539" t="str">
        <f>CONCATENATE(AH524,".",AI524,".",AJ524,","," ",AL524)</f>
        <v>.., 0</v>
      </c>
      <c r="S526" s="553" t="str">
        <f>UPPER(H526)</f>
        <v/>
      </c>
      <c r="T526" s="539" t="str">
        <f>CONCATENATE(PROPER(I526),", ",PROPER(J526),", ",UPPER(K526))</f>
        <v xml:space="preserve">, , </v>
      </c>
      <c r="U526" s="532"/>
      <c r="V526" s="539" t="str">
        <f>PROPER(L526)</f>
        <v/>
      </c>
      <c r="W526" s="542"/>
      <c r="X526" s="525"/>
      <c r="Y526" s="551"/>
      <c r="Z526" s="542"/>
      <c r="AA526" s="525"/>
      <c r="AB526" s="541"/>
      <c r="AC526" s="541"/>
      <c r="AD526" s="525">
        <f>IFERROR(LEFT(E528,FIND(" ",E528)-1),E528)</f>
        <v>0</v>
      </c>
      <c r="AE526" s="525" t="e">
        <f>MID(E528,FIND(" ",E528)*1,27)</f>
        <v>#VALUE!</v>
      </c>
      <c r="AF526" s="525" t="str">
        <f>UPPER(AD526)</f>
        <v>0</v>
      </c>
      <c r="AG526" s="541" t="e">
        <f>PROPER(AE526)</f>
        <v>#VALUE!</v>
      </c>
      <c r="AH526" s="542" t="str">
        <f>MID($F528,FIND("",$F528)*1,2)</f>
        <v/>
      </c>
      <c r="AI526" s="542" t="str">
        <f>MID($F528,FIND("",$F528)*3,2)</f>
        <v/>
      </c>
      <c r="AJ526" s="542" t="str">
        <f>MID($F528,FIND("",$F528)*5,2)</f>
        <v/>
      </c>
      <c r="AK526" s="555">
        <f>G528</f>
        <v>0</v>
      </c>
      <c r="AL526" s="556">
        <f>IF(AK526="кмс",AK$2,IF(AK526="мс",AL$2,IF(AK526="мсмк",AM$2,IF(AK526="змс",AN$2,AK526))))</f>
        <v>0</v>
      </c>
      <c r="AM526" s="542"/>
      <c r="AN526" s="525"/>
      <c r="AO526" s="525"/>
      <c r="AP526" s="525"/>
      <c r="AQ526" s="525"/>
      <c r="AR526" s="525"/>
    </row>
    <row r="527" spans="1:44" ht="12" customHeight="1" x14ac:dyDescent="0.2">
      <c r="A527" s="538"/>
      <c r="B527" s="535"/>
      <c r="C527" s="536"/>
      <c r="D527" s="521"/>
      <c r="E527" s="537"/>
      <c r="F527" s="529"/>
      <c r="G527" s="529"/>
      <c r="H527" s="529"/>
      <c r="I527" s="529"/>
      <c r="J527" s="529"/>
      <c r="K527" s="529"/>
      <c r="L527" s="528"/>
      <c r="M527" s="532"/>
      <c r="N527" s="528"/>
      <c r="O527" s="528"/>
      <c r="P527" s="528"/>
      <c r="Q527" s="558"/>
      <c r="R527" s="540"/>
      <c r="S527" s="554"/>
      <c r="T527" s="540"/>
      <c r="U527" s="532"/>
      <c r="V527" s="540"/>
      <c r="W527" s="542"/>
      <c r="X527" s="525"/>
      <c r="Y527" s="551"/>
      <c r="Z527" s="542"/>
      <c r="AA527" s="525"/>
      <c r="AB527" s="541"/>
      <c r="AC527" s="541"/>
      <c r="AD527" s="525"/>
      <c r="AE527" s="525"/>
      <c r="AF527" s="525"/>
      <c r="AG527" s="541"/>
      <c r="AH527" s="542"/>
      <c r="AI527" s="542"/>
      <c r="AJ527" s="542"/>
      <c r="AK527" s="542"/>
      <c r="AL527" s="556"/>
      <c r="AM527" s="542"/>
      <c r="AN527" s="525"/>
      <c r="AO527" s="525"/>
      <c r="AP527" s="525"/>
      <c r="AQ527" s="525"/>
      <c r="AR527" s="525"/>
    </row>
    <row r="528" spans="1:44" ht="12" customHeight="1" x14ac:dyDescent="0.2">
      <c r="A528" s="552"/>
      <c r="B528" s="535"/>
      <c r="C528" s="536"/>
      <c r="D528" s="520"/>
      <c r="E528" s="537"/>
      <c r="F528" s="528"/>
      <c r="G528" s="528"/>
      <c r="H528" s="528"/>
      <c r="I528" s="528"/>
      <c r="J528" s="528"/>
      <c r="K528" s="528"/>
      <c r="L528" s="530"/>
      <c r="M528" s="531">
        <f>D528</f>
        <v>0</v>
      </c>
      <c r="N528" s="530"/>
      <c r="O528" s="530"/>
      <c r="P528" s="530"/>
      <c r="Q528" s="557" t="e">
        <f>CONCATENATE(AF526,AG526)</f>
        <v>#VALUE!</v>
      </c>
      <c r="R528" s="539" t="str">
        <f>CONCATENATE(AH526,".",AI526,".",AJ526,","," ",AL526)</f>
        <v>.., 0</v>
      </c>
      <c r="S528" s="553" t="str">
        <f>UPPER(H528)</f>
        <v/>
      </c>
      <c r="T528" s="539" t="str">
        <f>CONCATENATE(PROPER(I528),", ",PROPER(J528),", ",UPPER(K528))</f>
        <v xml:space="preserve">, , </v>
      </c>
      <c r="U528" s="532"/>
      <c r="V528" s="539" t="str">
        <f>PROPER(L528)</f>
        <v/>
      </c>
      <c r="W528" s="542"/>
      <c r="X528" s="525"/>
      <c r="Y528" s="551"/>
      <c r="Z528" s="542"/>
      <c r="AA528" s="525"/>
      <c r="AB528" s="541"/>
      <c r="AC528" s="541"/>
      <c r="AD528" s="525">
        <f>IFERROR(LEFT(E530,FIND(" ",E530)-1),E530)</f>
        <v>0</v>
      </c>
      <c r="AE528" s="525" t="e">
        <f>MID(E530,FIND(" ",E530)*1,27)</f>
        <v>#VALUE!</v>
      </c>
      <c r="AF528" s="525" t="str">
        <f>UPPER(AD528)</f>
        <v>0</v>
      </c>
      <c r="AG528" s="541" t="e">
        <f>PROPER(AE528)</f>
        <v>#VALUE!</v>
      </c>
      <c r="AH528" s="542" t="str">
        <f>MID($F530,FIND("",$F530)*1,2)</f>
        <v/>
      </c>
      <c r="AI528" s="542" t="str">
        <f>MID($F530,FIND("",$F530)*3,2)</f>
        <v/>
      </c>
      <c r="AJ528" s="542" t="str">
        <f>MID($F530,FIND("",$F530)*5,2)</f>
        <v/>
      </c>
      <c r="AK528" s="555">
        <f>G530</f>
        <v>0</v>
      </c>
      <c r="AL528" s="556">
        <f>IF(AK528="кмс",AK$2,IF(AK528="мс",AL$2,IF(AK528="мсмк",AM$2,IF(AK528="змс",AN$2,AK528))))</f>
        <v>0</v>
      </c>
      <c r="AM528" s="542"/>
      <c r="AN528" s="525"/>
      <c r="AO528" s="525"/>
      <c r="AP528" s="525"/>
      <c r="AQ528" s="525"/>
      <c r="AR528" s="525"/>
    </row>
    <row r="529" spans="1:44" ht="12" customHeight="1" x14ac:dyDescent="0.2">
      <c r="A529" s="552"/>
      <c r="B529" s="535"/>
      <c r="C529" s="536"/>
      <c r="D529" s="521"/>
      <c r="E529" s="537"/>
      <c r="F529" s="529"/>
      <c r="G529" s="529"/>
      <c r="H529" s="529"/>
      <c r="I529" s="529"/>
      <c r="J529" s="529"/>
      <c r="K529" s="529"/>
      <c r="L529" s="528"/>
      <c r="M529" s="532"/>
      <c r="N529" s="528"/>
      <c r="O529" s="528"/>
      <c r="P529" s="528"/>
      <c r="Q529" s="558"/>
      <c r="R529" s="540"/>
      <c r="S529" s="554"/>
      <c r="T529" s="540"/>
      <c r="U529" s="532"/>
      <c r="V529" s="540"/>
      <c r="W529" s="542"/>
      <c r="X529" s="525"/>
      <c r="Y529" s="551"/>
      <c r="Z529" s="542"/>
      <c r="AA529" s="525"/>
      <c r="AB529" s="541"/>
      <c r="AC529" s="541"/>
      <c r="AD529" s="525"/>
      <c r="AE529" s="525"/>
      <c r="AF529" s="525"/>
      <c r="AG529" s="541"/>
      <c r="AH529" s="542"/>
      <c r="AI529" s="542"/>
      <c r="AJ529" s="542"/>
      <c r="AK529" s="542"/>
      <c r="AL529" s="556"/>
      <c r="AM529" s="542"/>
      <c r="AN529" s="525"/>
      <c r="AO529" s="525"/>
      <c r="AP529" s="525"/>
      <c r="AQ529" s="525"/>
      <c r="AR529" s="525"/>
    </row>
    <row r="530" spans="1:44" ht="12" customHeight="1" x14ac:dyDescent="0.2">
      <c r="A530" s="538"/>
      <c r="B530" s="535"/>
      <c r="C530" s="536"/>
      <c r="D530" s="520"/>
      <c r="E530" s="537"/>
      <c r="F530" s="528"/>
      <c r="G530" s="528"/>
      <c r="H530" s="528"/>
      <c r="I530" s="528"/>
      <c r="J530" s="528"/>
      <c r="K530" s="528"/>
      <c r="L530" s="530"/>
      <c r="M530" s="531">
        <f>D530</f>
        <v>0</v>
      </c>
      <c r="N530" s="530"/>
      <c r="O530" s="530"/>
      <c r="P530" s="530"/>
      <c r="Q530" s="557" t="e">
        <f>CONCATENATE(AF528,AG528)</f>
        <v>#VALUE!</v>
      </c>
      <c r="R530" s="539" t="str">
        <f>CONCATENATE(AH528,".",AI528,".",AJ528,","," ",AL528)</f>
        <v>.., 0</v>
      </c>
      <c r="S530" s="553" t="str">
        <f>UPPER(H530)</f>
        <v/>
      </c>
      <c r="T530" s="539" t="str">
        <f>CONCATENATE(PROPER(I530),", ",PROPER(J530),", ",UPPER(K530))</f>
        <v xml:space="preserve">, , </v>
      </c>
      <c r="U530" s="532"/>
      <c r="V530" s="539" t="str">
        <f>PROPER(L530)</f>
        <v/>
      </c>
      <c r="W530" s="542"/>
      <c r="X530" s="525"/>
      <c r="Y530" s="551"/>
      <c r="Z530" s="542"/>
      <c r="AA530" s="525"/>
      <c r="AB530" s="541"/>
      <c r="AC530" s="541"/>
      <c r="AD530" s="525">
        <f>IFERROR(LEFT(E532,FIND(" ",E532)-1),E532)</f>
        <v>0</v>
      </c>
      <c r="AE530" s="525" t="e">
        <f>MID(E532,FIND(" ",E532)*1,27)</f>
        <v>#VALUE!</v>
      </c>
      <c r="AF530" s="525" t="str">
        <f>UPPER(AD530)</f>
        <v>0</v>
      </c>
      <c r="AG530" s="541" t="e">
        <f>PROPER(AE530)</f>
        <v>#VALUE!</v>
      </c>
      <c r="AH530" s="542" t="str">
        <f>MID($F532,FIND("",$F532)*1,2)</f>
        <v/>
      </c>
      <c r="AI530" s="542" t="str">
        <f>MID($F532,FIND("",$F532)*3,2)</f>
        <v/>
      </c>
      <c r="AJ530" s="542" t="str">
        <f>MID($F532,FIND("",$F532)*5,2)</f>
        <v/>
      </c>
      <c r="AK530" s="555">
        <f>G532</f>
        <v>0</v>
      </c>
      <c r="AL530" s="556">
        <f>IF(AK530="кмс",AK$2,IF(AK530="мс",AL$2,IF(AK530="мсмк",AM$2,IF(AK530="змс",AN$2,AK530))))</f>
        <v>0</v>
      </c>
      <c r="AM530" s="542"/>
      <c r="AN530" s="525"/>
      <c r="AO530" s="525"/>
      <c r="AP530" s="525"/>
      <c r="AQ530" s="525"/>
      <c r="AR530" s="525"/>
    </row>
    <row r="531" spans="1:44" ht="12" customHeight="1" x14ac:dyDescent="0.2">
      <c r="A531" s="538"/>
      <c r="B531" s="535"/>
      <c r="C531" s="536"/>
      <c r="D531" s="521"/>
      <c r="E531" s="537"/>
      <c r="F531" s="529"/>
      <c r="G531" s="529"/>
      <c r="H531" s="529"/>
      <c r="I531" s="529"/>
      <c r="J531" s="529"/>
      <c r="K531" s="529"/>
      <c r="L531" s="528"/>
      <c r="M531" s="532"/>
      <c r="N531" s="528"/>
      <c r="O531" s="528"/>
      <c r="P531" s="528"/>
      <c r="Q531" s="558"/>
      <c r="R531" s="540"/>
      <c r="S531" s="554"/>
      <c r="T531" s="540"/>
      <c r="U531" s="532"/>
      <c r="V531" s="540"/>
      <c r="W531" s="542"/>
      <c r="X531" s="525"/>
      <c r="Y531" s="551"/>
      <c r="Z531" s="542"/>
      <c r="AA531" s="525"/>
      <c r="AB531" s="541"/>
      <c r="AC531" s="541"/>
      <c r="AD531" s="525"/>
      <c r="AE531" s="525"/>
      <c r="AF531" s="525"/>
      <c r="AG531" s="541"/>
      <c r="AH531" s="542"/>
      <c r="AI531" s="542"/>
      <c r="AJ531" s="542"/>
      <c r="AK531" s="542"/>
      <c r="AL531" s="556"/>
      <c r="AM531" s="542"/>
      <c r="AN531" s="525"/>
      <c r="AO531" s="525"/>
      <c r="AP531" s="525"/>
      <c r="AQ531" s="525"/>
      <c r="AR531" s="525"/>
    </row>
    <row r="532" spans="1:44" ht="12" customHeight="1" x14ac:dyDescent="0.2">
      <c r="A532" s="552"/>
      <c r="B532" s="535"/>
      <c r="C532" s="536"/>
      <c r="D532" s="520"/>
      <c r="E532" s="537"/>
      <c r="F532" s="528"/>
      <c r="G532" s="528"/>
      <c r="H532" s="528"/>
      <c r="I532" s="528"/>
      <c r="J532" s="528"/>
      <c r="K532" s="528"/>
      <c r="L532" s="530"/>
      <c r="M532" s="531">
        <f>D532</f>
        <v>0</v>
      </c>
      <c r="N532" s="530"/>
      <c r="O532" s="530"/>
      <c r="P532" s="530"/>
      <c r="Q532" s="557" t="e">
        <f>CONCATENATE(AF530,AG530)</f>
        <v>#VALUE!</v>
      </c>
      <c r="R532" s="539" t="str">
        <f>CONCATENATE(AH530,".",AI530,".",AJ530,","," ",AL530)</f>
        <v>.., 0</v>
      </c>
      <c r="S532" s="553" t="str">
        <f>UPPER(H532)</f>
        <v/>
      </c>
      <c r="T532" s="539" t="str">
        <f>CONCATENATE(PROPER(I532),", ",PROPER(J532),", ",UPPER(K532))</f>
        <v xml:space="preserve">, , </v>
      </c>
      <c r="U532" s="532"/>
      <c r="V532" s="539" t="str">
        <f>PROPER(L532)</f>
        <v/>
      </c>
      <c r="W532" s="542"/>
      <c r="X532" s="525"/>
      <c r="Y532" s="551"/>
      <c r="Z532" s="542"/>
      <c r="AA532" s="525"/>
      <c r="AB532" s="541"/>
      <c r="AC532" s="541"/>
      <c r="AD532" s="525">
        <f>IFERROR(LEFT(E534,FIND(" ",E534)-1),E534)</f>
        <v>0</v>
      </c>
      <c r="AE532" s="525" t="e">
        <f>MID(E534,FIND(" ",E534)*1,27)</f>
        <v>#VALUE!</v>
      </c>
      <c r="AF532" s="525" t="str">
        <f>UPPER(AD532)</f>
        <v>0</v>
      </c>
      <c r="AG532" s="541" t="e">
        <f>PROPER(AE532)</f>
        <v>#VALUE!</v>
      </c>
      <c r="AH532" s="542" t="str">
        <f>MID($F534,FIND("",$F534)*1,2)</f>
        <v/>
      </c>
      <c r="AI532" s="542" t="str">
        <f>MID($F534,FIND("",$F534)*3,2)</f>
        <v/>
      </c>
      <c r="AJ532" s="542" t="str">
        <f>MID($F534,FIND("",$F534)*5,2)</f>
        <v/>
      </c>
      <c r="AK532" s="555">
        <f>G534</f>
        <v>0</v>
      </c>
      <c r="AL532" s="556">
        <f>IF(AK532="кмс",AK$2,IF(AK532="мс",AL$2,IF(AK532="мсмк",AM$2,IF(AK532="змс",AN$2,AK532))))</f>
        <v>0</v>
      </c>
      <c r="AM532" s="542"/>
      <c r="AN532" s="525"/>
      <c r="AO532" s="525"/>
      <c r="AP532" s="525"/>
      <c r="AQ532" s="525"/>
      <c r="AR532" s="525"/>
    </row>
    <row r="533" spans="1:44" ht="12" customHeight="1" x14ac:dyDescent="0.2">
      <c r="A533" s="552"/>
      <c r="B533" s="535"/>
      <c r="C533" s="536"/>
      <c r="D533" s="521"/>
      <c r="E533" s="537"/>
      <c r="F533" s="529"/>
      <c r="G533" s="529"/>
      <c r="H533" s="529"/>
      <c r="I533" s="529"/>
      <c r="J533" s="529"/>
      <c r="K533" s="529"/>
      <c r="L533" s="528"/>
      <c r="M533" s="532"/>
      <c r="N533" s="528"/>
      <c r="O533" s="528"/>
      <c r="P533" s="528"/>
      <c r="Q533" s="558"/>
      <c r="R533" s="540"/>
      <c r="S533" s="554"/>
      <c r="T533" s="540"/>
      <c r="U533" s="532"/>
      <c r="V533" s="540"/>
      <c r="W533" s="542"/>
      <c r="X533" s="525"/>
      <c r="Y533" s="551"/>
      <c r="Z533" s="542"/>
      <c r="AA533" s="525"/>
      <c r="AB533" s="541"/>
      <c r="AC533" s="541"/>
      <c r="AD533" s="525"/>
      <c r="AE533" s="525"/>
      <c r="AF533" s="525"/>
      <c r="AG533" s="541"/>
      <c r="AH533" s="542"/>
      <c r="AI533" s="542"/>
      <c r="AJ533" s="542"/>
      <c r="AK533" s="542"/>
      <c r="AL533" s="556"/>
      <c r="AM533" s="542"/>
      <c r="AN533" s="525"/>
      <c r="AO533" s="525"/>
      <c r="AP533" s="525"/>
      <c r="AQ533" s="525"/>
      <c r="AR533" s="525"/>
    </row>
    <row r="534" spans="1:44" ht="12" customHeight="1" x14ac:dyDescent="0.2">
      <c r="A534" s="538"/>
      <c r="B534" s="535"/>
      <c r="C534" s="536"/>
      <c r="D534" s="520"/>
      <c r="E534" s="537"/>
      <c r="F534" s="528"/>
      <c r="G534" s="528"/>
      <c r="H534" s="528"/>
      <c r="I534" s="528"/>
      <c r="J534" s="528"/>
      <c r="K534" s="528"/>
      <c r="L534" s="530"/>
      <c r="M534" s="531">
        <f>D534</f>
        <v>0</v>
      </c>
      <c r="N534" s="530"/>
      <c r="O534" s="530"/>
      <c r="P534" s="530"/>
      <c r="Q534" s="557" t="e">
        <f>CONCATENATE(AF532,AG532)</f>
        <v>#VALUE!</v>
      </c>
      <c r="R534" s="539" t="str">
        <f>CONCATENATE(AH532,".",AI532,".",AJ532,","," ",AL532)</f>
        <v>.., 0</v>
      </c>
      <c r="S534" s="553" t="str">
        <f>UPPER(H534)</f>
        <v/>
      </c>
      <c r="T534" s="539" t="str">
        <f>CONCATENATE(PROPER(I534),", ",PROPER(J534),", ",UPPER(K534))</f>
        <v xml:space="preserve">, , </v>
      </c>
      <c r="U534" s="532"/>
      <c r="V534" s="539" t="str">
        <f>PROPER(L534)</f>
        <v/>
      </c>
      <c r="W534" s="542"/>
      <c r="X534" s="525"/>
      <c r="Y534" s="551"/>
      <c r="Z534" s="542"/>
      <c r="AA534" s="525"/>
      <c r="AB534" s="541"/>
      <c r="AC534" s="541"/>
      <c r="AD534" s="525">
        <f>IFERROR(LEFT(E536,FIND(" ",E536)-1),E536)</f>
        <v>0</v>
      </c>
      <c r="AE534" s="525" t="e">
        <f>MID(E536,FIND(" ",E536)*1,27)</f>
        <v>#VALUE!</v>
      </c>
      <c r="AF534" s="525" t="str">
        <f>UPPER(AD534)</f>
        <v>0</v>
      </c>
      <c r="AG534" s="541" t="e">
        <f>PROPER(AE534)</f>
        <v>#VALUE!</v>
      </c>
      <c r="AH534" s="542" t="str">
        <f>MID($F536,FIND("",$F536)*1,2)</f>
        <v/>
      </c>
      <c r="AI534" s="542" t="str">
        <f>MID($F536,FIND("",$F536)*3,2)</f>
        <v/>
      </c>
      <c r="AJ534" s="542" t="str">
        <f>MID($F536,FIND("",$F536)*5,2)</f>
        <v/>
      </c>
      <c r="AK534" s="555">
        <f>G536</f>
        <v>0</v>
      </c>
      <c r="AL534" s="556">
        <f>IF(AK534="кмс",AK$2,IF(AK534="мс",AL$2,IF(AK534="мсмк",AM$2,IF(AK534="змс",AN$2,AK534))))</f>
        <v>0</v>
      </c>
      <c r="AM534" s="542"/>
      <c r="AN534" s="525"/>
      <c r="AO534" s="525"/>
      <c r="AP534" s="525"/>
      <c r="AQ534" s="525"/>
      <c r="AR534" s="525"/>
    </row>
    <row r="535" spans="1:44" ht="12" customHeight="1" x14ac:dyDescent="0.2">
      <c r="A535" s="538"/>
      <c r="B535" s="535"/>
      <c r="C535" s="536"/>
      <c r="D535" s="521"/>
      <c r="E535" s="537"/>
      <c r="F535" s="529"/>
      <c r="G535" s="529"/>
      <c r="H535" s="529"/>
      <c r="I535" s="529"/>
      <c r="J535" s="529"/>
      <c r="K535" s="529"/>
      <c r="L535" s="528"/>
      <c r="M535" s="532"/>
      <c r="N535" s="528"/>
      <c r="O535" s="528"/>
      <c r="P535" s="528"/>
      <c r="Q535" s="558"/>
      <c r="R535" s="540"/>
      <c r="S535" s="554"/>
      <c r="T535" s="540"/>
      <c r="U535" s="532"/>
      <c r="V535" s="540"/>
      <c r="W535" s="542"/>
      <c r="X535" s="525"/>
      <c r="Y535" s="551"/>
      <c r="Z535" s="542"/>
      <c r="AA535" s="525"/>
      <c r="AB535" s="541"/>
      <c r="AC535" s="541"/>
      <c r="AD535" s="525"/>
      <c r="AE535" s="525"/>
      <c r="AF535" s="525"/>
      <c r="AG535" s="541"/>
      <c r="AH535" s="542"/>
      <c r="AI535" s="542"/>
      <c r="AJ535" s="542"/>
      <c r="AK535" s="542"/>
      <c r="AL535" s="556"/>
      <c r="AM535" s="542"/>
      <c r="AN535" s="525"/>
      <c r="AO535" s="525"/>
      <c r="AP535" s="525"/>
      <c r="AQ535" s="525"/>
      <c r="AR535" s="525"/>
    </row>
    <row r="536" spans="1:44" ht="12" customHeight="1" x14ac:dyDescent="0.2">
      <c r="A536" s="538"/>
      <c r="B536" s="535"/>
      <c r="C536" s="536"/>
      <c r="D536" s="520"/>
      <c r="E536" s="537"/>
      <c r="F536" s="528"/>
      <c r="G536" s="528"/>
      <c r="H536" s="528"/>
      <c r="I536" s="528"/>
      <c r="J536" s="528"/>
      <c r="K536" s="528"/>
      <c r="L536" s="530"/>
      <c r="M536" s="531">
        <f>D536</f>
        <v>0</v>
      </c>
      <c r="N536" s="530"/>
      <c r="O536" s="530"/>
      <c r="P536" s="530"/>
      <c r="Q536" s="557" t="e">
        <f>CONCATENATE(AF534,AG534)</f>
        <v>#VALUE!</v>
      </c>
      <c r="R536" s="539" t="str">
        <f>CONCATENATE(AH534,".",AI534,".",AJ534,","," ",AL534)</f>
        <v>.., 0</v>
      </c>
      <c r="S536" s="553" t="str">
        <f>UPPER(H536)</f>
        <v/>
      </c>
      <c r="T536" s="539" t="str">
        <f>CONCATENATE(PROPER(I536),", ",PROPER(J536),", ",UPPER(K536))</f>
        <v xml:space="preserve">, , </v>
      </c>
      <c r="U536" s="532"/>
      <c r="V536" s="539" t="str">
        <f>PROPER(L536)</f>
        <v/>
      </c>
      <c r="W536" s="542"/>
      <c r="X536" s="525"/>
      <c r="Y536" s="551"/>
      <c r="Z536" s="542"/>
      <c r="AA536" s="525"/>
      <c r="AB536" s="541"/>
      <c r="AC536" s="541"/>
      <c r="AD536" s="525">
        <f>IFERROR(LEFT(E538,FIND(" ",E538)-1),E538)</f>
        <v>0</v>
      </c>
      <c r="AE536" s="525" t="e">
        <f>MID(E538,FIND(" ",E538)*1,27)</f>
        <v>#VALUE!</v>
      </c>
      <c r="AF536" s="525" t="str">
        <f>UPPER(AD536)</f>
        <v>0</v>
      </c>
      <c r="AG536" s="541" t="e">
        <f>PROPER(AE536)</f>
        <v>#VALUE!</v>
      </c>
      <c r="AH536" s="542" t="str">
        <f>MID($F538,FIND("",$F538)*1,2)</f>
        <v/>
      </c>
      <c r="AI536" s="542" t="str">
        <f>MID($F538,FIND("",$F538)*3,2)</f>
        <v/>
      </c>
      <c r="AJ536" s="542" t="str">
        <f>MID($F538,FIND("",$F538)*5,2)</f>
        <v/>
      </c>
      <c r="AK536" s="555">
        <f>G538</f>
        <v>0</v>
      </c>
      <c r="AL536" s="556">
        <f>IF(AK536="кмс",AK$2,IF(AK536="мс",AL$2,IF(AK536="мсмк",AM$2,IF(AK536="змс",AN$2,AK536))))</f>
        <v>0</v>
      </c>
      <c r="AM536" s="542"/>
      <c r="AN536" s="525"/>
      <c r="AO536" s="525"/>
      <c r="AP536" s="525"/>
      <c r="AQ536" s="525"/>
      <c r="AR536" s="525"/>
    </row>
    <row r="537" spans="1:44" ht="12" customHeight="1" x14ac:dyDescent="0.2">
      <c r="A537" s="538"/>
      <c r="B537" s="535"/>
      <c r="C537" s="536"/>
      <c r="D537" s="521"/>
      <c r="E537" s="537"/>
      <c r="F537" s="529"/>
      <c r="G537" s="529"/>
      <c r="H537" s="529"/>
      <c r="I537" s="529"/>
      <c r="J537" s="529"/>
      <c r="K537" s="529"/>
      <c r="L537" s="528"/>
      <c r="M537" s="532"/>
      <c r="N537" s="528"/>
      <c r="O537" s="528"/>
      <c r="P537" s="528"/>
      <c r="Q537" s="558"/>
      <c r="R537" s="540"/>
      <c r="S537" s="554"/>
      <c r="T537" s="540"/>
      <c r="U537" s="532"/>
      <c r="V537" s="540"/>
      <c r="W537" s="542"/>
      <c r="X537" s="525"/>
      <c r="Y537" s="551"/>
      <c r="Z537" s="542"/>
      <c r="AA537" s="525"/>
      <c r="AB537" s="541"/>
      <c r="AC537" s="541"/>
      <c r="AD537" s="525"/>
      <c r="AE537" s="525"/>
      <c r="AF537" s="525"/>
      <c r="AG537" s="541"/>
      <c r="AH537" s="542"/>
      <c r="AI537" s="542"/>
      <c r="AJ537" s="542"/>
      <c r="AK537" s="542"/>
      <c r="AL537" s="556"/>
      <c r="AM537" s="542"/>
      <c r="AN537" s="525"/>
      <c r="AO537" s="525"/>
      <c r="AP537" s="525"/>
      <c r="AQ537" s="525"/>
      <c r="AR537" s="525"/>
    </row>
    <row r="538" spans="1:44" ht="12" customHeight="1" x14ac:dyDescent="0.2">
      <c r="A538" s="552"/>
      <c r="B538" s="535"/>
      <c r="C538" s="536"/>
      <c r="D538" s="520"/>
      <c r="E538" s="537"/>
      <c r="F538" s="528"/>
      <c r="G538" s="528"/>
      <c r="H538" s="528"/>
      <c r="I538" s="528"/>
      <c r="J538" s="528"/>
      <c r="K538" s="528"/>
      <c r="L538" s="530"/>
      <c r="M538" s="531">
        <f>D538</f>
        <v>0</v>
      </c>
      <c r="N538" s="530"/>
      <c r="O538" s="530"/>
      <c r="P538" s="530"/>
      <c r="Q538" s="557" t="e">
        <f>CONCATENATE(AF536,AG536)</f>
        <v>#VALUE!</v>
      </c>
      <c r="R538" s="539" t="str">
        <f>CONCATENATE(AH536,".",AI536,".",AJ536,","," ",AL536)</f>
        <v>.., 0</v>
      </c>
      <c r="S538" s="553" t="str">
        <f>UPPER(H538)</f>
        <v/>
      </c>
      <c r="T538" s="539" t="str">
        <f>CONCATENATE(PROPER(I538),", ",PROPER(J538),", ",UPPER(K538))</f>
        <v xml:space="preserve">, , </v>
      </c>
      <c r="U538" s="532"/>
      <c r="V538" s="539" t="str">
        <f>PROPER(L538)</f>
        <v/>
      </c>
      <c r="W538" s="542"/>
      <c r="X538" s="525"/>
      <c r="Y538" s="551"/>
      <c r="Z538" s="542"/>
      <c r="AA538" s="525"/>
      <c r="AB538" s="541"/>
      <c r="AC538" s="541"/>
      <c r="AD538" s="525">
        <f>IFERROR(LEFT(E540,FIND(" ",E540)-1),E540)</f>
        <v>0</v>
      </c>
      <c r="AE538" s="525" t="e">
        <f>MID(E540,FIND(" ",E540)*1,27)</f>
        <v>#VALUE!</v>
      </c>
      <c r="AF538" s="525" t="str">
        <f>UPPER(AD538)</f>
        <v>0</v>
      </c>
      <c r="AG538" s="541" t="e">
        <f>PROPER(AE538)</f>
        <v>#VALUE!</v>
      </c>
      <c r="AH538" s="542" t="str">
        <f>MID($F540,FIND("",$F540)*1,2)</f>
        <v/>
      </c>
      <c r="AI538" s="542" t="str">
        <f>MID($F540,FIND("",$F540)*3,2)</f>
        <v/>
      </c>
      <c r="AJ538" s="542" t="str">
        <f>MID($F540,FIND("",$F540)*5,2)</f>
        <v/>
      </c>
      <c r="AK538" s="555">
        <f>G540</f>
        <v>0</v>
      </c>
      <c r="AL538" s="556">
        <f>IF(AK538="кмс",AK$2,IF(AK538="мс",AL$2,IF(AK538="мсмк",AM$2,IF(AK538="змс",AN$2,AK538))))</f>
        <v>0</v>
      </c>
      <c r="AM538" s="542"/>
      <c r="AN538" s="525"/>
      <c r="AO538" s="525"/>
      <c r="AP538" s="525"/>
      <c r="AQ538" s="525"/>
      <c r="AR538" s="525"/>
    </row>
    <row r="539" spans="1:44" ht="12" customHeight="1" x14ac:dyDescent="0.2">
      <c r="A539" s="552"/>
      <c r="B539" s="535"/>
      <c r="C539" s="536"/>
      <c r="D539" s="521"/>
      <c r="E539" s="537"/>
      <c r="F539" s="529"/>
      <c r="G539" s="529"/>
      <c r="H539" s="529"/>
      <c r="I539" s="529"/>
      <c r="J539" s="529"/>
      <c r="K539" s="529"/>
      <c r="L539" s="528"/>
      <c r="M539" s="532"/>
      <c r="N539" s="528"/>
      <c r="O539" s="528"/>
      <c r="P539" s="528"/>
      <c r="Q539" s="558"/>
      <c r="R539" s="540"/>
      <c r="S539" s="554"/>
      <c r="T539" s="540"/>
      <c r="U539" s="532"/>
      <c r="V539" s="540"/>
      <c r="W539" s="542"/>
      <c r="X539" s="525"/>
      <c r="Y539" s="551"/>
      <c r="Z539" s="542"/>
      <c r="AA539" s="525"/>
      <c r="AB539" s="541"/>
      <c r="AC539" s="541"/>
      <c r="AD539" s="525"/>
      <c r="AE539" s="525"/>
      <c r="AF539" s="525"/>
      <c r="AG539" s="541"/>
      <c r="AH539" s="542"/>
      <c r="AI539" s="542"/>
      <c r="AJ539" s="542"/>
      <c r="AK539" s="542"/>
      <c r="AL539" s="556"/>
      <c r="AM539" s="542"/>
      <c r="AN539" s="525"/>
      <c r="AO539" s="525"/>
      <c r="AP539" s="525"/>
      <c r="AQ539" s="525"/>
      <c r="AR539" s="525"/>
    </row>
    <row r="540" spans="1:44" ht="12" customHeight="1" x14ac:dyDescent="0.2">
      <c r="A540" s="538"/>
      <c r="B540" s="535"/>
      <c r="C540" s="536"/>
      <c r="D540" s="520"/>
      <c r="E540" s="537"/>
      <c r="F540" s="528"/>
      <c r="G540" s="528"/>
      <c r="H540" s="528"/>
      <c r="I540" s="528"/>
      <c r="J540" s="528"/>
      <c r="K540" s="528"/>
      <c r="L540" s="530"/>
      <c r="M540" s="531">
        <f>D540</f>
        <v>0</v>
      </c>
      <c r="N540" s="530"/>
      <c r="O540" s="530"/>
      <c r="P540" s="530"/>
      <c r="Q540" s="557" t="e">
        <f>CONCATENATE(AF538,AG538)</f>
        <v>#VALUE!</v>
      </c>
      <c r="R540" s="539" t="str">
        <f>CONCATENATE(AH538,".",AI538,".",AJ538,","," ",AL538)</f>
        <v>.., 0</v>
      </c>
      <c r="S540" s="553" t="str">
        <f>UPPER(H540)</f>
        <v/>
      </c>
      <c r="T540" s="539" t="str">
        <f>CONCATENATE(PROPER(I540),", ",PROPER(J540),", ",UPPER(K540))</f>
        <v xml:space="preserve">, , </v>
      </c>
      <c r="U540" s="532"/>
      <c r="V540" s="539" t="str">
        <f>PROPER(L540)</f>
        <v/>
      </c>
      <c r="W540" s="542"/>
      <c r="X540" s="525"/>
      <c r="Y540" s="551"/>
      <c r="Z540" s="542"/>
      <c r="AA540" s="525"/>
      <c r="AB540" s="541"/>
      <c r="AC540" s="541"/>
      <c r="AD540" s="525">
        <f>IFERROR(LEFT(E542,FIND(" ",E542)-1),E542)</f>
        <v>0</v>
      </c>
      <c r="AE540" s="525" t="e">
        <f>MID(E542,FIND(" ",E542)*1,27)</f>
        <v>#VALUE!</v>
      </c>
      <c r="AF540" s="525" t="str">
        <f>UPPER(AD540)</f>
        <v>0</v>
      </c>
      <c r="AG540" s="541" t="e">
        <f>PROPER(AE540)</f>
        <v>#VALUE!</v>
      </c>
      <c r="AH540" s="542" t="str">
        <f>MID($F542,FIND("",$F542)*1,2)</f>
        <v/>
      </c>
      <c r="AI540" s="542" t="str">
        <f>MID($F542,FIND("",$F542)*3,2)</f>
        <v/>
      </c>
      <c r="AJ540" s="542" t="str">
        <f>MID($F542,FIND("",$F542)*5,2)</f>
        <v/>
      </c>
      <c r="AK540" s="555">
        <f>G542</f>
        <v>0</v>
      </c>
      <c r="AL540" s="556">
        <f>IF(AK540="кмс",AK$2,IF(AK540="мс",AL$2,IF(AK540="мсмк",AM$2,IF(AK540="змс",AN$2,AK540))))</f>
        <v>0</v>
      </c>
      <c r="AM540" s="542"/>
      <c r="AN540" s="525"/>
      <c r="AO540" s="525"/>
      <c r="AP540" s="525"/>
      <c r="AQ540" s="525"/>
      <c r="AR540" s="525"/>
    </row>
    <row r="541" spans="1:44" ht="12" customHeight="1" x14ac:dyDescent="0.2">
      <c r="A541" s="538"/>
      <c r="B541" s="535"/>
      <c r="C541" s="536"/>
      <c r="D541" s="521"/>
      <c r="E541" s="537"/>
      <c r="F541" s="529"/>
      <c r="G541" s="529"/>
      <c r="H541" s="529"/>
      <c r="I541" s="529"/>
      <c r="J541" s="529"/>
      <c r="K541" s="529"/>
      <c r="L541" s="528"/>
      <c r="M541" s="532"/>
      <c r="N541" s="528"/>
      <c r="O541" s="528"/>
      <c r="P541" s="528"/>
      <c r="Q541" s="558"/>
      <c r="R541" s="540"/>
      <c r="S541" s="554"/>
      <c r="T541" s="540"/>
      <c r="U541" s="532"/>
      <c r="V541" s="540"/>
      <c r="W541" s="542"/>
      <c r="X541" s="525"/>
      <c r="Y541" s="551"/>
      <c r="Z541" s="542"/>
      <c r="AA541" s="525"/>
      <c r="AB541" s="541"/>
      <c r="AC541" s="541"/>
      <c r="AD541" s="525"/>
      <c r="AE541" s="525"/>
      <c r="AF541" s="525"/>
      <c r="AG541" s="541"/>
      <c r="AH541" s="542"/>
      <c r="AI541" s="542"/>
      <c r="AJ541" s="542"/>
      <c r="AK541" s="542"/>
      <c r="AL541" s="556"/>
      <c r="AM541" s="542"/>
      <c r="AN541" s="525"/>
      <c r="AO541" s="525"/>
      <c r="AP541" s="525"/>
      <c r="AQ541" s="525"/>
      <c r="AR541" s="525"/>
    </row>
    <row r="542" spans="1:44" ht="12" customHeight="1" x14ac:dyDescent="0.2">
      <c r="A542" s="552"/>
      <c r="B542" s="535"/>
      <c r="C542" s="536"/>
      <c r="D542" s="520"/>
      <c r="E542" s="560"/>
      <c r="F542" s="528"/>
      <c r="G542" s="528"/>
      <c r="H542" s="528"/>
      <c r="I542" s="528"/>
      <c r="J542" s="528"/>
      <c r="K542" s="528"/>
      <c r="L542" s="530"/>
      <c r="M542" s="531">
        <f>D542</f>
        <v>0</v>
      </c>
      <c r="N542" s="530"/>
      <c r="O542" s="530"/>
      <c r="P542" s="530"/>
      <c r="Q542" s="557" t="e">
        <f>CONCATENATE(AF540,AG540)</f>
        <v>#VALUE!</v>
      </c>
      <c r="R542" s="539" t="str">
        <f>CONCATENATE(AH540,".",AI540,".",AJ540,","," ",AL540)</f>
        <v>.., 0</v>
      </c>
      <c r="S542" s="553" t="str">
        <f>UPPER(H542)</f>
        <v/>
      </c>
      <c r="T542" s="539" t="str">
        <f>CONCATENATE(PROPER(I542),", ",PROPER(J542),", ",UPPER(K542))</f>
        <v xml:space="preserve">, , </v>
      </c>
      <c r="U542" s="532"/>
      <c r="V542" s="539" t="str">
        <f>PROPER(L542)</f>
        <v/>
      </c>
      <c r="W542" s="542"/>
      <c r="X542" s="525"/>
      <c r="Y542" s="551"/>
      <c r="Z542" s="542"/>
      <c r="AA542" s="525"/>
      <c r="AB542" s="541"/>
      <c r="AC542" s="541"/>
      <c r="AD542" s="525">
        <f>IFERROR(LEFT(E544,FIND(" ",E544)-1),E544)</f>
        <v>0</v>
      </c>
      <c r="AE542" s="525" t="e">
        <f>MID(E544,FIND(" ",E544)*1,27)</f>
        <v>#VALUE!</v>
      </c>
      <c r="AF542" s="525" t="str">
        <f>UPPER(AD542)</f>
        <v>0</v>
      </c>
      <c r="AG542" s="541" t="e">
        <f>PROPER(AE542)</f>
        <v>#VALUE!</v>
      </c>
      <c r="AH542" s="542" t="str">
        <f>MID($F544,FIND("",$F544)*1,2)</f>
        <v/>
      </c>
      <c r="AI542" s="542" t="str">
        <f>MID($F544,FIND("",$F544)*3,2)</f>
        <v/>
      </c>
      <c r="AJ542" s="542" t="str">
        <f>MID($F544,FIND("",$F544)*5,2)</f>
        <v/>
      </c>
      <c r="AK542" s="555">
        <f>G544</f>
        <v>0</v>
      </c>
      <c r="AL542" s="556">
        <f>IF(AK542="кмс",AK$2,IF(AK542="мс",AL$2,IF(AK542="мсмк",AM$2,IF(AK542="змс",AN$2,AK542))))</f>
        <v>0</v>
      </c>
      <c r="AM542" s="542"/>
      <c r="AN542" s="525"/>
      <c r="AO542" s="525"/>
      <c r="AP542" s="525"/>
      <c r="AQ542" s="525"/>
      <c r="AR542" s="525"/>
    </row>
    <row r="543" spans="1:44" ht="12" customHeight="1" x14ac:dyDescent="0.2">
      <c r="A543" s="552"/>
      <c r="B543" s="535"/>
      <c r="C543" s="536"/>
      <c r="D543" s="521"/>
      <c r="E543" s="560"/>
      <c r="F543" s="529"/>
      <c r="G543" s="529"/>
      <c r="H543" s="529"/>
      <c r="I543" s="529"/>
      <c r="J543" s="529"/>
      <c r="K543" s="529"/>
      <c r="L543" s="528"/>
      <c r="M543" s="532"/>
      <c r="N543" s="528"/>
      <c r="O543" s="528"/>
      <c r="P543" s="528"/>
      <c r="Q543" s="558"/>
      <c r="R543" s="540"/>
      <c r="S543" s="554"/>
      <c r="T543" s="540"/>
      <c r="U543" s="532"/>
      <c r="V543" s="540"/>
      <c r="W543" s="542"/>
      <c r="X543" s="525"/>
      <c r="Y543" s="551"/>
      <c r="Z543" s="542"/>
      <c r="AA543" s="525"/>
      <c r="AB543" s="541"/>
      <c r="AC543" s="541"/>
      <c r="AD543" s="525"/>
      <c r="AE543" s="525"/>
      <c r="AF543" s="525"/>
      <c r="AG543" s="541"/>
      <c r="AH543" s="542"/>
      <c r="AI543" s="542"/>
      <c r="AJ543" s="542"/>
      <c r="AK543" s="542"/>
      <c r="AL543" s="556"/>
      <c r="AM543" s="542"/>
      <c r="AN543" s="525"/>
      <c r="AO543" s="525"/>
      <c r="AP543" s="525"/>
      <c r="AQ543" s="525"/>
      <c r="AR543" s="525"/>
    </row>
    <row r="544" spans="1:44" ht="12" customHeight="1" x14ac:dyDescent="0.2">
      <c r="A544" s="538"/>
      <c r="B544" s="535"/>
      <c r="C544" s="559"/>
      <c r="D544" s="520"/>
      <c r="E544" s="537"/>
      <c r="F544" s="528"/>
      <c r="G544" s="528"/>
      <c r="H544" s="528"/>
      <c r="I544" s="528"/>
      <c r="J544" s="528"/>
      <c r="K544" s="528"/>
      <c r="L544" s="530"/>
      <c r="M544" s="531">
        <f>D544</f>
        <v>0</v>
      </c>
      <c r="N544" s="530"/>
      <c r="O544" s="530"/>
      <c r="P544" s="530"/>
      <c r="Q544" s="557" t="e">
        <f>CONCATENATE(AF542,AG542)</f>
        <v>#VALUE!</v>
      </c>
      <c r="R544" s="539" t="str">
        <f>CONCATENATE(AH542,".",AI542,".",AJ542,","," ",AL542)</f>
        <v>.., 0</v>
      </c>
      <c r="S544" s="553" t="str">
        <f>UPPER(H544)</f>
        <v/>
      </c>
      <c r="T544" s="539" t="str">
        <f>CONCATENATE(PROPER(I544),", ",PROPER(J544),", ",UPPER(K544))</f>
        <v xml:space="preserve">, , </v>
      </c>
      <c r="U544" s="532"/>
      <c r="V544" s="539" t="str">
        <f>PROPER(L544)</f>
        <v/>
      </c>
      <c r="W544" s="542"/>
      <c r="X544" s="525"/>
      <c r="Y544" s="551"/>
      <c r="Z544" s="542"/>
      <c r="AA544" s="525"/>
      <c r="AB544" s="541"/>
      <c r="AC544" s="541"/>
      <c r="AD544" s="525">
        <f>IFERROR(LEFT(E546,FIND(" ",E546)-1),E546)</f>
        <v>0</v>
      </c>
      <c r="AE544" s="525" t="e">
        <f>MID(E546,FIND(" ",E546)*1,27)</f>
        <v>#VALUE!</v>
      </c>
      <c r="AF544" s="525" t="str">
        <f>UPPER(AD544)</f>
        <v>0</v>
      </c>
      <c r="AG544" s="541" t="e">
        <f>PROPER(AE544)</f>
        <v>#VALUE!</v>
      </c>
      <c r="AH544" s="542" t="str">
        <f>MID($F546,FIND("",$F546)*1,2)</f>
        <v/>
      </c>
      <c r="AI544" s="542" t="str">
        <f>MID($F546,FIND("",$F546)*3,2)</f>
        <v/>
      </c>
      <c r="AJ544" s="542" t="str">
        <f>MID($F546,FIND("",$F546)*5,2)</f>
        <v/>
      </c>
      <c r="AK544" s="555">
        <f>G546</f>
        <v>0</v>
      </c>
      <c r="AL544" s="556">
        <f>IF(AK544="кмс",AK$2,IF(AK544="мс",AL$2,IF(AK544="мсмк",AM$2,IF(AK544="змс",AN$2,AK544))))</f>
        <v>0</v>
      </c>
      <c r="AM544" s="542"/>
      <c r="AN544" s="525"/>
      <c r="AO544" s="525"/>
      <c r="AP544" s="525"/>
      <c r="AQ544" s="525"/>
      <c r="AR544" s="525"/>
    </row>
    <row r="545" spans="1:44" ht="12" customHeight="1" x14ac:dyDescent="0.2">
      <c r="A545" s="538"/>
      <c r="B545" s="535"/>
      <c r="C545" s="559"/>
      <c r="D545" s="521"/>
      <c r="E545" s="537"/>
      <c r="F545" s="529"/>
      <c r="G545" s="529"/>
      <c r="H545" s="529"/>
      <c r="I545" s="529"/>
      <c r="J545" s="529"/>
      <c r="K545" s="529"/>
      <c r="L545" s="528"/>
      <c r="M545" s="532"/>
      <c r="N545" s="528"/>
      <c r="O545" s="528"/>
      <c r="P545" s="528"/>
      <c r="Q545" s="558"/>
      <c r="R545" s="540"/>
      <c r="S545" s="554"/>
      <c r="T545" s="540"/>
      <c r="U545" s="532"/>
      <c r="V545" s="540"/>
      <c r="W545" s="542"/>
      <c r="X545" s="525"/>
      <c r="Y545" s="551"/>
      <c r="Z545" s="542"/>
      <c r="AA545" s="525"/>
      <c r="AB545" s="541"/>
      <c r="AC545" s="541"/>
      <c r="AD545" s="525"/>
      <c r="AE545" s="525"/>
      <c r="AF545" s="525"/>
      <c r="AG545" s="541"/>
      <c r="AH545" s="542"/>
      <c r="AI545" s="542"/>
      <c r="AJ545" s="542"/>
      <c r="AK545" s="542"/>
      <c r="AL545" s="556"/>
      <c r="AM545" s="542"/>
      <c r="AN545" s="525"/>
      <c r="AO545" s="525"/>
      <c r="AP545" s="525"/>
      <c r="AQ545" s="525"/>
      <c r="AR545" s="525"/>
    </row>
    <row r="546" spans="1:44" ht="12" customHeight="1" x14ac:dyDescent="0.2">
      <c r="A546" s="552"/>
      <c r="B546" s="535"/>
      <c r="C546" s="559"/>
      <c r="D546" s="520"/>
      <c r="E546" s="537"/>
      <c r="F546" s="528"/>
      <c r="G546" s="528"/>
      <c r="H546" s="528"/>
      <c r="I546" s="528"/>
      <c r="J546" s="528"/>
      <c r="K546" s="528"/>
      <c r="L546" s="530"/>
      <c r="M546" s="531">
        <f>D546</f>
        <v>0</v>
      </c>
      <c r="N546" s="530"/>
      <c r="O546" s="530"/>
      <c r="P546" s="530"/>
      <c r="Q546" s="557" t="e">
        <f>CONCATENATE(AF544,AG544)</f>
        <v>#VALUE!</v>
      </c>
      <c r="R546" s="539" t="str">
        <f>CONCATENATE(AH544,".",AI544,".",AJ544,","," ",AL544)</f>
        <v>.., 0</v>
      </c>
      <c r="S546" s="553" t="str">
        <f>UPPER(H546)</f>
        <v/>
      </c>
      <c r="T546" s="539" t="str">
        <f>CONCATENATE(PROPER(I546),", ",PROPER(J546),", ",UPPER(K546))</f>
        <v xml:space="preserve">, , </v>
      </c>
      <c r="U546" s="532"/>
      <c r="V546" s="539" t="str">
        <f>PROPER(L546)</f>
        <v/>
      </c>
      <c r="W546" s="542"/>
      <c r="X546" s="525"/>
      <c r="Y546" s="551"/>
      <c r="Z546" s="542"/>
      <c r="AA546" s="525"/>
      <c r="AB546" s="541"/>
      <c r="AC546" s="541"/>
      <c r="AD546" s="525">
        <f>IFERROR(LEFT(E548,FIND(" ",E548)-1),E548)</f>
        <v>0</v>
      </c>
      <c r="AE546" s="525" t="e">
        <f>MID(E548,FIND(" ",E548)*1,27)</f>
        <v>#VALUE!</v>
      </c>
      <c r="AF546" s="525" t="str">
        <f>UPPER(AD546)</f>
        <v>0</v>
      </c>
      <c r="AG546" s="541" t="e">
        <f>PROPER(AE546)</f>
        <v>#VALUE!</v>
      </c>
      <c r="AH546" s="542" t="str">
        <f>MID($F548,FIND("",$F548)*1,2)</f>
        <v/>
      </c>
      <c r="AI546" s="542" t="str">
        <f>MID($F548,FIND("",$F548)*3,2)</f>
        <v/>
      </c>
      <c r="AJ546" s="542" t="str">
        <f>MID($F548,FIND("",$F548)*5,2)</f>
        <v/>
      </c>
      <c r="AK546" s="555">
        <f>G548</f>
        <v>0</v>
      </c>
      <c r="AL546" s="556">
        <f>IF(AK546="кмс",AK$2,IF(AK546="мс",AL$2,IF(AK546="мсмк",AM$2,IF(AK546="змс",AN$2,AK546))))</f>
        <v>0</v>
      </c>
      <c r="AM546" s="542"/>
      <c r="AN546" s="525"/>
      <c r="AO546" s="525"/>
      <c r="AP546" s="525"/>
      <c r="AQ546" s="525"/>
      <c r="AR546" s="525"/>
    </row>
    <row r="547" spans="1:44" ht="12" customHeight="1" x14ac:dyDescent="0.2">
      <c r="A547" s="552"/>
      <c r="B547" s="535"/>
      <c r="C547" s="559"/>
      <c r="D547" s="521"/>
      <c r="E547" s="537"/>
      <c r="F547" s="529"/>
      <c r="G547" s="529"/>
      <c r="H547" s="529"/>
      <c r="I547" s="529"/>
      <c r="J547" s="529"/>
      <c r="K547" s="529"/>
      <c r="L547" s="528"/>
      <c r="M547" s="532"/>
      <c r="N547" s="528"/>
      <c r="O547" s="528"/>
      <c r="P547" s="528"/>
      <c r="Q547" s="558"/>
      <c r="R547" s="540"/>
      <c r="S547" s="554"/>
      <c r="T547" s="540"/>
      <c r="U547" s="532"/>
      <c r="V547" s="540"/>
      <c r="W547" s="542"/>
      <c r="X547" s="525"/>
      <c r="Y547" s="551"/>
      <c r="Z547" s="542"/>
      <c r="AA547" s="525"/>
      <c r="AB547" s="541"/>
      <c r="AC547" s="541"/>
      <c r="AD547" s="525"/>
      <c r="AE547" s="525"/>
      <c r="AF547" s="525"/>
      <c r="AG547" s="541"/>
      <c r="AH547" s="542"/>
      <c r="AI547" s="542"/>
      <c r="AJ547" s="542"/>
      <c r="AK547" s="542"/>
      <c r="AL547" s="556"/>
      <c r="AM547" s="542"/>
      <c r="AN547" s="525"/>
      <c r="AO547" s="525"/>
      <c r="AP547" s="525"/>
      <c r="AQ547" s="525"/>
      <c r="AR547" s="525"/>
    </row>
    <row r="548" spans="1:44" ht="12" customHeight="1" x14ac:dyDescent="0.2">
      <c r="A548" s="538"/>
      <c r="B548" s="535"/>
      <c r="C548" s="559"/>
      <c r="D548" s="520"/>
      <c r="E548" s="537"/>
      <c r="F548" s="528"/>
      <c r="G548" s="528"/>
      <c r="H548" s="528"/>
      <c r="I548" s="528"/>
      <c r="J548" s="528"/>
      <c r="K548" s="528"/>
      <c r="L548" s="530"/>
      <c r="M548" s="531">
        <f>D548</f>
        <v>0</v>
      </c>
      <c r="N548" s="530"/>
      <c r="O548" s="530"/>
      <c r="P548" s="530"/>
      <c r="Q548" s="557" t="e">
        <f>CONCATENATE(AF546,AG546)</f>
        <v>#VALUE!</v>
      </c>
      <c r="R548" s="539" t="str">
        <f>CONCATENATE(AH546,".",AI546,".",AJ546,","," ",AL546)</f>
        <v>.., 0</v>
      </c>
      <c r="S548" s="553" t="str">
        <f>UPPER(H548)</f>
        <v/>
      </c>
      <c r="T548" s="539" t="str">
        <f>CONCATENATE(PROPER(I548),", ",PROPER(J548),", ",UPPER(K548))</f>
        <v xml:space="preserve">, , </v>
      </c>
      <c r="U548" s="532"/>
      <c r="V548" s="539" t="str">
        <f>PROPER(L548)</f>
        <v/>
      </c>
      <c r="W548" s="542"/>
      <c r="X548" s="525"/>
      <c r="Y548" s="551"/>
      <c r="Z548" s="542"/>
      <c r="AA548" s="525"/>
      <c r="AB548" s="541"/>
      <c r="AC548" s="541"/>
      <c r="AD548" s="525">
        <f>IFERROR(LEFT(E550,FIND(" ",E550)-1),E550)</f>
        <v>0</v>
      </c>
      <c r="AE548" s="525" t="e">
        <f>MID(E550,FIND(" ",E550)*1,27)</f>
        <v>#VALUE!</v>
      </c>
      <c r="AF548" s="525" t="str">
        <f>UPPER(AD548)</f>
        <v>0</v>
      </c>
      <c r="AG548" s="541" t="e">
        <f>PROPER(AE548)</f>
        <v>#VALUE!</v>
      </c>
      <c r="AH548" s="542" t="str">
        <f>MID($F550,FIND("",$F550)*1,2)</f>
        <v/>
      </c>
      <c r="AI548" s="542" t="str">
        <f>MID($F550,FIND("",$F550)*3,2)</f>
        <v/>
      </c>
      <c r="AJ548" s="542" t="str">
        <f>MID($F550,FIND("",$F550)*5,2)</f>
        <v/>
      </c>
      <c r="AK548" s="555">
        <f>G550</f>
        <v>0</v>
      </c>
      <c r="AL548" s="556">
        <f>IF(AK548="кмс",AK$2,IF(AK548="мс",AL$2,IF(AK548="мсмк",AM$2,IF(AK548="змс",AN$2,AK548))))</f>
        <v>0</v>
      </c>
      <c r="AM548" s="542"/>
      <c r="AN548" s="525"/>
      <c r="AO548" s="525"/>
      <c r="AP548" s="525"/>
      <c r="AQ548" s="525"/>
      <c r="AR548" s="525"/>
    </row>
    <row r="549" spans="1:44" ht="12" customHeight="1" x14ac:dyDescent="0.2">
      <c r="A549" s="538"/>
      <c r="B549" s="535"/>
      <c r="C549" s="559"/>
      <c r="D549" s="521"/>
      <c r="E549" s="537"/>
      <c r="F549" s="529"/>
      <c r="G549" s="529"/>
      <c r="H549" s="529"/>
      <c r="I549" s="529"/>
      <c r="J549" s="529"/>
      <c r="K549" s="529"/>
      <c r="L549" s="528"/>
      <c r="M549" s="532"/>
      <c r="N549" s="528"/>
      <c r="O549" s="528"/>
      <c r="P549" s="528"/>
      <c r="Q549" s="558"/>
      <c r="R549" s="540"/>
      <c r="S549" s="554"/>
      <c r="T549" s="540"/>
      <c r="U549" s="532"/>
      <c r="V549" s="540"/>
      <c r="W549" s="542"/>
      <c r="X549" s="525"/>
      <c r="Y549" s="551"/>
      <c r="Z549" s="542"/>
      <c r="AA549" s="525"/>
      <c r="AB549" s="541"/>
      <c r="AC549" s="541"/>
      <c r="AD549" s="525"/>
      <c r="AE549" s="525"/>
      <c r="AF549" s="525"/>
      <c r="AG549" s="541"/>
      <c r="AH549" s="542"/>
      <c r="AI549" s="542"/>
      <c r="AJ549" s="542"/>
      <c r="AK549" s="542"/>
      <c r="AL549" s="556"/>
      <c r="AM549" s="542"/>
      <c r="AN549" s="525"/>
      <c r="AO549" s="525"/>
      <c r="AP549" s="525"/>
      <c r="AQ549" s="525"/>
      <c r="AR549" s="525"/>
    </row>
    <row r="550" spans="1:44" ht="12" customHeight="1" x14ac:dyDescent="0.2">
      <c r="A550" s="552"/>
      <c r="B550" s="535"/>
      <c r="C550" s="559"/>
      <c r="D550" s="520"/>
      <c r="E550" s="537"/>
      <c r="F550" s="528"/>
      <c r="G550" s="528"/>
      <c r="H550" s="528"/>
      <c r="I550" s="528"/>
      <c r="J550" s="528"/>
      <c r="K550" s="528"/>
      <c r="L550" s="530"/>
      <c r="M550" s="531">
        <f>D550</f>
        <v>0</v>
      </c>
      <c r="N550" s="530"/>
      <c r="O550" s="530"/>
      <c r="P550" s="530"/>
      <c r="Q550" s="557" t="e">
        <f>CONCATENATE(AF548,AG548)</f>
        <v>#VALUE!</v>
      </c>
      <c r="R550" s="539" t="str">
        <f>CONCATENATE(AH548,".",AI548,".",AJ548,","," ",AL548)</f>
        <v>.., 0</v>
      </c>
      <c r="S550" s="553" t="str">
        <f>UPPER(H550)</f>
        <v/>
      </c>
      <c r="T550" s="539" t="str">
        <f>CONCATENATE(PROPER(I550),", ",PROPER(J550),", ",UPPER(K550))</f>
        <v xml:space="preserve">, , </v>
      </c>
      <c r="U550" s="532"/>
      <c r="V550" s="539" t="str">
        <f>PROPER(L550)</f>
        <v/>
      </c>
      <c r="W550" s="542"/>
      <c r="X550" s="525"/>
      <c r="Y550" s="551"/>
      <c r="Z550" s="542"/>
      <c r="AA550" s="525"/>
      <c r="AB550" s="541"/>
      <c r="AC550" s="541"/>
      <c r="AD550" s="525">
        <f>IFERROR(LEFT(E552,FIND(" ",E552)-1),E552)</f>
        <v>0</v>
      </c>
      <c r="AE550" s="525" t="e">
        <f>MID(E552,FIND(" ",E552)*1,27)</f>
        <v>#VALUE!</v>
      </c>
      <c r="AF550" s="525" t="str">
        <f>UPPER(AD550)</f>
        <v>0</v>
      </c>
      <c r="AG550" s="541" t="e">
        <f>PROPER(AE550)</f>
        <v>#VALUE!</v>
      </c>
      <c r="AH550" s="542" t="str">
        <f>MID($F552,FIND("",$F552)*1,2)</f>
        <v/>
      </c>
      <c r="AI550" s="542" t="str">
        <f>MID($F552,FIND("",$F552)*3,2)</f>
        <v/>
      </c>
      <c r="AJ550" s="542" t="str">
        <f>MID($F552,FIND("",$F552)*5,2)</f>
        <v/>
      </c>
      <c r="AK550" s="555">
        <f>G552</f>
        <v>0</v>
      </c>
      <c r="AL550" s="556">
        <f>IF(AK550="кмс",AK$2,IF(AK550="мс",AL$2,IF(AK550="мсмк",AM$2,IF(AK550="змс",AN$2,AK550))))</f>
        <v>0</v>
      </c>
      <c r="AM550" s="542"/>
      <c r="AN550" s="525"/>
      <c r="AO550" s="525"/>
      <c r="AP550" s="525"/>
      <c r="AQ550" s="525"/>
      <c r="AR550" s="525"/>
    </row>
    <row r="551" spans="1:44" ht="12" customHeight="1" x14ac:dyDescent="0.2">
      <c r="A551" s="552"/>
      <c r="B551" s="535"/>
      <c r="C551" s="559"/>
      <c r="D551" s="521"/>
      <c r="E551" s="537"/>
      <c r="F551" s="529"/>
      <c r="G551" s="529"/>
      <c r="H551" s="529"/>
      <c r="I551" s="529"/>
      <c r="J551" s="529"/>
      <c r="K551" s="529"/>
      <c r="L551" s="528"/>
      <c r="M551" s="532"/>
      <c r="N551" s="528"/>
      <c r="O551" s="528"/>
      <c r="P551" s="528"/>
      <c r="Q551" s="558"/>
      <c r="R551" s="540"/>
      <c r="S551" s="554"/>
      <c r="T551" s="540"/>
      <c r="U551" s="532"/>
      <c r="V551" s="540"/>
      <c r="W551" s="542"/>
      <c r="X551" s="525"/>
      <c r="Y551" s="551"/>
      <c r="Z551" s="542"/>
      <c r="AA551" s="525"/>
      <c r="AB551" s="541"/>
      <c r="AC551" s="541"/>
      <c r="AD551" s="525"/>
      <c r="AE551" s="525"/>
      <c r="AF551" s="525"/>
      <c r="AG551" s="541"/>
      <c r="AH551" s="542"/>
      <c r="AI551" s="542"/>
      <c r="AJ551" s="542"/>
      <c r="AK551" s="542"/>
      <c r="AL551" s="556"/>
      <c r="AM551" s="542"/>
      <c r="AN551" s="525"/>
      <c r="AO551" s="525"/>
      <c r="AP551" s="525"/>
      <c r="AQ551" s="525"/>
      <c r="AR551" s="525"/>
    </row>
    <row r="552" spans="1:44" ht="12" customHeight="1" x14ac:dyDescent="0.2">
      <c r="A552" s="538"/>
      <c r="B552" s="535"/>
      <c r="C552" s="559"/>
      <c r="D552" s="520"/>
      <c r="E552" s="537"/>
      <c r="F552" s="528"/>
      <c r="G552" s="528"/>
      <c r="H552" s="528"/>
      <c r="I552" s="528"/>
      <c r="J552" s="528"/>
      <c r="K552" s="528"/>
      <c r="L552" s="530"/>
      <c r="M552" s="531">
        <f>D552</f>
        <v>0</v>
      </c>
      <c r="N552" s="530"/>
      <c r="O552" s="530"/>
      <c r="P552" s="530"/>
      <c r="Q552" s="557" t="e">
        <f>CONCATENATE(AF550,AG550)</f>
        <v>#VALUE!</v>
      </c>
      <c r="R552" s="539" t="str">
        <f>CONCATENATE(AH550,".",AI550,".",AJ550,","," ",AL550)</f>
        <v>.., 0</v>
      </c>
      <c r="S552" s="553" t="str">
        <f>UPPER(H552)</f>
        <v/>
      </c>
      <c r="T552" s="539" t="str">
        <f>CONCATENATE(PROPER(I552),", ",PROPER(J552),", ",UPPER(K552))</f>
        <v xml:space="preserve">, , </v>
      </c>
      <c r="U552" s="532"/>
      <c r="V552" s="539" t="str">
        <f>PROPER(L552)</f>
        <v/>
      </c>
      <c r="W552" s="542"/>
      <c r="X552" s="525"/>
      <c r="Y552" s="551"/>
      <c r="Z552" s="542"/>
      <c r="AA552" s="525"/>
      <c r="AB552" s="541"/>
      <c r="AC552" s="541"/>
      <c r="AD552" s="525">
        <f>IFERROR(LEFT(E554,FIND(" ",E554)-1),E554)</f>
        <v>0</v>
      </c>
      <c r="AE552" s="525" t="e">
        <f>MID(E554,FIND(" ",E554)*1,27)</f>
        <v>#VALUE!</v>
      </c>
      <c r="AF552" s="525" t="str">
        <f>UPPER(AD552)</f>
        <v>0</v>
      </c>
      <c r="AG552" s="541" t="e">
        <f>PROPER(AE552)</f>
        <v>#VALUE!</v>
      </c>
      <c r="AH552" s="542" t="str">
        <f>MID($F554,FIND("",$F554)*1,2)</f>
        <v/>
      </c>
      <c r="AI552" s="542" t="str">
        <f>MID($F554,FIND("",$F554)*3,2)</f>
        <v/>
      </c>
      <c r="AJ552" s="542" t="str">
        <f>MID($F554,FIND("",$F554)*5,2)</f>
        <v/>
      </c>
      <c r="AK552" s="555">
        <f>G554</f>
        <v>0</v>
      </c>
      <c r="AL552" s="556">
        <f>IF(AK552="кмс",AK$2,IF(AK552="мс",AL$2,IF(AK552="мсмк",AM$2,IF(AK552="змс",AN$2,AK552))))</f>
        <v>0</v>
      </c>
      <c r="AM552" s="542"/>
      <c r="AN552" s="525"/>
      <c r="AO552" s="525"/>
      <c r="AP552" s="525"/>
      <c r="AQ552" s="525"/>
      <c r="AR552" s="525"/>
    </row>
    <row r="553" spans="1:44" ht="12" customHeight="1" x14ac:dyDescent="0.2">
      <c r="A553" s="538"/>
      <c r="B553" s="535"/>
      <c r="C553" s="559"/>
      <c r="D553" s="521"/>
      <c r="E553" s="537"/>
      <c r="F553" s="529"/>
      <c r="G553" s="529"/>
      <c r="H553" s="529"/>
      <c r="I553" s="529"/>
      <c r="J553" s="529"/>
      <c r="K553" s="529"/>
      <c r="L553" s="528"/>
      <c r="M553" s="532"/>
      <c r="N553" s="528"/>
      <c r="O553" s="528"/>
      <c r="P553" s="528"/>
      <c r="Q553" s="558"/>
      <c r="R553" s="540"/>
      <c r="S553" s="554"/>
      <c r="T553" s="540"/>
      <c r="U553" s="532"/>
      <c r="V553" s="540"/>
      <c r="W553" s="542"/>
      <c r="X553" s="525"/>
      <c r="Y553" s="551"/>
      <c r="Z553" s="542"/>
      <c r="AA553" s="525"/>
      <c r="AB553" s="541"/>
      <c r="AC553" s="541"/>
      <c r="AD553" s="525"/>
      <c r="AE553" s="525"/>
      <c r="AF553" s="525"/>
      <c r="AG553" s="541"/>
      <c r="AH553" s="542"/>
      <c r="AI553" s="542"/>
      <c r="AJ553" s="542"/>
      <c r="AK553" s="542"/>
      <c r="AL553" s="556"/>
      <c r="AM553" s="542"/>
      <c r="AN553" s="525"/>
      <c r="AO553" s="525"/>
      <c r="AP553" s="525"/>
      <c r="AQ553" s="525"/>
      <c r="AR553" s="525"/>
    </row>
    <row r="554" spans="1:44" ht="12" customHeight="1" x14ac:dyDescent="0.2">
      <c r="A554" s="538"/>
      <c r="B554" s="535"/>
      <c r="C554" s="559"/>
      <c r="D554" s="520"/>
      <c r="E554" s="537"/>
      <c r="F554" s="528"/>
      <c r="G554" s="528"/>
      <c r="H554" s="528"/>
      <c r="I554" s="528"/>
      <c r="J554" s="528"/>
      <c r="K554" s="528"/>
      <c r="L554" s="530"/>
      <c r="M554" s="531">
        <f>D554</f>
        <v>0</v>
      </c>
      <c r="N554" s="530"/>
      <c r="O554" s="530"/>
      <c r="P554" s="530"/>
      <c r="Q554" s="557" t="e">
        <f>CONCATENATE(AF552,AG552)</f>
        <v>#VALUE!</v>
      </c>
      <c r="R554" s="539" t="str">
        <f>CONCATENATE(AH552,".",AI552,".",AJ552,","," ",AL552)</f>
        <v>.., 0</v>
      </c>
      <c r="S554" s="553" t="str">
        <f>UPPER(H554)</f>
        <v/>
      </c>
      <c r="T554" s="539" t="str">
        <f>CONCATENATE(PROPER(I554),", ",PROPER(J554),", ",UPPER(K554))</f>
        <v xml:space="preserve">, , </v>
      </c>
      <c r="U554" s="532"/>
      <c r="V554" s="539" t="str">
        <f>PROPER(L554)</f>
        <v/>
      </c>
      <c r="W554" s="542"/>
      <c r="X554" s="525"/>
      <c r="Y554" s="551"/>
      <c r="Z554" s="542"/>
      <c r="AA554" s="525"/>
      <c r="AB554" s="541"/>
      <c r="AC554" s="541"/>
      <c r="AD554" s="525">
        <f>IFERROR(LEFT(E556,FIND(" ",E556)-1),E556)</f>
        <v>0</v>
      </c>
      <c r="AE554" s="525" t="e">
        <f>MID(E556,FIND(" ",E556)*1,27)</f>
        <v>#VALUE!</v>
      </c>
      <c r="AF554" s="525" t="str">
        <f>UPPER(AD554)</f>
        <v>0</v>
      </c>
      <c r="AG554" s="541" t="e">
        <f>PROPER(AE554)</f>
        <v>#VALUE!</v>
      </c>
      <c r="AH554" s="542" t="str">
        <f>MID($F556,FIND("",$F556)*1,2)</f>
        <v/>
      </c>
      <c r="AI554" s="542" t="str">
        <f>MID($F556,FIND("",$F556)*3,2)</f>
        <v/>
      </c>
      <c r="AJ554" s="542" t="str">
        <f>MID($F556,FIND("",$F556)*5,2)</f>
        <v/>
      </c>
      <c r="AK554" s="555">
        <f>G556</f>
        <v>0</v>
      </c>
      <c r="AL554" s="556">
        <f>IF(AK554="кмс",AK$2,IF(AK554="мс",AL$2,IF(AK554="мсмк",AM$2,IF(AK554="змс",AN$2,AK554))))</f>
        <v>0</v>
      </c>
      <c r="AM554" s="542"/>
      <c r="AN554" s="525"/>
      <c r="AO554" s="525"/>
      <c r="AP554" s="525"/>
      <c r="AQ554" s="525"/>
      <c r="AR554" s="525"/>
    </row>
    <row r="555" spans="1:44" ht="12" customHeight="1" x14ac:dyDescent="0.2">
      <c r="A555" s="538"/>
      <c r="B555" s="535"/>
      <c r="C555" s="559"/>
      <c r="D555" s="521"/>
      <c r="E555" s="537"/>
      <c r="F555" s="529"/>
      <c r="G555" s="529"/>
      <c r="H555" s="529"/>
      <c r="I555" s="529"/>
      <c r="J555" s="529"/>
      <c r="K555" s="529"/>
      <c r="L555" s="528"/>
      <c r="M555" s="532"/>
      <c r="N555" s="528"/>
      <c r="O555" s="528"/>
      <c r="P555" s="528"/>
      <c r="Q555" s="558"/>
      <c r="R555" s="540"/>
      <c r="S555" s="554"/>
      <c r="T555" s="540"/>
      <c r="U555" s="532"/>
      <c r="V555" s="540"/>
      <c r="W555" s="542"/>
      <c r="X555" s="525"/>
      <c r="Y555" s="551"/>
      <c r="Z555" s="542"/>
      <c r="AA555" s="525"/>
      <c r="AB555" s="541"/>
      <c r="AC555" s="541"/>
      <c r="AD555" s="525"/>
      <c r="AE555" s="525"/>
      <c r="AF555" s="525"/>
      <c r="AG555" s="541"/>
      <c r="AH555" s="542"/>
      <c r="AI555" s="542"/>
      <c r="AJ555" s="542"/>
      <c r="AK555" s="542"/>
      <c r="AL555" s="556"/>
      <c r="AM555" s="542"/>
      <c r="AN555" s="525"/>
      <c r="AO555" s="525"/>
      <c r="AP555" s="525"/>
      <c r="AQ555" s="525"/>
      <c r="AR555" s="525"/>
    </row>
    <row r="556" spans="1:44" ht="12" customHeight="1" x14ac:dyDescent="0.2">
      <c r="A556" s="552"/>
      <c r="B556" s="535"/>
      <c r="C556" s="559"/>
      <c r="D556" s="520"/>
      <c r="E556" s="537"/>
      <c r="F556" s="528"/>
      <c r="G556" s="528"/>
      <c r="H556" s="528"/>
      <c r="I556" s="528"/>
      <c r="J556" s="528"/>
      <c r="K556" s="528"/>
      <c r="L556" s="530"/>
      <c r="M556" s="531">
        <f>D556</f>
        <v>0</v>
      </c>
      <c r="N556" s="530"/>
      <c r="O556" s="530"/>
      <c r="P556" s="530"/>
      <c r="Q556" s="557" t="e">
        <f>CONCATENATE(AF554,AG554)</f>
        <v>#VALUE!</v>
      </c>
      <c r="R556" s="539" t="str">
        <f>CONCATENATE(AH554,".",AI554,".",AJ554,","," ",AL554)</f>
        <v>.., 0</v>
      </c>
      <c r="S556" s="553" t="str">
        <f>UPPER(H556)</f>
        <v/>
      </c>
      <c r="T556" s="539" t="str">
        <f>CONCATENATE(PROPER(I556),", ",PROPER(J556),", ",UPPER(K556))</f>
        <v xml:space="preserve">, , </v>
      </c>
      <c r="U556" s="532"/>
      <c r="V556" s="539" t="str">
        <f>PROPER(L556)</f>
        <v/>
      </c>
      <c r="W556" s="542"/>
      <c r="X556" s="525"/>
      <c r="Y556" s="551"/>
      <c r="Z556" s="542"/>
      <c r="AA556" s="525"/>
      <c r="AB556" s="541"/>
      <c r="AC556" s="541"/>
      <c r="AD556" s="525">
        <f>IFERROR(LEFT(E558,FIND(" ",E558)-1),E558)</f>
        <v>0</v>
      </c>
      <c r="AE556" s="525" t="e">
        <f>MID(E558,FIND(" ",E558)*1,27)</f>
        <v>#VALUE!</v>
      </c>
      <c r="AF556" s="525" t="str">
        <f>UPPER(AD556)</f>
        <v>0</v>
      </c>
      <c r="AG556" s="541" t="e">
        <f>PROPER(AE556)</f>
        <v>#VALUE!</v>
      </c>
      <c r="AH556" s="542" t="str">
        <f>MID($F558,FIND("",$F558)*1,2)</f>
        <v/>
      </c>
      <c r="AI556" s="542" t="str">
        <f>MID($F558,FIND("",$F558)*3,2)</f>
        <v/>
      </c>
      <c r="AJ556" s="542" t="str">
        <f>MID($F558,FIND("",$F558)*5,2)</f>
        <v/>
      </c>
      <c r="AK556" s="555">
        <f>G558</f>
        <v>0</v>
      </c>
      <c r="AL556" s="556">
        <f>IF(AK556="кмс",AK$2,IF(AK556="мс",AL$2,IF(AK556="мсмк",AM$2,IF(AK556="змс",AN$2,AK556))))</f>
        <v>0</v>
      </c>
      <c r="AM556" s="542"/>
      <c r="AN556" s="525"/>
      <c r="AO556" s="525"/>
      <c r="AP556" s="525"/>
      <c r="AQ556" s="525"/>
      <c r="AR556" s="525"/>
    </row>
    <row r="557" spans="1:44" ht="12" customHeight="1" x14ac:dyDescent="0.2">
      <c r="A557" s="552"/>
      <c r="B557" s="535"/>
      <c r="C557" s="559"/>
      <c r="D557" s="521"/>
      <c r="E557" s="537"/>
      <c r="F557" s="529"/>
      <c r="G557" s="529"/>
      <c r="H557" s="529"/>
      <c r="I557" s="529"/>
      <c r="J557" s="529"/>
      <c r="K557" s="529"/>
      <c r="L557" s="528"/>
      <c r="M557" s="532"/>
      <c r="N557" s="528"/>
      <c r="O557" s="528"/>
      <c r="P557" s="528"/>
      <c r="Q557" s="558"/>
      <c r="R557" s="540"/>
      <c r="S557" s="554"/>
      <c r="T557" s="540"/>
      <c r="U557" s="532"/>
      <c r="V557" s="540"/>
      <c r="W557" s="542"/>
      <c r="X557" s="525"/>
      <c r="Y557" s="551"/>
      <c r="Z557" s="542"/>
      <c r="AA557" s="525"/>
      <c r="AB557" s="541"/>
      <c r="AC557" s="541"/>
      <c r="AD557" s="525"/>
      <c r="AE557" s="525"/>
      <c r="AF557" s="525"/>
      <c r="AG557" s="541"/>
      <c r="AH557" s="542"/>
      <c r="AI557" s="542"/>
      <c r="AJ557" s="542"/>
      <c r="AK557" s="542"/>
      <c r="AL557" s="556"/>
      <c r="AM557" s="542"/>
      <c r="AN557" s="525"/>
      <c r="AO557" s="525"/>
      <c r="AP557" s="525"/>
      <c r="AQ557" s="525"/>
      <c r="AR557" s="525"/>
    </row>
    <row r="558" spans="1:44" ht="12" customHeight="1" x14ac:dyDescent="0.2">
      <c r="A558" s="538"/>
      <c r="B558" s="535"/>
      <c r="C558" s="559"/>
      <c r="D558" s="520"/>
      <c r="E558" s="537"/>
      <c r="F558" s="528"/>
      <c r="G558" s="528"/>
      <c r="H558" s="528"/>
      <c r="I558" s="528"/>
      <c r="J558" s="528"/>
      <c r="K558" s="528"/>
      <c r="L558" s="530"/>
      <c r="M558" s="531">
        <f>D558</f>
        <v>0</v>
      </c>
      <c r="N558" s="530"/>
      <c r="O558" s="530"/>
      <c r="P558" s="530"/>
      <c r="Q558" s="557" t="e">
        <f>CONCATENATE(AF556,AG556)</f>
        <v>#VALUE!</v>
      </c>
      <c r="R558" s="539" t="str">
        <f>CONCATENATE(AH556,".",AI556,".",AJ556,","," ",AL556)</f>
        <v>.., 0</v>
      </c>
      <c r="S558" s="553" t="str">
        <f>UPPER(H558)</f>
        <v/>
      </c>
      <c r="T558" s="539" t="str">
        <f>CONCATENATE(PROPER(I558),", ",PROPER(J558),", ",UPPER(K558))</f>
        <v xml:space="preserve">, , </v>
      </c>
      <c r="U558" s="532"/>
      <c r="V558" s="539" t="str">
        <f>PROPER(L558)</f>
        <v/>
      </c>
      <c r="W558" s="542"/>
      <c r="X558" s="525"/>
      <c r="Y558" s="551"/>
      <c r="Z558" s="542"/>
      <c r="AA558" s="525"/>
      <c r="AB558" s="541"/>
      <c r="AC558" s="541"/>
      <c r="AD558" s="525">
        <f>IFERROR(LEFT(E560,FIND(" ",E560)-1),E560)</f>
        <v>0</v>
      </c>
      <c r="AE558" s="525" t="e">
        <f>MID(E560,FIND(" ",E560)*1,27)</f>
        <v>#VALUE!</v>
      </c>
      <c r="AF558" s="525" t="str">
        <f>UPPER(AD558)</f>
        <v>0</v>
      </c>
      <c r="AG558" s="541" t="e">
        <f>PROPER(AE558)</f>
        <v>#VALUE!</v>
      </c>
      <c r="AH558" s="542" t="str">
        <f>MID($F560,FIND("",$F560)*1,2)</f>
        <v/>
      </c>
      <c r="AI558" s="542" t="str">
        <f>MID($F560,FIND("",$F560)*3,2)</f>
        <v/>
      </c>
      <c r="AJ558" s="542" t="str">
        <f>MID($F560,FIND("",$F560)*5,2)</f>
        <v/>
      </c>
      <c r="AK558" s="555">
        <f>G560</f>
        <v>0</v>
      </c>
      <c r="AL558" s="556">
        <f>IF(AK558="кмс",AK$2,IF(AK558="мс",AL$2,IF(AK558="мсмк",AM$2,IF(AK558="змс",AN$2,AK558))))</f>
        <v>0</v>
      </c>
      <c r="AM558" s="542"/>
      <c r="AN558" s="525"/>
      <c r="AO558" s="525"/>
      <c r="AP558" s="525"/>
      <c r="AQ558" s="525"/>
      <c r="AR558" s="525"/>
    </row>
    <row r="559" spans="1:44" ht="12" customHeight="1" x14ac:dyDescent="0.2">
      <c r="A559" s="538"/>
      <c r="B559" s="535"/>
      <c r="C559" s="559"/>
      <c r="D559" s="521"/>
      <c r="E559" s="537"/>
      <c r="F559" s="529"/>
      <c r="G559" s="529"/>
      <c r="H559" s="529"/>
      <c r="I559" s="529"/>
      <c r="J559" s="529"/>
      <c r="K559" s="529"/>
      <c r="L559" s="528"/>
      <c r="M559" s="532"/>
      <c r="N559" s="528"/>
      <c r="O559" s="528"/>
      <c r="P559" s="528"/>
      <c r="Q559" s="558"/>
      <c r="R559" s="540"/>
      <c r="S559" s="554"/>
      <c r="T559" s="540"/>
      <c r="U559" s="532"/>
      <c r="V559" s="540"/>
      <c r="W559" s="542"/>
      <c r="X559" s="525"/>
      <c r="Y559" s="551"/>
      <c r="Z559" s="542"/>
      <c r="AA559" s="525"/>
      <c r="AB559" s="541"/>
      <c r="AC559" s="541"/>
      <c r="AD559" s="525"/>
      <c r="AE559" s="525"/>
      <c r="AF559" s="525"/>
      <c r="AG559" s="541"/>
      <c r="AH559" s="542"/>
      <c r="AI559" s="542"/>
      <c r="AJ559" s="542"/>
      <c r="AK559" s="542"/>
      <c r="AL559" s="556"/>
      <c r="AM559" s="542"/>
      <c r="AN559" s="525"/>
      <c r="AO559" s="525"/>
      <c r="AP559" s="525"/>
      <c r="AQ559" s="525"/>
      <c r="AR559" s="525"/>
    </row>
    <row r="560" spans="1:44" ht="12" customHeight="1" x14ac:dyDescent="0.2">
      <c r="A560" s="552"/>
      <c r="B560" s="535"/>
      <c r="C560" s="559"/>
      <c r="D560" s="520"/>
      <c r="E560" s="537"/>
      <c r="F560" s="528"/>
      <c r="G560" s="528"/>
      <c r="H560" s="528"/>
      <c r="I560" s="528"/>
      <c r="J560" s="528"/>
      <c r="K560" s="528"/>
      <c r="L560" s="530"/>
      <c r="M560" s="531">
        <f>D560</f>
        <v>0</v>
      </c>
      <c r="N560" s="530"/>
      <c r="O560" s="530"/>
      <c r="P560" s="530"/>
      <c r="Q560" s="557" t="e">
        <f>CONCATENATE(AF558,AG558)</f>
        <v>#VALUE!</v>
      </c>
      <c r="R560" s="539" t="str">
        <f>CONCATENATE(AH558,".",AI558,".",AJ558,","," ",AL558)</f>
        <v>.., 0</v>
      </c>
      <c r="S560" s="553" t="str">
        <f>UPPER(H560)</f>
        <v/>
      </c>
      <c r="T560" s="539" t="str">
        <f>CONCATENATE(PROPER(I560),", ",PROPER(J560),", ",UPPER(K560))</f>
        <v xml:space="preserve">, , </v>
      </c>
      <c r="U560" s="532"/>
      <c r="V560" s="539" t="str">
        <f>PROPER(L560)</f>
        <v/>
      </c>
      <c r="W560" s="542"/>
      <c r="X560" s="525"/>
      <c r="Y560" s="551"/>
      <c r="Z560" s="542"/>
      <c r="AA560" s="525"/>
      <c r="AB560" s="541"/>
      <c r="AC560" s="541"/>
      <c r="AD560" s="525">
        <f>IFERROR(LEFT(E562,FIND(" ",E562)-1),E562)</f>
        <v>0</v>
      </c>
      <c r="AE560" s="525" t="e">
        <f>MID(E562,FIND(" ",E562)*1,27)</f>
        <v>#VALUE!</v>
      </c>
      <c r="AF560" s="525" t="str">
        <f>UPPER(AD560)</f>
        <v>0</v>
      </c>
      <c r="AG560" s="541" t="e">
        <f>PROPER(AE560)</f>
        <v>#VALUE!</v>
      </c>
      <c r="AH560" s="542" t="str">
        <f>MID($F562,FIND("",$F562)*1,2)</f>
        <v/>
      </c>
      <c r="AI560" s="542" t="str">
        <f>MID($F562,FIND("",$F562)*3,2)</f>
        <v/>
      </c>
      <c r="AJ560" s="542" t="str">
        <f>MID($F562,FIND("",$F562)*5,2)</f>
        <v/>
      </c>
      <c r="AK560" s="555">
        <f>G562</f>
        <v>0</v>
      </c>
      <c r="AL560" s="556">
        <f>IF(AK560="кмс",AK$2,IF(AK560="мс",AL$2,IF(AK560="мсмк",AM$2,IF(AK560="змс",AN$2,AK560))))</f>
        <v>0</v>
      </c>
      <c r="AM560" s="542"/>
      <c r="AN560" s="525"/>
      <c r="AO560" s="525"/>
      <c r="AP560" s="525"/>
      <c r="AQ560" s="525"/>
      <c r="AR560" s="525"/>
    </row>
    <row r="561" spans="1:44" ht="12" customHeight="1" x14ac:dyDescent="0.2">
      <c r="A561" s="552"/>
      <c r="B561" s="535"/>
      <c r="C561" s="559"/>
      <c r="D561" s="521"/>
      <c r="E561" s="537"/>
      <c r="F561" s="529"/>
      <c r="G561" s="529"/>
      <c r="H561" s="529"/>
      <c r="I561" s="529"/>
      <c r="J561" s="529"/>
      <c r="K561" s="529"/>
      <c r="L561" s="528"/>
      <c r="M561" s="532"/>
      <c r="N561" s="528"/>
      <c r="O561" s="528"/>
      <c r="P561" s="528"/>
      <c r="Q561" s="558"/>
      <c r="R561" s="540"/>
      <c r="S561" s="554"/>
      <c r="T561" s="540"/>
      <c r="U561" s="532"/>
      <c r="V561" s="540"/>
      <c r="W561" s="542"/>
      <c r="X561" s="525"/>
      <c r="Y561" s="551"/>
      <c r="Z561" s="542"/>
      <c r="AA561" s="525"/>
      <c r="AB561" s="541"/>
      <c r="AC561" s="541"/>
      <c r="AD561" s="525"/>
      <c r="AE561" s="525"/>
      <c r="AF561" s="525"/>
      <c r="AG561" s="541"/>
      <c r="AH561" s="542"/>
      <c r="AI561" s="542"/>
      <c r="AJ561" s="542"/>
      <c r="AK561" s="542"/>
      <c r="AL561" s="556"/>
      <c r="AM561" s="542"/>
      <c r="AN561" s="525"/>
      <c r="AO561" s="525"/>
      <c r="AP561" s="525"/>
      <c r="AQ561" s="525"/>
      <c r="AR561" s="525"/>
    </row>
    <row r="562" spans="1:44" ht="12" customHeight="1" x14ac:dyDescent="0.2">
      <c r="A562" s="538"/>
      <c r="B562" s="535"/>
      <c r="C562" s="559"/>
      <c r="D562" s="520"/>
      <c r="E562" s="537"/>
      <c r="F562" s="528"/>
      <c r="G562" s="528"/>
      <c r="H562" s="528"/>
      <c r="I562" s="528"/>
      <c r="J562" s="528"/>
      <c r="K562" s="528"/>
      <c r="L562" s="530"/>
      <c r="M562" s="531">
        <f>D562</f>
        <v>0</v>
      </c>
      <c r="N562" s="530"/>
      <c r="O562" s="530"/>
      <c r="P562" s="530"/>
      <c r="Q562" s="557" t="e">
        <f>CONCATENATE(AF560,AG560)</f>
        <v>#VALUE!</v>
      </c>
      <c r="R562" s="539" t="str">
        <f>CONCATENATE(AH560,".",AI560,".",AJ560,","," ",AL560)</f>
        <v>.., 0</v>
      </c>
      <c r="S562" s="553" t="str">
        <f>UPPER(H562)</f>
        <v/>
      </c>
      <c r="T562" s="539" t="str">
        <f>CONCATENATE(PROPER(I562),", ",PROPER(J562),", ",UPPER(K562))</f>
        <v xml:space="preserve">, , </v>
      </c>
      <c r="U562" s="532"/>
      <c r="V562" s="539" t="str">
        <f>PROPER(L562)</f>
        <v/>
      </c>
      <c r="W562" s="542"/>
      <c r="X562" s="525"/>
      <c r="Y562" s="551"/>
      <c r="Z562" s="542"/>
      <c r="AA562" s="525"/>
      <c r="AB562" s="541"/>
      <c r="AC562" s="541"/>
      <c r="AD562" s="525">
        <f>IFERROR(LEFT(E564,FIND(" ",E564)-1),E564)</f>
        <v>0</v>
      </c>
      <c r="AE562" s="525" t="e">
        <f>MID(E564,FIND(" ",E564)*1,27)</f>
        <v>#VALUE!</v>
      </c>
      <c r="AF562" s="525" t="str">
        <f>UPPER(AD562)</f>
        <v>0</v>
      </c>
      <c r="AG562" s="541" t="e">
        <f>PROPER(AE562)</f>
        <v>#VALUE!</v>
      </c>
      <c r="AH562" s="542" t="str">
        <f>MID($F564,FIND("",$F564)*1,2)</f>
        <v/>
      </c>
      <c r="AI562" s="542" t="str">
        <f>MID($F564,FIND("",$F564)*3,2)</f>
        <v/>
      </c>
      <c r="AJ562" s="542" t="str">
        <f>MID($F564,FIND("",$F564)*5,2)</f>
        <v/>
      </c>
      <c r="AK562" s="555">
        <f>G564</f>
        <v>0</v>
      </c>
      <c r="AL562" s="556">
        <f>IF(AK562="кмс",AK$2,IF(AK562="мс",AL$2,IF(AK562="мсмк",AM$2,IF(AK562="змс",AN$2,AK562))))</f>
        <v>0</v>
      </c>
      <c r="AM562" s="542"/>
      <c r="AN562" s="525"/>
      <c r="AO562" s="525"/>
      <c r="AP562" s="525"/>
      <c r="AQ562" s="525"/>
      <c r="AR562" s="525"/>
    </row>
    <row r="563" spans="1:44" ht="12" customHeight="1" x14ac:dyDescent="0.2">
      <c r="A563" s="538"/>
      <c r="B563" s="535"/>
      <c r="C563" s="559"/>
      <c r="D563" s="521"/>
      <c r="E563" s="537"/>
      <c r="F563" s="529"/>
      <c r="G563" s="529"/>
      <c r="H563" s="529"/>
      <c r="I563" s="529"/>
      <c r="J563" s="529"/>
      <c r="K563" s="529"/>
      <c r="L563" s="528"/>
      <c r="M563" s="532"/>
      <c r="N563" s="528"/>
      <c r="O563" s="528"/>
      <c r="P563" s="528"/>
      <c r="Q563" s="558"/>
      <c r="R563" s="540"/>
      <c r="S563" s="554"/>
      <c r="T563" s="540"/>
      <c r="U563" s="532"/>
      <c r="V563" s="540"/>
      <c r="W563" s="542"/>
      <c r="X563" s="525"/>
      <c r="Y563" s="551"/>
      <c r="Z563" s="542"/>
      <c r="AA563" s="525"/>
      <c r="AB563" s="541"/>
      <c r="AC563" s="541"/>
      <c r="AD563" s="525"/>
      <c r="AE563" s="525"/>
      <c r="AF563" s="525"/>
      <c r="AG563" s="541"/>
      <c r="AH563" s="542"/>
      <c r="AI563" s="542"/>
      <c r="AJ563" s="542"/>
      <c r="AK563" s="542"/>
      <c r="AL563" s="556"/>
      <c r="AM563" s="542"/>
      <c r="AN563" s="525"/>
      <c r="AO563" s="525"/>
      <c r="AP563" s="525"/>
      <c r="AQ563" s="525"/>
      <c r="AR563" s="525"/>
    </row>
    <row r="564" spans="1:44" ht="12" customHeight="1" x14ac:dyDescent="0.2">
      <c r="A564" s="538"/>
      <c r="B564" s="535"/>
      <c r="C564" s="559"/>
      <c r="D564" s="520"/>
      <c r="E564" s="561"/>
      <c r="F564" s="528"/>
      <c r="G564" s="528"/>
      <c r="H564" s="528"/>
      <c r="I564" s="528"/>
      <c r="J564" s="528"/>
      <c r="K564" s="528"/>
      <c r="L564" s="530"/>
      <c r="M564" s="531">
        <f>D564</f>
        <v>0</v>
      </c>
      <c r="N564" s="530"/>
      <c r="O564" s="530"/>
      <c r="P564" s="530"/>
      <c r="Q564" s="557" t="e">
        <f>CONCATENATE(AF562,AG562)</f>
        <v>#VALUE!</v>
      </c>
      <c r="R564" s="539" t="str">
        <f>CONCATENATE(AH562,".",AI562,".",AJ562,","," ",AL562)</f>
        <v>.., 0</v>
      </c>
      <c r="S564" s="553" t="str">
        <f>UPPER(H564)</f>
        <v/>
      </c>
      <c r="T564" s="539" t="str">
        <f>CONCATENATE(PROPER(I564),", ",PROPER(J564),", ",UPPER(K564))</f>
        <v xml:space="preserve">, , </v>
      </c>
      <c r="U564" s="532"/>
      <c r="V564" s="539" t="str">
        <f>PROPER(L564)</f>
        <v/>
      </c>
      <c r="W564" s="542"/>
      <c r="X564" s="525"/>
      <c r="Y564" s="551"/>
      <c r="Z564" s="542"/>
      <c r="AA564" s="525"/>
      <c r="AB564" s="541"/>
      <c r="AC564" s="541"/>
      <c r="AD564" s="525">
        <f>IFERROR(LEFT(E566,FIND(" ",E566)-1),E566)</f>
        <v>0</v>
      </c>
      <c r="AE564" s="525" t="e">
        <f>MID(E566,FIND(" ",E566)*1,27)</f>
        <v>#VALUE!</v>
      </c>
      <c r="AF564" s="525" t="str">
        <f>UPPER(AD564)</f>
        <v>0</v>
      </c>
      <c r="AG564" s="541" t="e">
        <f>PROPER(AE564)</f>
        <v>#VALUE!</v>
      </c>
      <c r="AH564" s="542" t="str">
        <f>MID($F566,FIND("",$F566)*1,2)</f>
        <v/>
      </c>
      <c r="AI564" s="542" t="str">
        <f>MID($F566,FIND("",$F566)*3,2)</f>
        <v/>
      </c>
      <c r="AJ564" s="542" t="str">
        <f>MID($F566,FIND("",$F566)*5,2)</f>
        <v/>
      </c>
      <c r="AK564" s="555">
        <f>G566</f>
        <v>0</v>
      </c>
      <c r="AL564" s="556">
        <f>IF(AK564="кмс",AK$2,IF(AK564="мс",AL$2,IF(AK564="мсмк",AM$2,IF(AK564="змс",AN$2,AK564))))</f>
        <v>0</v>
      </c>
      <c r="AM564" s="542"/>
      <c r="AN564" s="525"/>
      <c r="AO564" s="525"/>
      <c r="AP564" s="525"/>
      <c r="AQ564" s="525"/>
      <c r="AR564" s="525"/>
    </row>
    <row r="565" spans="1:44" ht="12" customHeight="1" x14ac:dyDescent="0.2">
      <c r="A565" s="538"/>
      <c r="B565" s="535"/>
      <c r="C565" s="559"/>
      <c r="D565" s="521"/>
      <c r="E565" s="561"/>
      <c r="F565" s="529"/>
      <c r="G565" s="529"/>
      <c r="H565" s="529"/>
      <c r="I565" s="529"/>
      <c r="J565" s="529"/>
      <c r="K565" s="529"/>
      <c r="L565" s="528"/>
      <c r="M565" s="532"/>
      <c r="N565" s="528"/>
      <c r="O565" s="528"/>
      <c r="P565" s="528"/>
      <c r="Q565" s="558"/>
      <c r="R565" s="540"/>
      <c r="S565" s="554"/>
      <c r="T565" s="540"/>
      <c r="U565" s="532"/>
      <c r="V565" s="540"/>
      <c r="W565" s="542"/>
      <c r="X565" s="525"/>
      <c r="Y565" s="551"/>
      <c r="Z565" s="542"/>
      <c r="AA565" s="525"/>
      <c r="AB565" s="541"/>
      <c r="AC565" s="541"/>
      <c r="AD565" s="525"/>
      <c r="AE565" s="525"/>
      <c r="AF565" s="525"/>
      <c r="AG565" s="541"/>
      <c r="AH565" s="542"/>
      <c r="AI565" s="542"/>
      <c r="AJ565" s="542"/>
      <c r="AK565" s="542"/>
      <c r="AL565" s="556"/>
      <c r="AM565" s="542"/>
      <c r="AN565" s="525"/>
      <c r="AO565" s="525"/>
      <c r="AP565" s="525"/>
      <c r="AQ565" s="525"/>
      <c r="AR565" s="525"/>
    </row>
    <row r="566" spans="1:44" ht="12" customHeight="1" x14ac:dyDescent="0.2">
      <c r="A566" s="552"/>
      <c r="B566" s="535"/>
      <c r="C566" s="559"/>
      <c r="D566" s="520"/>
      <c r="E566" s="560"/>
      <c r="F566" s="528"/>
      <c r="G566" s="528"/>
      <c r="H566" s="528"/>
      <c r="I566" s="528"/>
      <c r="J566" s="528"/>
      <c r="K566" s="528"/>
      <c r="L566" s="530"/>
      <c r="M566" s="531">
        <f>D566</f>
        <v>0</v>
      </c>
      <c r="N566" s="530"/>
      <c r="O566" s="530"/>
      <c r="P566" s="530"/>
      <c r="Q566" s="557" t="e">
        <f>CONCATENATE(AF564,AG564)</f>
        <v>#VALUE!</v>
      </c>
      <c r="R566" s="539" t="str">
        <f>CONCATENATE(AH564,".",AI564,".",AJ564,","," ",AL564)</f>
        <v>.., 0</v>
      </c>
      <c r="S566" s="553" t="str">
        <f>UPPER(H566)</f>
        <v/>
      </c>
      <c r="T566" s="539" t="str">
        <f>CONCATENATE(PROPER(I566),", ",PROPER(J566),", ",UPPER(K566))</f>
        <v xml:space="preserve">, , </v>
      </c>
      <c r="U566" s="532"/>
      <c r="V566" s="539" t="str">
        <f>PROPER(L566)</f>
        <v/>
      </c>
      <c r="W566" s="542"/>
      <c r="X566" s="525"/>
      <c r="Y566" s="551"/>
      <c r="Z566" s="542"/>
      <c r="AA566" s="525"/>
      <c r="AB566" s="541"/>
      <c r="AC566" s="541"/>
      <c r="AD566" s="525">
        <f>IFERROR(LEFT(E568,FIND(" ",E568)-1),E568)</f>
        <v>0</v>
      </c>
      <c r="AE566" s="525" t="e">
        <f>MID(E568,FIND(" ",E568)*1,27)</f>
        <v>#VALUE!</v>
      </c>
      <c r="AF566" s="525" t="str">
        <f>UPPER(AD566)</f>
        <v>0</v>
      </c>
      <c r="AG566" s="541" t="e">
        <f>PROPER(AE566)</f>
        <v>#VALUE!</v>
      </c>
      <c r="AH566" s="542" t="str">
        <f>MID($F568,FIND("",$F568)*1,2)</f>
        <v/>
      </c>
      <c r="AI566" s="542" t="str">
        <f>MID($F568,FIND("",$F568)*3,2)</f>
        <v/>
      </c>
      <c r="AJ566" s="542" t="str">
        <f>MID($F568,FIND("",$F568)*5,2)</f>
        <v/>
      </c>
      <c r="AK566" s="555">
        <f>G568</f>
        <v>0</v>
      </c>
      <c r="AL566" s="556">
        <f>IF(AK566="кмс",AK$2,IF(AK566="мс",AL$2,IF(AK566="мсмк",AM$2,IF(AK566="змс",AN$2,AK566))))</f>
        <v>0</v>
      </c>
      <c r="AM566" s="542"/>
      <c r="AN566" s="525"/>
      <c r="AO566" s="525"/>
      <c r="AP566" s="525"/>
      <c r="AQ566" s="525"/>
      <c r="AR566" s="525"/>
    </row>
    <row r="567" spans="1:44" ht="12" customHeight="1" x14ac:dyDescent="0.2">
      <c r="A567" s="552"/>
      <c r="B567" s="535"/>
      <c r="C567" s="559"/>
      <c r="D567" s="521"/>
      <c r="E567" s="560"/>
      <c r="F567" s="529"/>
      <c r="G567" s="529"/>
      <c r="H567" s="529"/>
      <c r="I567" s="529"/>
      <c r="J567" s="529"/>
      <c r="K567" s="529"/>
      <c r="L567" s="528"/>
      <c r="M567" s="532"/>
      <c r="N567" s="528"/>
      <c r="O567" s="528"/>
      <c r="P567" s="528"/>
      <c r="Q567" s="558"/>
      <c r="R567" s="540"/>
      <c r="S567" s="554"/>
      <c r="T567" s="540"/>
      <c r="U567" s="532"/>
      <c r="V567" s="540"/>
      <c r="W567" s="542"/>
      <c r="X567" s="525"/>
      <c r="Y567" s="551"/>
      <c r="Z567" s="542"/>
      <c r="AA567" s="525"/>
      <c r="AB567" s="541"/>
      <c r="AC567" s="541"/>
      <c r="AD567" s="525"/>
      <c r="AE567" s="525"/>
      <c r="AF567" s="525"/>
      <c r="AG567" s="541"/>
      <c r="AH567" s="542"/>
      <c r="AI567" s="542"/>
      <c r="AJ567" s="542"/>
      <c r="AK567" s="542"/>
      <c r="AL567" s="556"/>
      <c r="AM567" s="542"/>
      <c r="AN567" s="525"/>
      <c r="AO567" s="525"/>
      <c r="AP567" s="525"/>
      <c r="AQ567" s="525"/>
      <c r="AR567" s="525"/>
    </row>
    <row r="568" spans="1:44" ht="12" customHeight="1" x14ac:dyDescent="0.2">
      <c r="A568" s="552"/>
      <c r="B568" s="535"/>
      <c r="C568" s="559"/>
      <c r="D568" s="520"/>
      <c r="E568" s="560"/>
      <c r="F568" s="528"/>
      <c r="G568" s="528"/>
      <c r="H568" s="528"/>
      <c r="I568" s="528"/>
      <c r="J568" s="528"/>
      <c r="K568" s="528"/>
      <c r="L568" s="530"/>
      <c r="M568" s="531">
        <f>D568</f>
        <v>0</v>
      </c>
      <c r="N568" s="530"/>
      <c r="O568" s="530"/>
      <c r="P568" s="530"/>
      <c r="Q568" s="557" t="e">
        <f>CONCATENATE(AF566,AG566)</f>
        <v>#VALUE!</v>
      </c>
      <c r="R568" s="539" t="str">
        <f>CONCATENATE(AH566,".",AI566,".",AJ566,","," ",AL566)</f>
        <v>.., 0</v>
      </c>
      <c r="S568" s="553" t="str">
        <f>UPPER(H568)</f>
        <v/>
      </c>
      <c r="T568" s="539" t="str">
        <f>CONCATENATE(PROPER(I568),", ",PROPER(J568),", ",UPPER(K568))</f>
        <v xml:space="preserve">, , </v>
      </c>
      <c r="U568" s="532"/>
      <c r="V568" s="539" t="str">
        <f>PROPER(L568)</f>
        <v/>
      </c>
      <c r="W568" s="542"/>
      <c r="X568" s="525"/>
      <c r="Y568" s="551"/>
      <c r="Z568" s="542"/>
      <c r="AA568" s="525"/>
      <c r="AB568" s="541"/>
      <c r="AC568" s="541"/>
      <c r="AD568" s="525">
        <f>IFERROR(LEFT(E570,FIND(" ",E570)-1),E570)</f>
        <v>0</v>
      </c>
      <c r="AE568" s="525" t="e">
        <f>MID(E570,FIND(" ",E570)*1,27)</f>
        <v>#VALUE!</v>
      </c>
      <c r="AF568" s="525" t="str">
        <f>UPPER(AD568)</f>
        <v>0</v>
      </c>
      <c r="AG568" s="541" t="e">
        <f>PROPER(AE568)</f>
        <v>#VALUE!</v>
      </c>
      <c r="AH568" s="542" t="str">
        <f>MID($F570,FIND("",$F570)*1,2)</f>
        <v/>
      </c>
      <c r="AI568" s="542" t="str">
        <f>MID($F570,FIND("",$F570)*3,2)</f>
        <v/>
      </c>
      <c r="AJ568" s="542" t="str">
        <f>MID($F570,FIND("",$F570)*5,2)</f>
        <v/>
      </c>
      <c r="AK568" s="555">
        <f>G570</f>
        <v>0</v>
      </c>
      <c r="AL568" s="556">
        <f>IF(AK568="кмс",AK$2,IF(AK568="мс",AL$2,IF(AK568="мсмк",AM$2,IF(AK568="змс",AN$2,AK568))))</f>
        <v>0</v>
      </c>
      <c r="AM568" s="542"/>
      <c r="AN568" s="525"/>
      <c r="AO568" s="525"/>
      <c r="AP568" s="525"/>
      <c r="AQ568" s="525"/>
      <c r="AR568" s="525"/>
    </row>
    <row r="569" spans="1:44" ht="12" customHeight="1" x14ac:dyDescent="0.2">
      <c r="A569" s="552"/>
      <c r="B569" s="535"/>
      <c r="C569" s="559"/>
      <c r="D569" s="521"/>
      <c r="E569" s="560"/>
      <c r="F569" s="529"/>
      <c r="G569" s="529"/>
      <c r="H569" s="529"/>
      <c r="I569" s="529"/>
      <c r="J569" s="529"/>
      <c r="K569" s="529"/>
      <c r="L569" s="528"/>
      <c r="M569" s="532"/>
      <c r="N569" s="528"/>
      <c r="O569" s="528"/>
      <c r="P569" s="528"/>
      <c r="Q569" s="558"/>
      <c r="R569" s="540"/>
      <c r="S569" s="554"/>
      <c r="T569" s="540"/>
      <c r="U569" s="532"/>
      <c r="V569" s="540"/>
      <c r="W569" s="542"/>
      <c r="X569" s="525"/>
      <c r="Y569" s="551"/>
      <c r="Z569" s="542"/>
      <c r="AA569" s="525"/>
      <c r="AB569" s="541"/>
      <c r="AC569" s="541"/>
      <c r="AD569" s="525"/>
      <c r="AE569" s="525"/>
      <c r="AF569" s="525"/>
      <c r="AG569" s="541"/>
      <c r="AH569" s="542"/>
      <c r="AI569" s="542"/>
      <c r="AJ569" s="542"/>
      <c r="AK569" s="542"/>
      <c r="AL569" s="556"/>
      <c r="AM569" s="542"/>
      <c r="AN569" s="525"/>
      <c r="AO569" s="525"/>
      <c r="AP569" s="525"/>
      <c r="AQ569" s="525"/>
      <c r="AR569" s="525"/>
    </row>
    <row r="570" spans="1:44" ht="12" customHeight="1" x14ac:dyDescent="0.2">
      <c r="A570" s="538"/>
      <c r="B570" s="535"/>
      <c r="C570" s="536"/>
      <c r="D570" s="520"/>
      <c r="E570" s="537"/>
      <c r="F570" s="528"/>
      <c r="G570" s="528"/>
      <c r="H570" s="528"/>
      <c r="I570" s="528"/>
      <c r="J570" s="528"/>
      <c r="K570" s="528"/>
      <c r="L570" s="530"/>
      <c r="M570" s="531">
        <f>D570</f>
        <v>0</v>
      </c>
      <c r="N570" s="530"/>
      <c r="O570" s="530"/>
      <c r="P570" s="530"/>
      <c r="Q570" s="557" t="e">
        <f>CONCATENATE(AF568,AG568)</f>
        <v>#VALUE!</v>
      </c>
      <c r="R570" s="539" t="str">
        <f>CONCATENATE(AH568,".",AI568,".",AJ568,","," ",AL568)</f>
        <v>.., 0</v>
      </c>
      <c r="S570" s="553" t="str">
        <f>UPPER(H570)</f>
        <v/>
      </c>
      <c r="T570" s="539" t="str">
        <f>CONCATENATE(PROPER(I570),", ",PROPER(J570),", ",UPPER(K570))</f>
        <v xml:space="preserve">, , </v>
      </c>
      <c r="U570" s="532"/>
      <c r="V570" s="539" t="str">
        <f>PROPER(L570)</f>
        <v/>
      </c>
      <c r="W570" s="542"/>
      <c r="X570" s="525"/>
      <c r="Y570" s="551"/>
      <c r="Z570" s="542"/>
      <c r="AA570" s="525"/>
      <c r="AB570" s="541"/>
      <c r="AC570" s="541"/>
      <c r="AD570" s="525">
        <f>IFERROR(LEFT(E572,FIND(" ",E572)-1),E572)</f>
        <v>0</v>
      </c>
      <c r="AE570" s="525" t="e">
        <f>MID(E572,FIND(" ",E572)*1,27)</f>
        <v>#VALUE!</v>
      </c>
      <c r="AF570" s="525" t="str">
        <f>UPPER(AD570)</f>
        <v>0</v>
      </c>
      <c r="AG570" s="541" t="e">
        <f>PROPER(AE570)</f>
        <v>#VALUE!</v>
      </c>
      <c r="AH570" s="542" t="str">
        <f>MID($F572,FIND("",$F572)*1,2)</f>
        <v/>
      </c>
      <c r="AI570" s="542" t="str">
        <f>MID($F572,FIND("",$F572)*3,2)</f>
        <v/>
      </c>
      <c r="AJ570" s="542" t="str">
        <f>MID($F572,FIND("",$F572)*5,2)</f>
        <v/>
      </c>
      <c r="AK570" s="555">
        <f>G572</f>
        <v>0</v>
      </c>
      <c r="AL570" s="556">
        <f>IF(AK570="кмс",AK$2,IF(AK570="мс",AL$2,IF(AK570="мсмк",AM$2,IF(AK570="змс",AN$2,AK570))))</f>
        <v>0</v>
      </c>
      <c r="AM570" s="542"/>
      <c r="AN570" s="525"/>
      <c r="AO570" s="525"/>
      <c r="AP570" s="525"/>
      <c r="AQ570" s="525"/>
      <c r="AR570" s="525"/>
    </row>
    <row r="571" spans="1:44" ht="12" customHeight="1" x14ac:dyDescent="0.2">
      <c r="A571" s="538"/>
      <c r="B571" s="535"/>
      <c r="C571" s="536"/>
      <c r="D571" s="521"/>
      <c r="E571" s="537"/>
      <c r="F571" s="529"/>
      <c r="G571" s="529"/>
      <c r="H571" s="529"/>
      <c r="I571" s="529"/>
      <c r="J571" s="529"/>
      <c r="K571" s="529"/>
      <c r="L571" s="528"/>
      <c r="M571" s="532"/>
      <c r="N571" s="528"/>
      <c r="O571" s="528"/>
      <c r="P571" s="528"/>
      <c r="Q571" s="558"/>
      <c r="R571" s="540"/>
      <c r="S571" s="554"/>
      <c r="T571" s="540"/>
      <c r="U571" s="532"/>
      <c r="V571" s="540"/>
      <c r="W571" s="542"/>
      <c r="X571" s="525"/>
      <c r="Y571" s="551"/>
      <c r="Z571" s="542"/>
      <c r="AA571" s="525"/>
      <c r="AB571" s="541"/>
      <c r="AC571" s="541"/>
      <c r="AD571" s="525"/>
      <c r="AE571" s="525"/>
      <c r="AF571" s="525"/>
      <c r="AG571" s="541"/>
      <c r="AH571" s="542"/>
      <c r="AI571" s="542"/>
      <c r="AJ571" s="542"/>
      <c r="AK571" s="542"/>
      <c r="AL571" s="556"/>
      <c r="AM571" s="542"/>
      <c r="AN571" s="525"/>
      <c r="AO571" s="525"/>
      <c r="AP571" s="525"/>
      <c r="AQ571" s="525"/>
      <c r="AR571" s="525"/>
    </row>
    <row r="572" spans="1:44" ht="12" customHeight="1" x14ac:dyDescent="0.2">
      <c r="A572" s="552"/>
      <c r="B572" s="535"/>
      <c r="C572" s="536"/>
      <c r="D572" s="520"/>
      <c r="E572" s="537"/>
      <c r="F572" s="528"/>
      <c r="G572" s="528"/>
      <c r="H572" s="528"/>
      <c r="I572" s="528"/>
      <c r="J572" s="528"/>
      <c r="K572" s="528"/>
      <c r="L572" s="530"/>
      <c r="M572" s="531">
        <f>D572</f>
        <v>0</v>
      </c>
      <c r="N572" s="530"/>
      <c r="O572" s="530"/>
      <c r="P572" s="530"/>
      <c r="Q572" s="557" t="e">
        <f>CONCATENATE(AF570,AG570)</f>
        <v>#VALUE!</v>
      </c>
      <c r="R572" s="539" t="str">
        <f>CONCATENATE(AH570,".",AI570,".",AJ570,","," ",AL570)</f>
        <v>.., 0</v>
      </c>
      <c r="S572" s="553" t="str">
        <f>UPPER(H572)</f>
        <v/>
      </c>
      <c r="T572" s="539" t="str">
        <f>CONCATENATE(PROPER(I572),", ",PROPER(J572),", ",UPPER(K572))</f>
        <v xml:space="preserve">, , </v>
      </c>
      <c r="U572" s="532"/>
      <c r="V572" s="539" t="str">
        <f>PROPER(L572)</f>
        <v/>
      </c>
      <c r="W572" s="542"/>
      <c r="X572" s="525"/>
      <c r="Y572" s="551"/>
      <c r="Z572" s="542"/>
      <c r="AA572" s="525"/>
      <c r="AB572" s="541"/>
      <c r="AC572" s="541"/>
      <c r="AD572" s="525">
        <f>IFERROR(LEFT(E574,FIND(" ",E574)-1),E574)</f>
        <v>0</v>
      </c>
      <c r="AE572" s="525" t="e">
        <f>MID(E574,FIND(" ",E574)*1,27)</f>
        <v>#VALUE!</v>
      </c>
      <c r="AF572" s="525" t="str">
        <f>UPPER(AD572)</f>
        <v>0</v>
      </c>
      <c r="AG572" s="541" t="e">
        <f>PROPER(AE572)</f>
        <v>#VALUE!</v>
      </c>
      <c r="AH572" s="542" t="str">
        <f>MID($F574,FIND("",$F574)*1,2)</f>
        <v/>
      </c>
      <c r="AI572" s="542" t="str">
        <f>MID($F574,FIND("",$F574)*3,2)</f>
        <v/>
      </c>
      <c r="AJ572" s="542" t="str">
        <f>MID($F574,FIND("",$F574)*5,2)</f>
        <v/>
      </c>
      <c r="AK572" s="555">
        <f>G574</f>
        <v>0</v>
      </c>
      <c r="AL572" s="556">
        <f>IF(AK572="кмс",AK$2,IF(AK572="мс",AL$2,IF(AK572="мсмк",AM$2,IF(AK572="змс",AN$2,AK572))))</f>
        <v>0</v>
      </c>
      <c r="AM572" s="542"/>
      <c r="AN572" s="525"/>
      <c r="AO572" s="525"/>
      <c r="AP572" s="525"/>
      <c r="AQ572" s="525"/>
      <c r="AR572" s="525"/>
    </row>
    <row r="573" spans="1:44" ht="12" customHeight="1" x14ac:dyDescent="0.2">
      <c r="A573" s="552"/>
      <c r="B573" s="535"/>
      <c r="C573" s="536"/>
      <c r="D573" s="521"/>
      <c r="E573" s="537"/>
      <c r="F573" s="529"/>
      <c r="G573" s="529"/>
      <c r="H573" s="529"/>
      <c r="I573" s="529"/>
      <c r="J573" s="529"/>
      <c r="K573" s="529"/>
      <c r="L573" s="528"/>
      <c r="M573" s="532"/>
      <c r="N573" s="528"/>
      <c r="O573" s="528"/>
      <c r="P573" s="528"/>
      <c r="Q573" s="558"/>
      <c r="R573" s="540"/>
      <c r="S573" s="554"/>
      <c r="T573" s="540"/>
      <c r="U573" s="532"/>
      <c r="V573" s="540"/>
      <c r="W573" s="542"/>
      <c r="X573" s="525"/>
      <c r="Y573" s="551"/>
      <c r="Z573" s="542"/>
      <c r="AA573" s="525"/>
      <c r="AB573" s="541"/>
      <c r="AC573" s="541"/>
      <c r="AD573" s="525"/>
      <c r="AE573" s="525"/>
      <c r="AF573" s="525"/>
      <c r="AG573" s="541"/>
      <c r="AH573" s="542"/>
      <c r="AI573" s="542"/>
      <c r="AJ573" s="542"/>
      <c r="AK573" s="542"/>
      <c r="AL573" s="556"/>
      <c r="AM573" s="542"/>
      <c r="AN573" s="525"/>
      <c r="AO573" s="525"/>
      <c r="AP573" s="525"/>
      <c r="AQ573" s="525"/>
      <c r="AR573" s="525"/>
    </row>
    <row r="574" spans="1:44" ht="12" customHeight="1" x14ac:dyDescent="0.2">
      <c r="A574" s="538"/>
      <c r="B574" s="535"/>
      <c r="C574" s="559"/>
      <c r="D574" s="520"/>
      <c r="E574" s="537"/>
      <c r="F574" s="528"/>
      <c r="G574" s="528"/>
      <c r="H574" s="528"/>
      <c r="I574" s="528"/>
      <c r="J574" s="528"/>
      <c r="K574" s="528"/>
      <c r="L574" s="530"/>
      <c r="M574" s="531">
        <f>D574</f>
        <v>0</v>
      </c>
      <c r="N574" s="530"/>
      <c r="O574" s="530"/>
      <c r="P574" s="530"/>
      <c r="Q574" s="557" t="e">
        <f>CONCATENATE(AF572,AG572)</f>
        <v>#VALUE!</v>
      </c>
      <c r="R574" s="539" t="str">
        <f>CONCATENATE(AH572,".",AI572,".",AJ572,","," ",AL572)</f>
        <v>.., 0</v>
      </c>
      <c r="S574" s="553" t="str">
        <f>UPPER(H574)</f>
        <v/>
      </c>
      <c r="T574" s="539" t="str">
        <f>CONCATENATE(PROPER(I574),", ",PROPER(J574),", ",UPPER(K574))</f>
        <v xml:space="preserve">, , </v>
      </c>
      <c r="U574" s="532"/>
      <c r="V574" s="539" t="str">
        <f>PROPER(L574)</f>
        <v/>
      </c>
      <c r="W574" s="542"/>
      <c r="X574" s="525"/>
      <c r="Y574" s="551"/>
      <c r="Z574" s="542"/>
      <c r="AA574" s="525"/>
      <c r="AB574" s="541"/>
      <c r="AC574" s="541"/>
      <c r="AD574" s="525">
        <f>IFERROR(LEFT(E576,FIND(" ",E576)-1),E576)</f>
        <v>0</v>
      </c>
      <c r="AE574" s="525" t="e">
        <f>MID(E576,FIND(" ",E576)*1,27)</f>
        <v>#VALUE!</v>
      </c>
      <c r="AF574" s="525" t="str">
        <f>UPPER(AD574)</f>
        <v>0</v>
      </c>
      <c r="AG574" s="541" t="e">
        <f>PROPER(AE574)</f>
        <v>#VALUE!</v>
      </c>
      <c r="AH574" s="542" t="str">
        <f>MID($F576,FIND("",$F576)*1,2)</f>
        <v/>
      </c>
      <c r="AI574" s="542" t="str">
        <f>MID($F576,FIND("",$F576)*3,2)</f>
        <v/>
      </c>
      <c r="AJ574" s="542" t="str">
        <f>MID($F576,FIND("",$F576)*5,2)</f>
        <v/>
      </c>
      <c r="AK574" s="555">
        <f>G576</f>
        <v>0</v>
      </c>
      <c r="AL574" s="556">
        <f>IF(AK574="кмс",AK$2,IF(AK574="мс",AL$2,IF(AK574="мсмк",AM$2,IF(AK574="змс",AN$2,AK574))))</f>
        <v>0</v>
      </c>
      <c r="AM574" s="542"/>
      <c r="AN574" s="525"/>
      <c r="AO574" s="525"/>
      <c r="AP574" s="525"/>
      <c r="AQ574" s="525"/>
      <c r="AR574" s="525"/>
    </row>
    <row r="575" spans="1:44" ht="12" customHeight="1" x14ac:dyDescent="0.2">
      <c r="A575" s="538"/>
      <c r="B575" s="535"/>
      <c r="C575" s="559"/>
      <c r="D575" s="521"/>
      <c r="E575" s="537"/>
      <c r="F575" s="529"/>
      <c r="G575" s="529"/>
      <c r="H575" s="529"/>
      <c r="I575" s="529"/>
      <c r="J575" s="529"/>
      <c r="K575" s="529"/>
      <c r="L575" s="528"/>
      <c r="M575" s="532"/>
      <c r="N575" s="528"/>
      <c r="O575" s="528"/>
      <c r="P575" s="528"/>
      <c r="Q575" s="558"/>
      <c r="R575" s="540"/>
      <c r="S575" s="554"/>
      <c r="T575" s="540"/>
      <c r="U575" s="532"/>
      <c r="V575" s="540"/>
      <c r="W575" s="542"/>
      <c r="X575" s="525"/>
      <c r="Y575" s="551"/>
      <c r="Z575" s="542"/>
      <c r="AA575" s="525"/>
      <c r="AB575" s="541"/>
      <c r="AC575" s="541"/>
      <c r="AD575" s="525"/>
      <c r="AE575" s="525"/>
      <c r="AF575" s="525"/>
      <c r="AG575" s="541"/>
      <c r="AH575" s="542"/>
      <c r="AI575" s="542"/>
      <c r="AJ575" s="542"/>
      <c r="AK575" s="542"/>
      <c r="AL575" s="556"/>
      <c r="AM575" s="542"/>
      <c r="AN575" s="525"/>
      <c r="AO575" s="525"/>
      <c r="AP575" s="525"/>
      <c r="AQ575" s="525"/>
      <c r="AR575" s="525"/>
    </row>
    <row r="576" spans="1:44" ht="12" customHeight="1" x14ac:dyDescent="0.2">
      <c r="A576" s="552"/>
      <c r="B576" s="535"/>
      <c r="C576" s="536"/>
      <c r="D576" s="520"/>
      <c r="E576" s="537"/>
      <c r="F576" s="528"/>
      <c r="G576" s="528"/>
      <c r="H576" s="528"/>
      <c r="I576" s="528"/>
      <c r="J576" s="528"/>
      <c r="K576" s="528"/>
      <c r="L576" s="530"/>
      <c r="M576" s="531">
        <f>D576</f>
        <v>0</v>
      </c>
      <c r="N576" s="530"/>
      <c r="O576" s="530"/>
      <c r="P576" s="530"/>
      <c r="Q576" s="557" t="e">
        <f>CONCATENATE(AF574,AG574)</f>
        <v>#VALUE!</v>
      </c>
      <c r="R576" s="539" t="str">
        <f>CONCATENATE(AH574,".",AI574,".",AJ574,","," ",AL574)</f>
        <v>.., 0</v>
      </c>
      <c r="S576" s="553" t="str">
        <f>UPPER(H576)</f>
        <v/>
      </c>
      <c r="T576" s="539" t="str">
        <f>CONCATENATE(PROPER(I576),", ",PROPER(J576),", ",UPPER(K576))</f>
        <v xml:space="preserve">, , </v>
      </c>
      <c r="U576" s="532"/>
      <c r="V576" s="539" t="str">
        <f>PROPER(L576)</f>
        <v/>
      </c>
      <c r="W576" s="542"/>
      <c r="X576" s="525"/>
      <c r="Y576" s="551"/>
      <c r="Z576" s="542"/>
      <c r="AA576" s="525"/>
      <c r="AB576" s="541"/>
      <c r="AC576" s="541"/>
      <c r="AD576" s="525">
        <f>IFERROR(LEFT(E578,FIND(" ",E578)-1),E578)</f>
        <v>0</v>
      </c>
      <c r="AE576" s="525" t="e">
        <f>MID(E578,FIND(" ",E578)*1,27)</f>
        <v>#VALUE!</v>
      </c>
      <c r="AF576" s="525" t="str">
        <f>UPPER(AD576)</f>
        <v>0</v>
      </c>
      <c r="AG576" s="541" t="e">
        <f>PROPER(AE576)</f>
        <v>#VALUE!</v>
      </c>
      <c r="AH576" s="542" t="str">
        <f>MID($F578,FIND("",$F578)*1,2)</f>
        <v/>
      </c>
      <c r="AI576" s="542" t="str">
        <f>MID($F578,FIND("",$F578)*3,2)</f>
        <v/>
      </c>
      <c r="AJ576" s="542" t="str">
        <f>MID($F578,FIND("",$F578)*5,2)</f>
        <v/>
      </c>
      <c r="AK576" s="555">
        <f>G578</f>
        <v>0</v>
      </c>
      <c r="AL576" s="556">
        <f>IF(AK576="кмс",AK$2,IF(AK576="мс",AL$2,IF(AK576="мсмк",AM$2,IF(AK576="змс",AN$2,AK576))))</f>
        <v>0</v>
      </c>
      <c r="AM576" s="542"/>
      <c r="AN576" s="525"/>
      <c r="AO576" s="525"/>
      <c r="AP576" s="525"/>
      <c r="AQ576" s="525"/>
      <c r="AR576" s="525"/>
    </row>
    <row r="577" spans="1:44" ht="12" customHeight="1" x14ac:dyDescent="0.2">
      <c r="A577" s="552"/>
      <c r="B577" s="535"/>
      <c r="C577" s="536"/>
      <c r="D577" s="521"/>
      <c r="E577" s="537"/>
      <c r="F577" s="529"/>
      <c r="G577" s="529"/>
      <c r="H577" s="529"/>
      <c r="I577" s="529"/>
      <c r="J577" s="529"/>
      <c r="K577" s="529"/>
      <c r="L577" s="528"/>
      <c r="M577" s="532"/>
      <c r="N577" s="528"/>
      <c r="O577" s="528"/>
      <c r="P577" s="528"/>
      <c r="Q577" s="558"/>
      <c r="R577" s="540"/>
      <c r="S577" s="554"/>
      <c r="T577" s="540"/>
      <c r="U577" s="532"/>
      <c r="V577" s="540"/>
      <c r="W577" s="542"/>
      <c r="X577" s="525"/>
      <c r="Y577" s="551"/>
      <c r="Z577" s="542"/>
      <c r="AA577" s="525"/>
      <c r="AB577" s="541"/>
      <c r="AC577" s="541"/>
      <c r="AD577" s="525"/>
      <c r="AE577" s="525"/>
      <c r="AF577" s="525"/>
      <c r="AG577" s="541"/>
      <c r="AH577" s="542"/>
      <c r="AI577" s="542"/>
      <c r="AJ577" s="542"/>
      <c r="AK577" s="542"/>
      <c r="AL577" s="556"/>
      <c r="AM577" s="542"/>
      <c r="AN577" s="525"/>
      <c r="AO577" s="525"/>
      <c r="AP577" s="525"/>
      <c r="AQ577" s="525"/>
      <c r="AR577" s="525"/>
    </row>
    <row r="578" spans="1:44" ht="12" customHeight="1" x14ac:dyDescent="0.2">
      <c r="A578" s="552"/>
      <c r="B578" s="535"/>
      <c r="C578" s="536"/>
      <c r="D578" s="520"/>
      <c r="E578" s="537"/>
      <c r="F578" s="528"/>
      <c r="G578" s="528"/>
      <c r="H578" s="528"/>
      <c r="I578" s="528"/>
      <c r="J578" s="528"/>
      <c r="K578" s="528"/>
      <c r="L578" s="530"/>
      <c r="M578" s="531">
        <f>D578</f>
        <v>0</v>
      </c>
      <c r="N578" s="530"/>
      <c r="O578" s="530"/>
      <c r="P578" s="530"/>
      <c r="Q578" s="557" t="e">
        <f>CONCATENATE(AF576,AG576)</f>
        <v>#VALUE!</v>
      </c>
      <c r="R578" s="539" t="str">
        <f>CONCATENATE(AH576,".",AI576,".",AJ576,","," ",AL576)</f>
        <v>.., 0</v>
      </c>
      <c r="S578" s="553" t="str">
        <f>UPPER(H578)</f>
        <v/>
      </c>
      <c r="T578" s="539" t="str">
        <f>CONCATENATE(PROPER(I578),", ",PROPER(J578),", ",UPPER(K578))</f>
        <v xml:space="preserve">, , </v>
      </c>
      <c r="U578" s="532"/>
      <c r="V578" s="539" t="str">
        <f>PROPER(L578)</f>
        <v/>
      </c>
      <c r="W578" s="542"/>
      <c r="X578" s="525"/>
      <c r="Y578" s="551"/>
      <c r="Z578" s="542"/>
      <c r="AA578" s="525"/>
      <c r="AB578" s="541"/>
      <c r="AC578" s="541"/>
      <c r="AD578" s="525">
        <f>IFERROR(LEFT(E580,FIND(" ",E580)-1),E580)</f>
        <v>0</v>
      </c>
      <c r="AE578" s="525" t="e">
        <f>MID(E580,FIND(" ",E580)*1,27)</f>
        <v>#VALUE!</v>
      </c>
      <c r="AF578" s="525" t="str">
        <f>UPPER(AD578)</f>
        <v>0</v>
      </c>
      <c r="AG578" s="541" t="e">
        <f>PROPER(AE578)</f>
        <v>#VALUE!</v>
      </c>
      <c r="AH578" s="542" t="str">
        <f>MID($F580,FIND("",$F580)*1,2)</f>
        <v/>
      </c>
      <c r="AI578" s="542" t="str">
        <f>MID($F580,FIND("",$F580)*3,2)</f>
        <v/>
      </c>
      <c r="AJ578" s="542" t="str">
        <f>MID($F580,FIND("",$F580)*5,2)</f>
        <v/>
      </c>
      <c r="AK578" s="555">
        <f>G580</f>
        <v>0</v>
      </c>
      <c r="AL578" s="556">
        <f>IF(AK578="кмс",AK$2,IF(AK578="мс",AL$2,IF(AK578="мсмк",AM$2,IF(AK578="змс",AN$2,AK578))))</f>
        <v>0</v>
      </c>
      <c r="AM578" s="542"/>
      <c r="AN578" s="525"/>
      <c r="AO578" s="525"/>
      <c r="AP578" s="525"/>
      <c r="AQ578" s="525"/>
      <c r="AR578" s="525"/>
    </row>
    <row r="579" spans="1:44" ht="12" customHeight="1" x14ac:dyDescent="0.2">
      <c r="A579" s="552"/>
      <c r="B579" s="535"/>
      <c r="C579" s="536"/>
      <c r="D579" s="521"/>
      <c r="E579" s="537"/>
      <c r="F579" s="529"/>
      <c r="G579" s="529"/>
      <c r="H579" s="529"/>
      <c r="I579" s="529"/>
      <c r="J579" s="529"/>
      <c r="K579" s="529"/>
      <c r="L579" s="528"/>
      <c r="M579" s="532"/>
      <c r="N579" s="528"/>
      <c r="O579" s="528"/>
      <c r="P579" s="528"/>
      <c r="Q579" s="558"/>
      <c r="R579" s="540"/>
      <c r="S579" s="554"/>
      <c r="T579" s="540"/>
      <c r="U579" s="532"/>
      <c r="V579" s="540"/>
      <c r="W579" s="542"/>
      <c r="X579" s="525"/>
      <c r="Y579" s="551"/>
      <c r="Z579" s="542"/>
      <c r="AA579" s="525"/>
      <c r="AB579" s="541"/>
      <c r="AC579" s="541"/>
      <c r="AD579" s="525"/>
      <c r="AE579" s="525"/>
      <c r="AF579" s="525"/>
      <c r="AG579" s="541"/>
      <c r="AH579" s="542"/>
      <c r="AI579" s="542"/>
      <c r="AJ579" s="542"/>
      <c r="AK579" s="542"/>
      <c r="AL579" s="556"/>
      <c r="AM579" s="542"/>
      <c r="AN579" s="525"/>
      <c r="AO579" s="525"/>
      <c r="AP579" s="525"/>
      <c r="AQ579" s="525"/>
      <c r="AR579" s="525"/>
    </row>
    <row r="580" spans="1:44" ht="12" customHeight="1" x14ac:dyDescent="0.2">
      <c r="A580" s="538"/>
      <c r="B580" s="535"/>
      <c r="C580" s="559"/>
      <c r="D580" s="520"/>
      <c r="E580" s="537"/>
      <c r="F580" s="528"/>
      <c r="G580" s="528"/>
      <c r="H580" s="528"/>
      <c r="I580" s="528"/>
      <c r="J580" s="528"/>
      <c r="K580" s="528"/>
      <c r="L580" s="530"/>
      <c r="M580" s="531">
        <f>D580</f>
        <v>0</v>
      </c>
      <c r="N580" s="530"/>
      <c r="O580" s="530"/>
      <c r="P580" s="530"/>
      <c r="Q580" s="557" t="e">
        <f>CONCATENATE(AF578,AG578)</f>
        <v>#VALUE!</v>
      </c>
      <c r="R580" s="539" t="str">
        <f>CONCATENATE(AH578,".",AI578,".",AJ578,","," ",AL578)</f>
        <v>.., 0</v>
      </c>
      <c r="S580" s="553" t="str">
        <f>UPPER(H580)</f>
        <v/>
      </c>
      <c r="T580" s="539" t="str">
        <f>CONCATENATE(PROPER(I580),", ",PROPER(J580),", ",UPPER(K580))</f>
        <v xml:space="preserve">, , </v>
      </c>
      <c r="U580" s="532"/>
      <c r="V580" s="539" t="str">
        <f>PROPER(L580)</f>
        <v/>
      </c>
      <c r="W580" s="542"/>
      <c r="X580" s="525"/>
      <c r="Y580" s="551"/>
      <c r="Z580" s="542"/>
      <c r="AA580" s="525"/>
      <c r="AB580" s="541"/>
      <c r="AC580" s="541"/>
      <c r="AD580" s="525">
        <f>IFERROR(LEFT(E582,FIND(" ",E582)-1),E582)</f>
        <v>0</v>
      </c>
      <c r="AE580" s="525" t="e">
        <f>MID(E582,FIND(" ",E582)*1,27)</f>
        <v>#VALUE!</v>
      </c>
      <c r="AF580" s="525" t="str">
        <f>UPPER(AD580)</f>
        <v>0</v>
      </c>
      <c r="AG580" s="541" t="e">
        <f>PROPER(AE580)</f>
        <v>#VALUE!</v>
      </c>
      <c r="AH580" s="542" t="str">
        <f>MID($F582,FIND("",$F582)*1,2)</f>
        <v/>
      </c>
      <c r="AI580" s="542" t="str">
        <f>MID($F582,FIND("",$F582)*3,2)</f>
        <v/>
      </c>
      <c r="AJ580" s="542" t="str">
        <f>MID($F582,FIND("",$F582)*5,2)</f>
        <v/>
      </c>
      <c r="AK580" s="555">
        <f>G582</f>
        <v>0</v>
      </c>
      <c r="AL580" s="556">
        <f>IF(AK580="кмс",AK$2,IF(AK580="мс",AL$2,IF(AK580="мсмк",AM$2,IF(AK580="змс",AN$2,AK580))))</f>
        <v>0</v>
      </c>
      <c r="AM580" s="542"/>
      <c r="AN580" s="525"/>
      <c r="AO580" s="525"/>
      <c r="AP580" s="525"/>
      <c r="AQ580" s="525"/>
      <c r="AR580" s="525"/>
    </row>
    <row r="581" spans="1:44" ht="12" customHeight="1" x14ac:dyDescent="0.2">
      <c r="A581" s="538"/>
      <c r="B581" s="535"/>
      <c r="C581" s="559"/>
      <c r="D581" s="521"/>
      <c r="E581" s="537"/>
      <c r="F581" s="529"/>
      <c r="G581" s="529"/>
      <c r="H581" s="529"/>
      <c r="I581" s="529"/>
      <c r="J581" s="529"/>
      <c r="K581" s="529"/>
      <c r="L581" s="528"/>
      <c r="M581" s="532"/>
      <c r="N581" s="528"/>
      <c r="O581" s="528"/>
      <c r="P581" s="528"/>
      <c r="Q581" s="558"/>
      <c r="R581" s="540"/>
      <c r="S581" s="554"/>
      <c r="T581" s="540"/>
      <c r="U581" s="532"/>
      <c r="V581" s="540"/>
      <c r="W581" s="542"/>
      <c r="X581" s="525"/>
      <c r="Y581" s="551"/>
      <c r="Z581" s="542"/>
      <c r="AA581" s="525"/>
      <c r="AB581" s="541"/>
      <c r="AC581" s="541"/>
      <c r="AD581" s="525"/>
      <c r="AE581" s="525"/>
      <c r="AF581" s="525"/>
      <c r="AG581" s="541"/>
      <c r="AH581" s="542"/>
      <c r="AI581" s="542"/>
      <c r="AJ581" s="542"/>
      <c r="AK581" s="542"/>
      <c r="AL581" s="556"/>
      <c r="AM581" s="542"/>
      <c r="AN581" s="525"/>
      <c r="AO581" s="525"/>
      <c r="AP581" s="525"/>
      <c r="AQ581" s="525"/>
      <c r="AR581" s="525"/>
    </row>
    <row r="582" spans="1:44" ht="12" customHeight="1" x14ac:dyDescent="0.2">
      <c r="A582" s="552"/>
      <c r="B582" s="535"/>
      <c r="C582" s="559"/>
      <c r="D582" s="520"/>
      <c r="E582" s="537"/>
      <c r="F582" s="528"/>
      <c r="G582" s="528"/>
      <c r="H582" s="528"/>
      <c r="I582" s="528"/>
      <c r="J582" s="528"/>
      <c r="K582" s="528"/>
      <c r="L582" s="530"/>
      <c r="M582" s="531">
        <f>D582</f>
        <v>0</v>
      </c>
      <c r="N582" s="530"/>
      <c r="O582" s="530"/>
      <c r="P582" s="530"/>
      <c r="Q582" s="557" t="e">
        <f>CONCATENATE(AF580,AG580)</f>
        <v>#VALUE!</v>
      </c>
      <c r="R582" s="539" t="str">
        <f>CONCATENATE(AH580,".",AI580,".",AJ580,","," ",AL580)</f>
        <v>.., 0</v>
      </c>
      <c r="S582" s="553" t="str">
        <f>UPPER(H582)</f>
        <v/>
      </c>
      <c r="T582" s="539" t="str">
        <f>CONCATENATE(PROPER(I582),", ",PROPER(J582),", ",UPPER(K582))</f>
        <v xml:space="preserve">, , </v>
      </c>
      <c r="U582" s="532"/>
      <c r="V582" s="539" t="str">
        <f>PROPER(L582)</f>
        <v/>
      </c>
      <c r="W582" s="542"/>
      <c r="X582" s="525"/>
      <c r="Y582" s="551"/>
      <c r="Z582" s="542"/>
      <c r="AA582" s="525"/>
      <c r="AB582" s="541"/>
      <c r="AC582" s="541"/>
      <c r="AD582" s="525">
        <f>IFERROR(LEFT(E584,FIND(" ",E584)-1),E584)</f>
        <v>0</v>
      </c>
      <c r="AE582" s="525" t="e">
        <f>MID(E584,FIND(" ",E584)*1,27)</f>
        <v>#VALUE!</v>
      </c>
      <c r="AF582" s="525" t="str">
        <f>UPPER(AD582)</f>
        <v>0</v>
      </c>
      <c r="AG582" s="541" t="e">
        <f>PROPER(AE582)</f>
        <v>#VALUE!</v>
      </c>
      <c r="AH582" s="542" t="str">
        <f>MID($F584,FIND("",$F584)*1,2)</f>
        <v/>
      </c>
      <c r="AI582" s="542" t="str">
        <f>MID($F584,FIND("",$F584)*3,2)</f>
        <v/>
      </c>
      <c r="AJ582" s="542" t="str">
        <f>MID($F584,FIND("",$F584)*5,2)</f>
        <v/>
      </c>
      <c r="AK582" s="555">
        <f>G584</f>
        <v>0</v>
      </c>
      <c r="AL582" s="556">
        <f>IF(AK582="кмс",AK$2,IF(AK582="мс",AL$2,IF(AK582="мсмк",AM$2,IF(AK582="змс",AN$2,AK582))))</f>
        <v>0</v>
      </c>
      <c r="AM582" s="542"/>
      <c r="AN582" s="525"/>
      <c r="AO582" s="525"/>
      <c r="AP582" s="525"/>
      <c r="AQ582" s="525"/>
      <c r="AR582" s="525"/>
    </row>
    <row r="583" spans="1:44" ht="12" customHeight="1" x14ac:dyDescent="0.2">
      <c r="A583" s="552"/>
      <c r="B583" s="535"/>
      <c r="C583" s="559"/>
      <c r="D583" s="521"/>
      <c r="E583" s="537"/>
      <c r="F583" s="529"/>
      <c r="G583" s="529"/>
      <c r="H583" s="529"/>
      <c r="I583" s="529"/>
      <c r="J583" s="529"/>
      <c r="K583" s="529"/>
      <c r="L583" s="528"/>
      <c r="M583" s="532"/>
      <c r="N583" s="528"/>
      <c r="O583" s="528"/>
      <c r="P583" s="528"/>
      <c r="Q583" s="558"/>
      <c r="R583" s="540"/>
      <c r="S583" s="554"/>
      <c r="T583" s="540"/>
      <c r="U583" s="532"/>
      <c r="V583" s="540"/>
      <c r="W583" s="542"/>
      <c r="X583" s="525"/>
      <c r="Y583" s="551"/>
      <c r="Z583" s="542"/>
      <c r="AA583" s="525"/>
      <c r="AB583" s="541"/>
      <c r="AC583" s="541"/>
      <c r="AD583" s="525"/>
      <c r="AE583" s="525"/>
      <c r="AF583" s="525"/>
      <c r="AG583" s="541"/>
      <c r="AH583" s="542"/>
      <c r="AI583" s="542"/>
      <c r="AJ583" s="542"/>
      <c r="AK583" s="542"/>
      <c r="AL583" s="556"/>
      <c r="AM583" s="542"/>
      <c r="AN583" s="525"/>
      <c r="AO583" s="525"/>
      <c r="AP583" s="525"/>
      <c r="AQ583" s="525"/>
      <c r="AR583" s="525"/>
    </row>
    <row r="584" spans="1:44" ht="12" customHeight="1" x14ac:dyDescent="0.2">
      <c r="A584" s="538"/>
      <c r="B584" s="535"/>
      <c r="C584" s="536"/>
      <c r="D584" s="520"/>
      <c r="E584" s="537"/>
      <c r="F584" s="528"/>
      <c r="G584" s="528"/>
      <c r="H584" s="528"/>
      <c r="I584" s="528"/>
      <c r="J584" s="528"/>
      <c r="K584" s="528"/>
      <c r="L584" s="530"/>
      <c r="M584" s="531">
        <f>D584</f>
        <v>0</v>
      </c>
      <c r="N584" s="530"/>
      <c r="O584" s="530"/>
      <c r="P584" s="530"/>
      <c r="Q584" s="557" t="e">
        <f>CONCATENATE(AF582,AG582)</f>
        <v>#VALUE!</v>
      </c>
      <c r="R584" s="539" t="str">
        <f>CONCATENATE(AH582,".",AI582,".",AJ582,","," ",AL582)</f>
        <v>.., 0</v>
      </c>
      <c r="S584" s="553" t="str">
        <f>UPPER(H584)</f>
        <v/>
      </c>
      <c r="T584" s="539" t="str">
        <f>CONCATENATE(PROPER(I584),", ",PROPER(J584),", ",UPPER(K584))</f>
        <v xml:space="preserve">, , </v>
      </c>
      <c r="U584" s="532"/>
      <c r="V584" s="539" t="str">
        <f>PROPER(L584)</f>
        <v/>
      </c>
      <c r="W584" s="542"/>
      <c r="X584" s="525"/>
      <c r="Y584" s="551"/>
      <c r="Z584" s="542"/>
      <c r="AA584" s="525"/>
      <c r="AB584" s="541"/>
      <c r="AC584" s="541"/>
      <c r="AD584" s="525">
        <f>IFERROR(LEFT(E586,FIND(" ",E586)-1),E586)</f>
        <v>0</v>
      </c>
      <c r="AE584" s="525" t="e">
        <f>MID(E586,FIND(" ",E586)*1,27)</f>
        <v>#VALUE!</v>
      </c>
      <c r="AF584" s="525" t="str">
        <f>UPPER(AD584)</f>
        <v>0</v>
      </c>
      <c r="AG584" s="541" t="e">
        <f>PROPER(AE584)</f>
        <v>#VALUE!</v>
      </c>
      <c r="AH584" s="542" t="str">
        <f>MID($F586,FIND("",$F586)*1,2)</f>
        <v/>
      </c>
      <c r="AI584" s="542" t="str">
        <f>MID($F586,FIND("",$F586)*3,2)</f>
        <v/>
      </c>
      <c r="AJ584" s="542" t="str">
        <f>MID($F586,FIND("",$F586)*5,2)</f>
        <v/>
      </c>
      <c r="AK584" s="555">
        <f>G586</f>
        <v>0</v>
      </c>
      <c r="AL584" s="556">
        <f>IF(AK584="кмс",AK$2,IF(AK584="мс",AL$2,IF(AK584="мсмк",AM$2,IF(AK584="змс",AN$2,AK584))))</f>
        <v>0</v>
      </c>
      <c r="AM584" s="542"/>
      <c r="AN584" s="525"/>
      <c r="AO584" s="525"/>
      <c r="AP584" s="525"/>
      <c r="AQ584" s="525"/>
      <c r="AR584" s="525"/>
    </row>
    <row r="585" spans="1:44" ht="12" customHeight="1" x14ac:dyDescent="0.2">
      <c r="A585" s="538"/>
      <c r="B585" s="535"/>
      <c r="C585" s="536"/>
      <c r="D585" s="521"/>
      <c r="E585" s="537"/>
      <c r="F585" s="529"/>
      <c r="G585" s="529"/>
      <c r="H585" s="529"/>
      <c r="I585" s="529"/>
      <c r="J585" s="529"/>
      <c r="K585" s="529"/>
      <c r="L585" s="528"/>
      <c r="M585" s="532"/>
      <c r="N585" s="528"/>
      <c r="O585" s="528"/>
      <c r="P585" s="528"/>
      <c r="Q585" s="558"/>
      <c r="R585" s="540"/>
      <c r="S585" s="554"/>
      <c r="T585" s="540"/>
      <c r="U585" s="532"/>
      <c r="V585" s="540"/>
      <c r="W585" s="542"/>
      <c r="X585" s="525"/>
      <c r="Y585" s="551"/>
      <c r="Z585" s="542"/>
      <c r="AA585" s="525"/>
      <c r="AB585" s="541"/>
      <c r="AC585" s="541"/>
      <c r="AD585" s="525"/>
      <c r="AE585" s="525"/>
      <c r="AF585" s="525"/>
      <c r="AG585" s="541"/>
      <c r="AH585" s="542"/>
      <c r="AI585" s="542"/>
      <c r="AJ585" s="542"/>
      <c r="AK585" s="542"/>
      <c r="AL585" s="556"/>
      <c r="AM585" s="542"/>
      <c r="AN585" s="525"/>
      <c r="AO585" s="525"/>
      <c r="AP585" s="525"/>
      <c r="AQ585" s="525"/>
      <c r="AR585" s="525"/>
    </row>
    <row r="586" spans="1:44" ht="12" customHeight="1" x14ac:dyDescent="0.2">
      <c r="A586" s="552"/>
      <c r="B586" s="535"/>
      <c r="C586" s="559"/>
      <c r="D586" s="520"/>
      <c r="E586" s="537"/>
      <c r="F586" s="528"/>
      <c r="G586" s="528"/>
      <c r="H586" s="528"/>
      <c r="I586" s="528"/>
      <c r="J586" s="528"/>
      <c r="K586" s="528"/>
      <c r="L586" s="530"/>
      <c r="M586" s="531">
        <f>D586</f>
        <v>0</v>
      </c>
      <c r="N586" s="530"/>
      <c r="O586" s="530"/>
      <c r="P586" s="530"/>
      <c r="Q586" s="557" t="e">
        <f>CONCATENATE(AF584,AG584)</f>
        <v>#VALUE!</v>
      </c>
      <c r="R586" s="539" t="str">
        <f>CONCATENATE(AH584,".",AI584,".",AJ584,","," ",AL584)</f>
        <v>.., 0</v>
      </c>
      <c r="S586" s="553" t="str">
        <f>UPPER(H586)</f>
        <v/>
      </c>
      <c r="T586" s="539" t="str">
        <f>CONCATENATE(PROPER(I586),", ",PROPER(J586),", ",UPPER(K586))</f>
        <v xml:space="preserve">, , </v>
      </c>
      <c r="U586" s="532"/>
      <c r="V586" s="539" t="str">
        <f>PROPER(L586)</f>
        <v/>
      </c>
      <c r="W586" s="542"/>
      <c r="X586" s="525"/>
      <c r="Y586" s="551"/>
      <c r="Z586" s="542"/>
      <c r="AA586" s="525"/>
      <c r="AB586" s="541"/>
      <c r="AC586" s="541"/>
      <c r="AD586" s="525">
        <f>IFERROR(LEFT(E588,FIND(" ",E588)-1),E588)</f>
        <v>0</v>
      </c>
      <c r="AE586" s="525" t="e">
        <f>MID(E588,FIND(" ",E588)*1,27)</f>
        <v>#VALUE!</v>
      </c>
      <c r="AF586" s="525" t="str">
        <f>UPPER(AD586)</f>
        <v>0</v>
      </c>
      <c r="AG586" s="541" t="e">
        <f>PROPER(AE586)</f>
        <v>#VALUE!</v>
      </c>
      <c r="AH586" s="542" t="str">
        <f>MID($F588,FIND("",$F588)*1,2)</f>
        <v/>
      </c>
      <c r="AI586" s="542" t="str">
        <f>MID($F588,FIND("",$F588)*3,2)</f>
        <v/>
      </c>
      <c r="AJ586" s="542" t="str">
        <f>MID($F588,FIND("",$F588)*5,2)</f>
        <v/>
      </c>
      <c r="AK586" s="555">
        <f>G588</f>
        <v>0</v>
      </c>
      <c r="AL586" s="556">
        <f>IF(AK586="кмс",AK$2,IF(AK586="мс",AL$2,IF(AK586="мсмк",AM$2,IF(AK586="змс",AN$2,AK586))))</f>
        <v>0</v>
      </c>
      <c r="AM586" s="542"/>
      <c r="AN586" s="525"/>
      <c r="AO586" s="525"/>
      <c r="AP586" s="525"/>
      <c r="AQ586" s="525"/>
      <c r="AR586" s="525"/>
    </row>
    <row r="587" spans="1:44" ht="12" customHeight="1" x14ac:dyDescent="0.2">
      <c r="A587" s="552"/>
      <c r="B587" s="535"/>
      <c r="C587" s="559"/>
      <c r="D587" s="521"/>
      <c r="E587" s="537"/>
      <c r="F587" s="529"/>
      <c r="G587" s="529"/>
      <c r="H587" s="529"/>
      <c r="I587" s="529"/>
      <c r="J587" s="529"/>
      <c r="K587" s="529"/>
      <c r="L587" s="528"/>
      <c r="M587" s="532"/>
      <c r="N587" s="528"/>
      <c r="O587" s="528"/>
      <c r="P587" s="528"/>
      <c r="Q587" s="558"/>
      <c r="R587" s="540"/>
      <c r="S587" s="554"/>
      <c r="T587" s="540"/>
      <c r="U587" s="532"/>
      <c r="V587" s="540"/>
      <c r="W587" s="542"/>
      <c r="X587" s="525"/>
      <c r="Y587" s="551"/>
      <c r="Z587" s="542"/>
      <c r="AA587" s="525"/>
      <c r="AB587" s="541"/>
      <c r="AC587" s="541"/>
      <c r="AD587" s="525"/>
      <c r="AE587" s="525"/>
      <c r="AF587" s="525"/>
      <c r="AG587" s="541"/>
      <c r="AH587" s="542"/>
      <c r="AI587" s="542"/>
      <c r="AJ587" s="542"/>
      <c r="AK587" s="542"/>
      <c r="AL587" s="556"/>
      <c r="AM587" s="542"/>
      <c r="AN587" s="525"/>
      <c r="AO587" s="525"/>
      <c r="AP587" s="525"/>
      <c r="AQ587" s="525"/>
      <c r="AR587" s="525"/>
    </row>
    <row r="588" spans="1:44" ht="12" customHeight="1" x14ac:dyDescent="0.2">
      <c r="A588" s="538"/>
      <c r="B588" s="535"/>
      <c r="C588" s="559"/>
      <c r="D588" s="520"/>
      <c r="E588" s="537"/>
      <c r="F588" s="528"/>
      <c r="G588" s="528"/>
      <c r="H588" s="528"/>
      <c r="I588" s="528"/>
      <c r="J588" s="528"/>
      <c r="K588" s="528"/>
      <c r="L588" s="530"/>
      <c r="M588" s="531">
        <f>D588</f>
        <v>0</v>
      </c>
      <c r="N588" s="530"/>
      <c r="O588" s="530"/>
      <c r="P588" s="530"/>
      <c r="Q588" s="557" t="e">
        <f>CONCATENATE(AF586,AG586)</f>
        <v>#VALUE!</v>
      </c>
      <c r="R588" s="539" t="str">
        <f>CONCATENATE(AH586,".",AI586,".",AJ586,","," ",AL586)</f>
        <v>.., 0</v>
      </c>
      <c r="S588" s="553" t="str">
        <f>UPPER(H588)</f>
        <v/>
      </c>
      <c r="T588" s="539" t="str">
        <f>CONCATENATE(PROPER(I588),", ",PROPER(J588),", ",UPPER(K588))</f>
        <v xml:space="preserve">, , </v>
      </c>
      <c r="U588" s="532"/>
      <c r="V588" s="539" t="str">
        <f>PROPER(L588)</f>
        <v/>
      </c>
      <c r="W588" s="542"/>
      <c r="X588" s="525"/>
      <c r="Y588" s="551"/>
      <c r="Z588" s="542"/>
      <c r="AA588" s="525"/>
      <c r="AB588" s="541"/>
      <c r="AC588" s="541"/>
      <c r="AD588" s="525">
        <f>IFERROR(LEFT(E590,FIND(" ",E590)-1),E590)</f>
        <v>0</v>
      </c>
      <c r="AE588" s="525" t="e">
        <f>MID(E590,FIND(" ",E590)*1,27)</f>
        <v>#VALUE!</v>
      </c>
      <c r="AF588" s="525" t="str">
        <f>UPPER(AD588)</f>
        <v>0</v>
      </c>
      <c r="AG588" s="541" t="e">
        <f>PROPER(AE588)</f>
        <v>#VALUE!</v>
      </c>
      <c r="AH588" s="542" t="str">
        <f>MID($F590,FIND("",$F590)*1,2)</f>
        <v/>
      </c>
      <c r="AI588" s="542" t="str">
        <f>MID($F590,FIND("",$F590)*3,2)</f>
        <v/>
      </c>
      <c r="AJ588" s="542" t="str">
        <f>MID($F590,FIND("",$F590)*5,2)</f>
        <v/>
      </c>
      <c r="AK588" s="555">
        <f>G590</f>
        <v>0</v>
      </c>
      <c r="AL588" s="556">
        <f>IF(AK588="кмс",AK$2,IF(AK588="мс",AL$2,IF(AK588="мсмк",AM$2,IF(AK588="змс",AN$2,AK588))))</f>
        <v>0</v>
      </c>
      <c r="AM588" s="542"/>
      <c r="AN588" s="525"/>
      <c r="AO588" s="525"/>
      <c r="AP588" s="525"/>
      <c r="AQ588" s="525"/>
      <c r="AR588" s="525"/>
    </row>
    <row r="589" spans="1:44" ht="12" customHeight="1" x14ac:dyDescent="0.2">
      <c r="A589" s="538"/>
      <c r="B589" s="535"/>
      <c r="C589" s="559"/>
      <c r="D589" s="521"/>
      <c r="E589" s="537"/>
      <c r="F589" s="529"/>
      <c r="G589" s="529"/>
      <c r="H589" s="529"/>
      <c r="I589" s="529"/>
      <c r="J589" s="529"/>
      <c r="K589" s="529"/>
      <c r="L589" s="528"/>
      <c r="M589" s="532"/>
      <c r="N589" s="528"/>
      <c r="O589" s="528"/>
      <c r="P589" s="528"/>
      <c r="Q589" s="558"/>
      <c r="R589" s="540"/>
      <c r="S589" s="554"/>
      <c r="T589" s="540"/>
      <c r="U589" s="532"/>
      <c r="V589" s="540"/>
      <c r="W589" s="542"/>
      <c r="X589" s="525"/>
      <c r="Y589" s="551"/>
      <c r="Z589" s="542"/>
      <c r="AA589" s="525"/>
      <c r="AB589" s="541"/>
      <c r="AC589" s="541"/>
      <c r="AD589" s="525"/>
      <c r="AE589" s="525"/>
      <c r="AF589" s="525"/>
      <c r="AG589" s="541"/>
      <c r="AH589" s="542"/>
      <c r="AI589" s="542"/>
      <c r="AJ589" s="542"/>
      <c r="AK589" s="542"/>
      <c r="AL589" s="556"/>
      <c r="AM589" s="542"/>
      <c r="AN589" s="525"/>
      <c r="AO589" s="525"/>
      <c r="AP589" s="525"/>
      <c r="AQ589" s="525"/>
      <c r="AR589" s="525"/>
    </row>
    <row r="590" spans="1:44" ht="12" customHeight="1" x14ac:dyDescent="0.2">
      <c r="A590" s="538"/>
      <c r="B590" s="535"/>
      <c r="C590" s="536"/>
      <c r="D590" s="520"/>
      <c r="E590" s="537"/>
      <c r="F590" s="528"/>
      <c r="G590" s="528"/>
      <c r="H590" s="528"/>
      <c r="I590" s="528"/>
      <c r="J590" s="528"/>
      <c r="K590" s="528"/>
      <c r="L590" s="530"/>
      <c r="M590" s="531">
        <f>D590</f>
        <v>0</v>
      </c>
      <c r="N590" s="530"/>
      <c r="O590" s="530"/>
      <c r="P590" s="530"/>
      <c r="Q590" s="557" t="e">
        <f>CONCATENATE(AF588,AG588)</f>
        <v>#VALUE!</v>
      </c>
      <c r="R590" s="539" t="str">
        <f>CONCATENATE(AH588,".",AI588,".",AJ588,","," ",AL588)</f>
        <v>.., 0</v>
      </c>
      <c r="S590" s="553" t="str">
        <f>UPPER(H590)</f>
        <v/>
      </c>
      <c r="T590" s="539" t="str">
        <f>CONCATENATE(PROPER(I590),", ",PROPER(J590),", ",UPPER(K590))</f>
        <v xml:space="preserve">, , </v>
      </c>
      <c r="U590" s="532"/>
      <c r="V590" s="539" t="str">
        <f>PROPER(L590)</f>
        <v/>
      </c>
      <c r="W590" s="542"/>
      <c r="X590" s="525"/>
      <c r="Y590" s="551"/>
      <c r="Z590" s="542"/>
      <c r="AA590" s="525"/>
      <c r="AB590" s="541"/>
      <c r="AC590" s="541"/>
      <c r="AD590" s="525">
        <f>IFERROR(LEFT(E592,FIND(" ",E592)-1),E592)</f>
        <v>0</v>
      </c>
      <c r="AE590" s="525" t="e">
        <f>MID(E592,FIND(" ",E592)*1,27)</f>
        <v>#VALUE!</v>
      </c>
      <c r="AF590" s="525" t="str">
        <f>UPPER(AD590)</f>
        <v>0</v>
      </c>
      <c r="AG590" s="541" t="e">
        <f>PROPER(AE590)</f>
        <v>#VALUE!</v>
      </c>
      <c r="AH590" s="542" t="str">
        <f>MID($F592,FIND("",$F592)*1,2)</f>
        <v/>
      </c>
      <c r="AI590" s="542" t="str">
        <f>MID($F592,FIND("",$F592)*3,2)</f>
        <v/>
      </c>
      <c r="AJ590" s="542" t="str">
        <f>MID($F592,FIND("",$F592)*5,2)</f>
        <v/>
      </c>
      <c r="AK590" s="555">
        <f>G592</f>
        <v>0</v>
      </c>
      <c r="AL590" s="556">
        <f>IF(AK590="кмс",AK$2,IF(AK590="мс",AL$2,IF(AK590="мсмк",AM$2,IF(AK590="змс",AN$2,AK590))))</f>
        <v>0</v>
      </c>
      <c r="AM590" s="542"/>
      <c r="AN590" s="525"/>
      <c r="AO590" s="525"/>
      <c r="AP590" s="525"/>
      <c r="AQ590" s="525"/>
      <c r="AR590" s="525"/>
    </row>
    <row r="591" spans="1:44" ht="12" customHeight="1" x14ac:dyDescent="0.2">
      <c r="A591" s="538"/>
      <c r="B591" s="535"/>
      <c r="C591" s="536"/>
      <c r="D591" s="521"/>
      <c r="E591" s="537"/>
      <c r="F591" s="529"/>
      <c r="G591" s="529"/>
      <c r="H591" s="529"/>
      <c r="I591" s="529"/>
      <c r="J591" s="529"/>
      <c r="K591" s="529"/>
      <c r="L591" s="528"/>
      <c r="M591" s="532"/>
      <c r="N591" s="528"/>
      <c r="O591" s="528"/>
      <c r="P591" s="528"/>
      <c r="Q591" s="558"/>
      <c r="R591" s="540"/>
      <c r="S591" s="554"/>
      <c r="T591" s="540"/>
      <c r="U591" s="532"/>
      <c r="V591" s="540"/>
      <c r="W591" s="542"/>
      <c r="X591" s="525"/>
      <c r="Y591" s="551"/>
      <c r="Z591" s="542"/>
      <c r="AA591" s="525"/>
      <c r="AB591" s="541"/>
      <c r="AC591" s="541"/>
      <c r="AD591" s="525"/>
      <c r="AE591" s="525"/>
      <c r="AF591" s="525"/>
      <c r="AG591" s="541"/>
      <c r="AH591" s="542"/>
      <c r="AI591" s="542"/>
      <c r="AJ591" s="542"/>
      <c r="AK591" s="542"/>
      <c r="AL591" s="556"/>
      <c r="AM591" s="542"/>
      <c r="AN591" s="525"/>
      <c r="AO591" s="525"/>
      <c r="AP591" s="525"/>
      <c r="AQ591" s="525"/>
      <c r="AR591" s="525"/>
    </row>
    <row r="592" spans="1:44" ht="12" customHeight="1" x14ac:dyDescent="0.2">
      <c r="A592" s="552"/>
      <c r="B592" s="535"/>
      <c r="C592" s="562"/>
      <c r="D592" s="520"/>
      <c r="E592" s="537"/>
      <c r="F592" s="528"/>
      <c r="G592" s="528"/>
      <c r="H592" s="528"/>
      <c r="I592" s="528"/>
      <c r="J592" s="528"/>
      <c r="K592" s="528"/>
      <c r="L592" s="530"/>
      <c r="M592" s="531">
        <f>D592</f>
        <v>0</v>
      </c>
      <c r="N592" s="530"/>
      <c r="O592" s="530"/>
      <c r="P592" s="530"/>
      <c r="Q592" s="557" t="e">
        <f>CONCATENATE(AF590,AG590)</f>
        <v>#VALUE!</v>
      </c>
      <c r="R592" s="539" t="str">
        <f>CONCATENATE(AH590,".",AI590,".",AJ590,","," ",AL590)</f>
        <v>.., 0</v>
      </c>
      <c r="S592" s="553" t="str">
        <f>UPPER(H592)</f>
        <v/>
      </c>
      <c r="T592" s="539" t="str">
        <f>CONCATENATE(PROPER(I592),", ",PROPER(J592),", ",UPPER(K592))</f>
        <v xml:space="preserve">, , </v>
      </c>
      <c r="U592" s="532"/>
      <c r="V592" s="539" t="str">
        <f>PROPER(L592)</f>
        <v/>
      </c>
      <c r="W592" s="542"/>
      <c r="X592" s="525"/>
      <c r="Y592" s="551"/>
      <c r="Z592" s="542"/>
      <c r="AA592" s="525"/>
      <c r="AB592" s="541"/>
      <c r="AC592" s="541"/>
      <c r="AD592" s="525">
        <f>IFERROR(LEFT(E594,FIND(" ",E594)-1),E594)</f>
        <v>0</v>
      </c>
      <c r="AE592" s="525" t="e">
        <f>MID(E594,FIND(" ",E594)*1,27)</f>
        <v>#VALUE!</v>
      </c>
      <c r="AF592" s="525" t="str">
        <f>UPPER(AD592)</f>
        <v>0</v>
      </c>
      <c r="AG592" s="541" t="e">
        <f>PROPER(AE592)</f>
        <v>#VALUE!</v>
      </c>
      <c r="AH592" s="542" t="str">
        <f>MID($F594,FIND("",$F594)*1,2)</f>
        <v/>
      </c>
      <c r="AI592" s="542" t="str">
        <f>MID($F594,FIND("",$F594)*3,2)</f>
        <v/>
      </c>
      <c r="AJ592" s="542" t="str">
        <f>MID($F594,FIND("",$F594)*5,2)</f>
        <v/>
      </c>
      <c r="AK592" s="555">
        <f>G594</f>
        <v>0</v>
      </c>
      <c r="AL592" s="556">
        <f>IF(AK592="кмс",AK$2,IF(AK592="мс",AL$2,IF(AK592="мсмк",AM$2,IF(AK592="змс",AN$2,AK592))))</f>
        <v>0</v>
      </c>
      <c r="AM592" s="542"/>
      <c r="AN592" s="525"/>
      <c r="AO592" s="525"/>
      <c r="AP592" s="525"/>
      <c r="AQ592" s="525"/>
      <c r="AR592" s="525"/>
    </row>
    <row r="593" spans="1:44" ht="12" customHeight="1" x14ac:dyDescent="0.2">
      <c r="A593" s="552"/>
      <c r="B593" s="535"/>
      <c r="C593" s="562"/>
      <c r="D593" s="521"/>
      <c r="E593" s="537"/>
      <c r="F593" s="529"/>
      <c r="G593" s="529"/>
      <c r="H593" s="529"/>
      <c r="I593" s="529"/>
      <c r="J593" s="529"/>
      <c r="K593" s="529"/>
      <c r="L593" s="528"/>
      <c r="M593" s="532"/>
      <c r="N593" s="528"/>
      <c r="O593" s="528"/>
      <c r="P593" s="528"/>
      <c r="Q593" s="558"/>
      <c r="R593" s="540"/>
      <c r="S593" s="554"/>
      <c r="T593" s="540"/>
      <c r="U593" s="532"/>
      <c r="V593" s="540"/>
      <c r="W593" s="542"/>
      <c r="X593" s="525"/>
      <c r="Y593" s="551"/>
      <c r="Z593" s="542"/>
      <c r="AA593" s="525"/>
      <c r="AB593" s="541"/>
      <c r="AC593" s="541"/>
      <c r="AD593" s="525"/>
      <c r="AE593" s="525"/>
      <c r="AF593" s="525"/>
      <c r="AG593" s="541"/>
      <c r="AH593" s="542"/>
      <c r="AI593" s="542"/>
      <c r="AJ593" s="542"/>
      <c r="AK593" s="542"/>
      <c r="AL593" s="556"/>
      <c r="AM593" s="542"/>
      <c r="AN593" s="525"/>
      <c r="AO593" s="525"/>
      <c r="AP593" s="525"/>
      <c r="AQ593" s="525"/>
      <c r="AR593" s="525"/>
    </row>
    <row r="594" spans="1:44" ht="12" customHeight="1" x14ac:dyDescent="0.2">
      <c r="A594" s="538"/>
      <c r="B594" s="535"/>
      <c r="C594" s="536"/>
      <c r="D594" s="520"/>
      <c r="E594" s="537"/>
      <c r="F594" s="528"/>
      <c r="G594" s="528"/>
      <c r="H594" s="528"/>
      <c r="I594" s="528"/>
      <c r="J594" s="528"/>
      <c r="K594" s="528"/>
      <c r="L594" s="530"/>
      <c r="M594" s="531">
        <f>D594</f>
        <v>0</v>
      </c>
      <c r="N594" s="530"/>
      <c r="O594" s="530"/>
      <c r="P594" s="530"/>
      <c r="Q594" s="557" t="e">
        <f>CONCATENATE(AF592,AG592)</f>
        <v>#VALUE!</v>
      </c>
      <c r="R594" s="539" t="str">
        <f>CONCATENATE(AH592,".",AI592,".",AJ592,","," ",AL592)</f>
        <v>.., 0</v>
      </c>
      <c r="S594" s="553" t="str">
        <f>UPPER(H594)</f>
        <v/>
      </c>
      <c r="T594" s="539" t="str">
        <f>CONCATENATE(PROPER(I594),", ",PROPER(J594),", ",UPPER(K594))</f>
        <v xml:space="preserve">, , </v>
      </c>
      <c r="U594" s="532"/>
      <c r="V594" s="539" t="str">
        <f>PROPER(L594)</f>
        <v/>
      </c>
      <c r="W594" s="542"/>
      <c r="X594" s="525"/>
      <c r="Y594" s="551"/>
      <c r="Z594" s="542"/>
      <c r="AA594" s="525"/>
      <c r="AB594" s="541"/>
      <c r="AC594" s="541"/>
      <c r="AD594" s="525">
        <f>IFERROR(LEFT(E596,FIND(" ",E596)-1),E596)</f>
        <v>0</v>
      </c>
      <c r="AE594" s="525" t="e">
        <f>MID(E596,FIND(" ",E596)*1,27)</f>
        <v>#VALUE!</v>
      </c>
      <c r="AF594" s="525" t="str">
        <f>UPPER(AD594)</f>
        <v>0</v>
      </c>
      <c r="AG594" s="541" t="e">
        <f>PROPER(AE594)</f>
        <v>#VALUE!</v>
      </c>
      <c r="AH594" s="542" t="str">
        <f>MID($F596,FIND("",$F596)*1,2)</f>
        <v/>
      </c>
      <c r="AI594" s="542" t="str">
        <f>MID($F596,FIND("",$F596)*3,2)</f>
        <v/>
      </c>
      <c r="AJ594" s="542" t="str">
        <f>MID($F596,FIND("",$F596)*5,2)</f>
        <v/>
      </c>
      <c r="AK594" s="555">
        <f>G596</f>
        <v>0</v>
      </c>
      <c r="AL594" s="556">
        <f>IF(AK594="кмс",AK$2,IF(AK594="мс",AL$2,IF(AK594="мсмк",AM$2,IF(AK594="змс",AN$2,AK594))))</f>
        <v>0</v>
      </c>
      <c r="AM594" s="542"/>
      <c r="AN594" s="525"/>
      <c r="AO594" s="525"/>
      <c r="AP594" s="525"/>
      <c r="AQ594" s="525"/>
      <c r="AR594" s="525"/>
    </row>
    <row r="595" spans="1:44" ht="12" customHeight="1" x14ac:dyDescent="0.2">
      <c r="A595" s="538"/>
      <c r="B595" s="535"/>
      <c r="C595" s="536"/>
      <c r="D595" s="521"/>
      <c r="E595" s="537"/>
      <c r="F595" s="529"/>
      <c r="G595" s="529"/>
      <c r="H595" s="529"/>
      <c r="I595" s="529"/>
      <c r="J595" s="529"/>
      <c r="K595" s="529"/>
      <c r="L595" s="528"/>
      <c r="M595" s="532"/>
      <c r="N595" s="528"/>
      <c r="O595" s="528"/>
      <c r="P595" s="528"/>
      <c r="Q595" s="558"/>
      <c r="R595" s="540"/>
      <c r="S595" s="554"/>
      <c r="T595" s="540"/>
      <c r="U595" s="532"/>
      <c r="V595" s="540"/>
      <c r="W595" s="542"/>
      <c r="X595" s="525"/>
      <c r="Y595" s="551"/>
      <c r="Z595" s="542"/>
      <c r="AA595" s="525"/>
      <c r="AB595" s="541"/>
      <c r="AC595" s="541"/>
      <c r="AD595" s="525"/>
      <c r="AE595" s="525"/>
      <c r="AF595" s="525"/>
      <c r="AG595" s="541"/>
      <c r="AH595" s="542"/>
      <c r="AI595" s="542"/>
      <c r="AJ595" s="542"/>
      <c r="AK595" s="542"/>
      <c r="AL595" s="556"/>
      <c r="AM595" s="542"/>
      <c r="AN595" s="525"/>
      <c r="AO595" s="525"/>
      <c r="AP595" s="525"/>
      <c r="AQ595" s="525"/>
      <c r="AR595" s="525"/>
    </row>
    <row r="596" spans="1:44" ht="12" customHeight="1" x14ac:dyDescent="0.2">
      <c r="A596" s="538"/>
      <c r="B596" s="535"/>
      <c r="C596" s="536"/>
      <c r="D596" s="520"/>
      <c r="E596" s="537"/>
      <c r="F596" s="528"/>
      <c r="G596" s="528"/>
      <c r="H596" s="528"/>
      <c r="I596" s="528"/>
      <c r="J596" s="528"/>
      <c r="K596" s="528"/>
      <c r="L596" s="530"/>
      <c r="M596" s="531">
        <f>D596</f>
        <v>0</v>
      </c>
      <c r="N596" s="530"/>
      <c r="O596" s="530"/>
      <c r="P596" s="530"/>
      <c r="Q596" s="557" t="e">
        <f>CONCATENATE(AF594,AG594)</f>
        <v>#VALUE!</v>
      </c>
      <c r="R596" s="539" t="str">
        <f>CONCATENATE(AH594,".",AI594,".",AJ594,","," ",AL594)</f>
        <v>.., 0</v>
      </c>
      <c r="S596" s="553" t="str">
        <f>UPPER(H596)</f>
        <v/>
      </c>
      <c r="T596" s="539" t="str">
        <f>CONCATENATE(PROPER(I596),", ",PROPER(J596),", ",UPPER(K596))</f>
        <v xml:space="preserve">, , </v>
      </c>
      <c r="U596" s="532"/>
      <c r="V596" s="539" t="str">
        <f>PROPER(L596)</f>
        <v/>
      </c>
      <c r="W596" s="542"/>
      <c r="X596" s="525"/>
      <c r="Y596" s="551"/>
      <c r="Z596" s="542"/>
      <c r="AA596" s="525"/>
      <c r="AB596" s="541"/>
      <c r="AC596" s="541"/>
      <c r="AD596" s="525">
        <f>IFERROR(LEFT(E598,FIND(" ",E598)-1),E598)</f>
        <v>0</v>
      </c>
      <c r="AE596" s="525" t="e">
        <f>MID(E598,FIND(" ",E598)*1,27)</f>
        <v>#VALUE!</v>
      </c>
      <c r="AF596" s="525" t="str">
        <f>UPPER(AD596)</f>
        <v>0</v>
      </c>
      <c r="AG596" s="541" t="e">
        <f>PROPER(AE596)</f>
        <v>#VALUE!</v>
      </c>
      <c r="AH596" s="542" t="str">
        <f>MID($F598,FIND("",$F598)*1,2)</f>
        <v/>
      </c>
      <c r="AI596" s="542" t="str">
        <f>MID($F598,FIND("",$F598)*3,2)</f>
        <v/>
      </c>
      <c r="AJ596" s="542" t="str">
        <f>MID($F598,FIND("",$F598)*5,2)</f>
        <v/>
      </c>
      <c r="AK596" s="555">
        <f>G598</f>
        <v>0</v>
      </c>
      <c r="AL596" s="556">
        <f>IF(AK596="кмс",AK$2,IF(AK596="мс",AL$2,IF(AK596="мсмк",AM$2,IF(AK596="змс",AN$2,AK596))))</f>
        <v>0</v>
      </c>
      <c r="AM596" s="542"/>
      <c r="AN596" s="525"/>
      <c r="AO596" s="525"/>
      <c r="AP596" s="525"/>
      <c r="AQ596" s="525"/>
      <c r="AR596" s="525"/>
    </row>
    <row r="597" spans="1:44" ht="12" customHeight="1" x14ac:dyDescent="0.2">
      <c r="A597" s="538"/>
      <c r="B597" s="535"/>
      <c r="C597" s="536"/>
      <c r="D597" s="521"/>
      <c r="E597" s="537"/>
      <c r="F597" s="529"/>
      <c r="G597" s="529"/>
      <c r="H597" s="529"/>
      <c r="I597" s="529"/>
      <c r="J597" s="529"/>
      <c r="K597" s="529"/>
      <c r="L597" s="528"/>
      <c r="M597" s="532"/>
      <c r="N597" s="528"/>
      <c r="O597" s="528"/>
      <c r="P597" s="528"/>
      <c r="Q597" s="558"/>
      <c r="R597" s="540"/>
      <c r="S597" s="554"/>
      <c r="T597" s="540"/>
      <c r="U597" s="532"/>
      <c r="V597" s="540"/>
      <c r="W597" s="542"/>
      <c r="X597" s="525"/>
      <c r="Y597" s="551"/>
      <c r="Z597" s="542"/>
      <c r="AA597" s="525"/>
      <c r="AB597" s="541"/>
      <c r="AC597" s="541"/>
      <c r="AD597" s="525"/>
      <c r="AE597" s="525"/>
      <c r="AF597" s="525"/>
      <c r="AG597" s="541"/>
      <c r="AH597" s="542"/>
      <c r="AI597" s="542"/>
      <c r="AJ597" s="542"/>
      <c r="AK597" s="542"/>
      <c r="AL597" s="556"/>
      <c r="AM597" s="542"/>
      <c r="AN597" s="525"/>
      <c r="AO597" s="525"/>
      <c r="AP597" s="525"/>
      <c r="AQ597" s="525"/>
      <c r="AR597" s="525"/>
    </row>
    <row r="598" spans="1:44" ht="12" customHeight="1" x14ac:dyDescent="0.2">
      <c r="A598" s="552"/>
      <c r="B598" s="535"/>
      <c r="C598" s="559"/>
      <c r="D598" s="520"/>
      <c r="E598" s="537"/>
      <c r="F598" s="528"/>
      <c r="G598" s="528"/>
      <c r="H598" s="528"/>
      <c r="I598" s="528"/>
      <c r="J598" s="528"/>
      <c r="K598" s="528"/>
      <c r="L598" s="530"/>
      <c r="M598" s="531">
        <f>D598</f>
        <v>0</v>
      </c>
      <c r="N598" s="530"/>
      <c r="O598" s="530"/>
      <c r="P598" s="530"/>
      <c r="Q598" s="557" t="e">
        <f>CONCATENATE(AF596,AG596)</f>
        <v>#VALUE!</v>
      </c>
      <c r="R598" s="539" t="str">
        <f>CONCATENATE(AH596,".",AI596,".",AJ596,","," ",AL596)</f>
        <v>.., 0</v>
      </c>
      <c r="S598" s="553" t="str">
        <f>UPPER(H598)</f>
        <v/>
      </c>
      <c r="T598" s="539" t="str">
        <f>CONCATENATE(PROPER(I598),", ",PROPER(J598),", ",UPPER(K598))</f>
        <v xml:space="preserve">, , </v>
      </c>
      <c r="U598" s="532"/>
      <c r="V598" s="539" t="str">
        <f>PROPER(L598)</f>
        <v/>
      </c>
      <c r="W598" s="542"/>
      <c r="X598" s="525"/>
      <c r="Y598" s="551"/>
      <c r="Z598" s="542"/>
      <c r="AA598" s="525"/>
      <c r="AB598" s="541"/>
      <c r="AC598" s="541"/>
      <c r="AD598" s="525">
        <f>IFERROR(LEFT(E600,FIND(" ",E600)-1),E600)</f>
        <v>0</v>
      </c>
      <c r="AE598" s="525" t="e">
        <f>MID(E600,FIND(" ",E600)*1,27)</f>
        <v>#VALUE!</v>
      </c>
      <c r="AF598" s="525" t="str">
        <f>UPPER(AD598)</f>
        <v>0</v>
      </c>
      <c r="AG598" s="541" t="e">
        <f>PROPER(AE598)</f>
        <v>#VALUE!</v>
      </c>
      <c r="AH598" s="542" t="str">
        <f>MID($F600,FIND("",$F600)*1,2)</f>
        <v/>
      </c>
      <c r="AI598" s="542" t="str">
        <f>MID($F600,FIND("",$F600)*3,2)</f>
        <v/>
      </c>
      <c r="AJ598" s="542" t="str">
        <f>MID($F600,FIND("",$F600)*5,2)</f>
        <v/>
      </c>
      <c r="AK598" s="555">
        <f>G600</f>
        <v>0</v>
      </c>
      <c r="AL598" s="556">
        <f>IF(AK598="кмс",AK$2,IF(AK598="мс",AL$2,IF(AK598="мсмк",AM$2,IF(AK598="змс",AN$2,AK598))))</f>
        <v>0</v>
      </c>
      <c r="AM598" s="542"/>
      <c r="AN598" s="525"/>
      <c r="AO598" s="525"/>
      <c r="AP598" s="525"/>
      <c r="AQ598" s="525"/>
      <c r="AR598" s="525"/>
    </row>
    <row r="599" spans="1:44" ht="12" customHeight="1" x14ac:dyDescent="0.2">
      <c r="A599" s="552"/>
      <c r="B599" s="535"/>
      <c r="C599" s="559"/>
      <c r="D599" s="521"/>
      <c r="E599" s="537"/>
      <c r="F599" s="529"/>
      <c r="G599" s="529"/>
      <c r="H599" s="529"/>
      <c r="I599" s="529"/>
      <c r="J599" s="529"/>
      <c r="K599" s="529"/>
      <c r="L599" s="528"/>
      <c r="M599" s="532"/>
      <c r="N599" s="528"/>
      <c r="O599" s="528"/>
      <c r="P599" s="528"/>
      <c r="Q599" s="558"/>
      <c r="R599" s="540"/>
      <c r="S599" s="554"/>
      <c r="T599" s="540"/>
      <c r="U599" s="532"/>
      <c r="V599" s="540"/>
      <c r="W599" s="542"/>
      <c r="X599" s="525"/>
      <c r="Y599" s="551"/>
      <c r="Z599" s="542"/>
      <c r="AA599" s="525"/>
      <c r="AB599" s="541"/>
      <c r="AC599" s="541"/>
      <c r="AD599" s="525"/>
      <c r="AE599" s="525"/>
      <c r="AF599" s="525"/>
      <c r="AG599" s="541"/>
      <c r="AH599" s="542"/>
      <c r="AI599" s="542"/>
      <c r="AJ599" s="542"/>
      <c r="AK599" s="542"/>
      <c r="AL599" s="556"/>
      <c r="AM599" s="542"/>
      <c r="AN599" s="525"/>
      <c r="AO599" s="525"/>
      <c r="AP599" s="525"/>
      <c r="AQ599" s="525"/>
      <c r="AR599" s="525"/>
    </row>
    <row r="600" spans="1:44" ht="12" customHeight="1" x14ac:dyDescent="0.2">
      <c r="A600" s="538"/>
      <c r="B600" s="535"/>
      <c r="C600" s="559"/>
      <c r="D600" s="520"/>
      <c r="E600" s="537"/>
      <c r="F600" s="528"/>
      <c r="G600" s="528"/>
      <c r="H600" s="528"/>
      <c r="I600" s="528"/>
      <c r="J600" s="528"/>
      <c r="K600" s="528"/>
      <c r="L600" s="530"/>
      <c r="M600" s="531">
        <f>D600</f>
        <v>0</v>
      </c>
      <c r="N600" s="530"/>
      <c r="O600" s="530"/>
      <c r="P600" s="530"/>
      <c r="Q600" s="557" t="e">
        <f>CONCATENATE(AF598,AG598)</f>
        <v>#VALUE!</v>
      </c>
      <c r="R600" s="539" t="str">
        <f>CONCATENATE(AH598,".",AI598,".",AJ598,","," ",AL598)</f>
        <v>.., 0</v>
      </c>
      <c r="S600" s="553" t="str">
        <f>UPPER(H600)</f>
        <v/>
      </c>
      <c r="T600" s="539" t="str">
        <f>CONCATENATE(PROPER(I600),", ",PROPER(J600),", ",UPPER(K600))</f>
        <v xml:space="preserve">, , </v>
      </c>
      <c r="U600" s="532"/>
      <c r="V600" s="539" t="str">
        <f>PROPER(L600)</f>
        <v/>
      </c>
      <c r="W600" s="542"/>
      <c r="X600" s="525"/>
      <c r="Y600" s="551"/>
      <c r="Z600" s="542"/>
      <c r="AA600" s="525"/>
      <c r="AB600" s="541"/>
      <c r="AC600" s="541"/>
      <c r="AD600" s="525">
        <f>IFERROR(LEFT(E602,FIND(" ",E602)-1),E602)</f>
        <v>0</v>
      </c>
      <c r="AE600" s="525" t="e">
        <f>MID(E602,FIND(" ",E602)*1,27)</f>
        <v>#VALUE!</v>
      </c>
      <c r="AF600" s="525" t="str">
        <f>UPPER(AD600)</f>
        <v>0</v>
      </c>
      <c r="AG600" s="541" t="e">
        <f>PROPER(AE600)</f>
        <v>#VALUE!</v>
      </c>
      <c r="AH600" s="542" t="str">
        <f>MID($F602,FIND("",$F602)*1,2)</f>
        <v/>
      </c>
      <c r="AI600" s="542" t="str">
        <f>MID($F602,FIND("",$F602)*3,2)</f>
        <v/>
      </c>
      <c r="AJ600" s="542" t="str">
        <f>MID($F602,FIND("",$F602)*5,2)</f>
        <v/>
      </c>
      <c r="AK600" s="555">
        <f>G602</f>
        <v>0</v>
      </c>
      <c r="AL600" s="556">
        <f>IF(AK600="кмс",AK$2,IF(AK600="мс",AL$2,IF(AK600="мсмк",AM$2,IF(AK600="змс",AN$2,AK600))))</f>
        <v>0</v>
      </c>
      <c r="AM600" s="542"/>
      <c r="AN600" s="525"/>
      <c r="AO600" s="525"/>
      <c r="AP600" s="525"/>
      <c r="AQ600" s="525"/>
      <c r="AR600" s="525"/>
    </row>
    <row r="601" spans="1:44" ht="12" customHeight="1" x14ac:dyDescent="0.2">
      <c r="A601" s="538"/>
      <c r="B601" s="535"/>
      <c r="C601" s="559"/>
      <c r="D601" s="521"/>
      <c r="E601" s="537"/>
      <c r="F601" s="529"/>
      <c r="G601" s="529"/>
      <c r="H601" s="529"/>
      <c r="I601" s="529"/>
      <c r="J601" s="529"/>
      <c r="K601" s="529"/>
      <c r="L601" s="528"/>
      <c r="M601" s="532"/>
      <c r="N601" s="528"/>
      <c r="O601" s="528"/>
      <c r="P601" s="528"/>
      <c r="Q601" s="558"/>
      <c r="R601" s="540"/>
      <c r="S601" s="554"/>
      <c r="T601" s="540"/>
      <c r="U601" s="532"/>
      <c r="V601" s="540"/>
      <c r="W601" s="542"/>
      <c r="X601" s="525"/>
      <c r="Y601" s="551"/>
      <c r="Z601" s="542"/>
      <c r="AA601" s="525"/>
      <c r="AB601" s="541"/>
      <c r="AC601" s="541"/>
      <c r="AD601" s="525"/>
      <c r="AE601" s="525"/>
      <c r="AF601" s="525"/>
      <c r="AG601" s="541"/>
      <c r="AH601" s="542"/>
      <c r="AI601" s="542"/>
      <c r="AJ601" s="542"/>
      <c r="AK601" s="542"/>
      <c r="AL601" s="556"/>
      <c r="AM601" s="542"/>
      <c r="AN601" s="525"/>
      <c r="AO601" s="525"/>
      <c r="AP601" s="525"/>
      <c r="AQ601" s="525"/>
      <c r="AR601" s="525"/>
    </row>
    <row r="602" spans="1:44" ht="12" customHeight="1" x14ac:dyDescent="0.2">
      <c r="A602" s="552"/>
      <c r="B602" s="535"/>
      <c r="C602" s="559"/>
      <c r="D602" s="520"/>
      <c r="E602" s="537"/>
      <c r="F602" s="528"/>
      <c r="G602" s="528"/>
      <c r="H602" s="528"/>
      <c r="I602" s="528"/>
      <c r="J602" s="528"/>
      <c r="K602" s="528"/>
      <c r="L602" s="530"/>
      <c r="M602" s="531">
        <f>D602</f>
        <v>0</v>
      </c>
      <c r="N602" s="530"/>
      <c r="O602" s="530"/>
      <c r="P602" s="530"/>
      <c r="Q602" s="557" t="e">
        <f>CONCATENATE(AF600,AG600)</f>
        <v>#VALUE!</v>
      </c>
      <c r="R602" s="539" t="str">
        <f>CONCATENATE(AH600,".",AI600,".",AJ600,","," ",AL600)</f>
        <v>.., 0</v>
      </c>
      <c r="S602" s="553" t="str">
        <f>UPPER(H602)</f>
        <v/>
      </c>
      <c r="T602" s="539" t="str">
        <f>CONCATENATE(PROPER(I602),", ",PROPER(J602),", ",UPPER(K602))</f>
        <v xml:space="preserve">, , </v>
      </c>
      <c r="U602" s="532"/>
      <c r="V602" s="539" t="str">
        <f>PROPER(L602)</f>
        <v/>
      </c>
      <c r="W602" s="542"/>
      <c r="X602" s="525"/>
      <c r="Y602" s="551"/>
      <c r="Z602" s="542"/>
      <c r="AA602" s="525"/>
      <c r="AB602" s="541"/>
      <c r="AC602" s="541"/>
      <c r="AD602" s="525">
        <f>IFERROR(LEFT(E604,FIND(" ",E604)-1),E604)</f>
        <v>0</v>
      </c>
      <c r="AE602" s="525" t="e">
        <f>MID(E604,FIND(" ",E604)*1,27)</f>
        <v>#VALUE!</v>
      </c>
      <c r="AF602" s="525" t="str">
        <f>UPPER(AD602)</f>
        <v>0</v>
      </c>
      <c r="AG602" s="541" t="e">
        <f>PROPER(AE602)</f>
        <v>#VALUE!</v>
      </c>
      <c r="AH602" s="542" t="str">
        <f>MID($F604,FIND("",$F604)*1,2)</f>
        <v/>
      </c>
      <c r="AI602" s="542" t="str">
        <f>MID($F604,FIND("",$F604)*3,2)</f>
        <v/>
      </c>
      <c r="AJ602" s="542" t="str">
        <f>MID($F604,FIND("",$F604)*5,2)</f>
        <v/>
      </c>
      <c r="AK602" s="555">
        <f>G604</f>
        <v>0</v>
      </c>
      <c r="AL602" s="556">
        <f>IF(AK602="кмс",AK$2,IF(AK602="мс",AL$2,IF(AK602="мсмк",AM$2,IF(AK602="змс",AN$2,AK602))))</f>
        <v>0</v>
      </c>
      <c r="AM602" s="542"/>
      <c r="AN602" s="525"/>
      <c r="AO602" s="525"/>
      <c r="AP602" s="525"/>
      <c r="AQ602" s="525"/>
      <c r="AR602" s="525"/>
    </row>
    <row r="603" spans="1:44" ht="12" customHeight="1" x14ac:dyDescent="0.2">
      <c r="A603" s="552"/>
      <c r="B603" s="535"/>
      <c r="C603" s="559"/>
      <c r="D603" s="521"/>
      <c r="E603" s="537"/>
      <c r="F603" s="529"/>
      <c r="G603" s="529"/>
      <c r="H603" s="529"/>
      <c r="I603" s="529"/>
      <c r="J603" s="529"/>
      <c r="K603" s="529"/>
      <c r="L603" s="528"/>
      <c r="M603" s="532"/>
      <c r="N603" s="528"/>
      <c r="O603" s="528"/>
      <c r="P603" s="528"/>
      <c r="Q603" s="558"/>
      <c r="R603" s="540"/>
      <c r="S603" s="554"/>
      <c r="T603" s="540"/>
      <c r="U603" s="532"/>
      <c r="V603" s="540"/>
      <c r="W603" s="542"/>
      <c r="X603" s="525"/>
      <c r="Y603" s="551"/>
      <c r="Z603" s="542"/>
      <c r="AA603" s="525"/>
      <c r="AB603" s="541"/>
      <c r="AC603" s="541"/>
      <c r="AD603" s="525"/>
      <c r="AE603" s="525"/>
      <c r="AF603" s="525"/>
      <c r="AG603" s="541"/>
      <c r="AH603" s="542"/>
      <c r="AI603" s="542"/>
      <c r="AJ603" s="542"/>
      <c r="AK603" s="542"/>
      <c r="AL603" s="556"/>
      <c r="AM603" s="542"/>
      <c r="AN603" s="525"/>
      <c r="AO603" s="525"/>
      <c r="AP603" s="525"/>
      <c r="AQ603" s="525"/>
      <c r="AR603" s="525"/>
    </row>
    <row r="604" spans="1:44" ht="12" customHeight="1" x14ac:dyDescent="0.2">
      <c r="A604" s="552"/>
      <c r="B604" s="535"/>
      <c r="C604" s="559"/>
      <c r="D604" s="520"/>
      <c r="E604" s="537"/>
      <c r="F604" s="528"/>
      <c r="G604" s="528"/>
      <c r="H604" s="528"/>
      <c r="I604" s="528"/>
      <c r="J604" s="528"/>
      <c r="K604" s="528"/>
      <c r="L604" s="530"/>
      <c r="M604" s="531">
        <f>D604</f>
        <v>0</v>
      </c>
      <c r="N604" s="530"/>
      <c r="O604" s="530"/>
      <c r="P604" s="530"/>
      <c r="Q604" s="557" t="e">
        <f>CONCATENATE(AF602,AG602)</f>
        <v>#VALUE!</v>
      </c>
      <c r="R604" s="539" t="str">
        <f>CONCATENATE(AH602,".",AI602,".",AJ602,","," ",AL602)</f>
        <v>.., 0</v>
      </c>
      <c r="S604" s="553" t="str">
        <f>UPPER(H604)</f>
        <v/>
      </c>
      <c r="T604" s="539" t="str">
        <f>CONCATENATE(PROPER(I604),", ",PROPER(J604),", ",UPPER(K604))</f>
        <v xml:space="preserve">, , </v>
      </c>
      <c r="U604" s="532"/>
      <c r="V604" s="539" t="str">
        <f>PROPER(L604)</f>
        <v/>
      </c>
      <c r="W604" s="542"/>
      <c r="X604" s="525"/>
      <c r="Y604" s="551"/>
      <c r="Z604" s="542"/>
      <c r="AA604" s="525"/>
      <c r="AB604" s="541"/>
      <c r="AC604" s="541"/>
      <c r="AD604" s="525">
        <f>IFERROR(LEFT(E606,FIND(" ",E606)-1),E606)</f>
        <v>0</v>
      </c>
      <c r="AE604" s="525" t="e">
        <f>MID(E606,FIND(" ",E606)*1,27)</f>
        <v>#VALUE!</v>
      </c>
      <c r="AF604" s="525" t="str">
        <f>UPPER(AD604)</f>
        <v>0</v>
      </c>
      <c r="AG604" s="541" t="e">
        <f>PROPER(AE604)</f>
        <v>#VALUE!</v>
      </c>
      <c r="AH604" s="542" t="str">
        <f>MID($F606,FIND("",$F606)*1,2)</f>
        <v/>
      </c>
      <c r="AI604" s="542" t="str">
        <f>MID($F606,FIND("",$F606)*3,2)</f>
        <v/>
      </c>
      <c r="AJ604" s="542" t="str">
        <f>MID($F606,FIND("",$F606)*5,2)</f>
        <v/>
      </c>
      <c r="AK604" s="555">
        <f>G606</f>
        <v>0</v>
      </c>
      <c r="AL604" s="556">
        <f>IF(AK604="кмс",AK$2,IF(AK604="мс",AL$2,IF(AK604="мсмк",AM$2,IF(AK604="змс",AN$2,AK604))))</f>
        <v>0</v>
      </c>
      <c r="AM604" s="542"/>
      <c r="AN604" s="525"/>
      <c r="AO604" s="525"/>
      <c r="AP604" s="525"/>
      <c r="AQ604" s="525"/>
      <c r="AR604" s="525"/>
    </row>
    <row r="605" spans="1:44" ht="12" customHeight="1" x14ac:dyDescent="0.2">
      <c r="A605" s="552"/>
      <c r="B605" s="535"/>
      <c r="C605" s="559"/>
      <c r="D605" s="521"/>
      <c r="E605" s="537"/>
      <c r="F605" s="529"/>
      <c r="G605" s="529"/>
      <c r="H605" s="529"/>
      <c r="I605" s="529"/>
      <c r="J605" s="529"/>
      <c r="K605" s="529"/>
      <c r="L605" s="528"/>
      <c r="M605" s="532"/>
      <c r="N605" s="528"/>
      <c r="O605" s="528"/>
      <c r="P605" s="528"/>
      <c r="Q605" s="558"/>
      <c r="R605" s="540"/>
      <c r="S605" s="554"/>
      <c r="T605" s="540"/>
      <c r="U605" s="532"/>
      <c r="V605" s="540"/>
      <c r="W605" s="542"/>
      <c r="X605" s="525"/>
      <c r="Y605" s="551"/>
      <c r="Z605" s="542"/>
      <c r="AA605" s="525"/>
      <c r="AB605" s="541"/>
      <c r="AC605" s="541"/>
      <c r="AD605" s="525"/>
      <c r="AE605" s="525"/>
      <c r="AF605" s="525"/>
      <c r="AG605" s="541"/>
      <c r="AH605" s="542"/>
      <c r="AI605" s="542"/>
      <c r="AJ605" s="542"/>
      <c r="AK605" s="542"/>
      <c r="AL605" s="556"/>
      <c r="AM605" s="542"/>
      <c r="AN605" s="525"/>
      <c r="AO605" s="525"/>
      <c r="AP605" s="525"/>
      <c r="AQ605" s="525"/>
      <c r="AR605" s="525"/>
    </row>
    <row r="606" spans="1:44" ht="12" customHeight="1" x14ac:dyDescent="0.2">
      <c r="A606" s="538"/>
      <c r="B606" s="535"/>
      <c r="C606" s="536"/>
      <c r="D606" s="520"/>
      <c r="E606" s="537"/>
      <c r="F606" s="528"/>
      <c r="G606" s="528"/>
      <c r="H606" s="528"/>
      <c r="I606" s="528"/>
      <c r="J606" s="528"/>
      <c r="K606" s="528"/>
      <c r="L606" s="530"/>
      <c r="M606" s="531">
        <f>D606</f>
        <v>0</v>
      </c>
      <c r="N606" s="530"/>
      <c r="O606" s="530"/>
      <c r="P606" s="530"/>
      <c r="Q606" s="557" t="e">
        <f>CONCATENATE(AF604,AG604)</f>
        <v>#VALUE!</v>
      </c>
      <c r="R606" s="539" t="str">
        <f>CONCATENATE(AH604,".",AI604,".",AJ604,","," ",AL604)</f>
        <v>.., 0</v>
      </c>
      <c r="S606" s="553" t="str">
        <f>UPPER(H606)</f>
        <v/>
      </c>
      <c r="T606" s="539" t="str">
        <f>CONCATENATE(PROPER(I606),", ",PROPER(J606),", ",UPPER(K606))</f>
        <v xml:space="preserve">, , </v>
      </c>
      <c r="U606" s="532"/>
      <c r="V606" s="539" t="str">
        <f>PROPER(L606)</f>
        <v/>
      </c>
      <c r="W606" s="542"/>
      <c r="X606" s="525"/>
      <c r="Y606" s="551"/>
      <c r="Z606" s="542"/>
      <c r="AA606" s="525"/>
      <c r="AB606" s="541"/>
      <c r="AC606" s="541"/>
      <c r="AD606" s="525">
        <f>IFERROR(LEFT(E608,FIND(" ",E608)-1),E608)</f>
        <v>0</v>
      </c>
      <c r="AE606" s="525" t="e">
        <f>MID(E608,FIND(" ",E608)*1,27)</f>
        <v>#VALUE!</v>
      </c>
      <c r="AF606" s="525" t="str">
        <f>UPPER(AD606)</f>
        <v>0</v>
      </c>
      <c r="AG606" s="541" t="e">
        <f>PROPER(AE606)</f>
        <v>#VALUE!</v>
      </c>
      <c r="AH606" s="542" t="str">
        <f>MID($F608,FIND("",$F608)*1,2)</f>
        <v/>
      </c>
      <c r="AI606" s="542" t="str">
        <f>MID($F608,FIND("",$F608)*3,2)</f>
        <v/>
      </c>
      <c r="AJ606" s="542" t="str">
        <f>MID($F608,FIND("",$F608)*5,2)</f>
        <v/>
      </c>
      <c r="AK606" s="555">
        <f>G608</f>
        <v>0</v>
      </c>
      <c r="AL606" s="556">
        <f>IF(AK606="кмс",AK$2,IF(AK606="мс",AL$2,IF(AK606="мсмк",AM$2,IF(AK606="змс",AN$2,AK606))))</f>
        <v>0</v>
      </c>
      <c r="AM606" s="542"/>
      <c r="AN606" s="525"/>
      <c r="AO606" s="525"/>
      <c r="AP606" s="525"/>
      <c r="AQ606" s="525"/>
      <c r="AR606" s="525"/>
    </row>
    <row r="607" spans="1:44" ht="12" customHeight="1" x14ac:dyDescent="0.2">
      <c r="A607" s="538"/>
      <c r="B607" s="535"/>
      <c r="C607" s="536"/>
      <c r="D607" s="521"/>
      <c r="E607" s="537"/>
      <c r="F607" s="529"/>
      <c r="G607" s="529"/>
      <c r="H607" s="529"/>
      <c r="I607" s="529"/>
      <c r="J607" s="529"/>
      <c r="K607" s="529"/>
      <c r="L607" s="528"/>
      <c r="M607" s="532"/>
      <c r="N607" s="528"/>
      <c r="O607" s="528"/>
      <c r="P607" s="528"/>
      <c r="Q607" s="558"/>
      <c r="R607" s="540"/>
      <c r="S607" s="554"/>
      <c r="T607" s="540"/>
      <c r="U607" s="532"/>
      <c r="V607" s="540"/>
      <c r="W607" s="542"/>
      <c r="X607" s="525"/>
      <c r="Y607" s="551"/>
      <c r="Z607" s="542"/>
      <c r="AA607" s="525"/>
      <c r="AB607" s="541"/>
      <c r="AC607" s="541"/>
      <c r="AD607" s="525"/>
      <c r="AE607" s="525"/>
      <c r="AF607" s="525"/>
      <c r="AG607" s="541"/>
      <c r="AH607" s="542"/>
      <c r="AI607" s="542"/>
      <c r="AJ607" s="542"/>
      <c r="AK607" s="542"/>
      <c r="AL607" s="556"/>
      <c r="AM607" s="542"/>
      <c r="AN607" s="525"/>
      <c r="AO607" s="525"/>
      <c r="AP607" s="525"/>
      <c r="AQ607" s="525"/>
      <c r="AR607" s="525"/>
    </row>
    <row r="608" spans="1:44" ht="12" customHeight="1" x14ac:dyDescent="0.2">
      <c r="A608" s="552"/>
      <c r="B608" s="535"/>
      <c r="C608" s="559"/>
      <c r="D608" s="520"/>
      <c r="E608" s="537"/>
      <c r="F608" s="528"/>
      <c r="G608" s="528"/>
      <c r="H608" s="528"/>
      <c r="I608" s="528"/>
      <c r="J608" s="528"/>
      <c r="K608" s="528"/>
      <c r="L608" s="530"/>
      <c r="M608" s="531">
        <f>D608</f>
        <v>0</v>
      </c>
      <c r="N608" s="530"/>
      <c r="O608" s="530"/>
      <c r="P608" s="530"/>
      <c r="Q608" s="557" t="e">
        <f>CONCATENATE(AF606,AG606)</f>
        <v>#VALUE!</v>
      </c>
      <c r="R608" s="539" t="str">
        <f>CONCATENATE(AH606,".",AI606,".",AJ606,","," ",AL606)</f>
        <v>.., 0</v>
      </c>
      <c r="S608" s="553" t="str">
        <f>UPPER(H608)</f>
        <v/>
      </c>
      <c r="T608" s="539" t="str">
        <f>CONCATENATE(PROPER(I608),", ",PROPER(J608),", ",UPPER(K608))</f>
        <v xml:space="preserve">, , </v>
      </c>
      <c r="U608" s="532"/>
      <c r="V608" s="539" t="str">
        <f>PROPER(L608)</f>
        <v/>
      </c>
      <c r="W608" s="542"/>
      <c r="X608" s="525"/>
      <c r="Y608" s="551"/>
      <c r="Z608" s="542"/>
      <c r="AA608" s="525"/>
      <c r="AB608" s="541"/>
      <c r="AC608" s="541"/>
      <c r="AD608" s="525">
        <f>IFERROR(LEFT(E610,FIND(" ",E610)-1),E610)</f>
        <v>0</v>
      </c>
      <c r="AE608" s="525" t="e">
        <f>MID(E610,FIND(" ",E610)*1,27)</f>
        <v>#VALUE!</v>
      </c>
      <c r="AF608" s="525" t="str">
        <f>UPPER(AD608)</f>
        <v>0</v>
      </c>
      <c r="AG608" s="541" t="e">
        <f>PROPER(AE608)</f>
        <v>#VALUE!</v>
      </c>
      <c r="AH608" s="542" t="str">
        <f>MID($F610,FIND("",$F610)*1,2)</f>
        <v/>
      </c>
      <c r="AI608" s="542" t="str">
        <f>MID($F610,FIND("",$F610)*3,2)</f>
        <v/>
      </c>
      <c r="AJ608" s="542" t="str">
        <f>MID($F610,FIND("",$F610)*5,2)</f>
        <v/>
      </c>
      <c r="AK608" s="555">
        <f>G610</f>
        <v>0</v>
      </c>
      <c r="AL608" s="556">
        <f>IF(AK608="кмс",AK$2,IF(AK608="мс",AL$2,IF(AK608="мсмк",AM$2,IF(AK608="змс",AN$2,AK608))))</f>
        <v>0</v>
      </c>
      <c r="AM608" s="542"/>
      <c r="AN608" s="525"/>
      <c r="AO608" s="525"/>
      <c r="AP608" s="525"/>
      <c r="AQ608" s="525"/>
      <c r="AR608" s="525"/>
    </row>
    <row r="609" spans="1:44" ht="12" customHeight="1" x14ac:dyDescent="0.2">
      <c r="A609" s="552"/>
      <c r="B609" s="535"/>
      <c r="C609" s="559"/>
      <c r="D609" s="521"/>
      <c r="E609" s="537"/>
      <c r="F609" s="529"/>
      <c r="G609" s="529"/>
      <c r="H609" s="529"/>
      <c r="I609" s="529"/>
      <c r="J609" s="529"/>
      <c r="K609" s="529"/>
      <c r="L609" s="528"/>
      <c r="M609" s="532"/>
      <c r="N609" s="528"/>
      <c r="O609" s="528"/>
      <c r="P609" s="528"/>
      <c r="Q609" s="558"/>
      <c r="R609" s="540"/>
      <c r="S609" s="554"/>
      <c r="T609" s="540"/>
      <c r="U609" s="532"/>
      <c r="V609" s="540"/>
      <c r="W609" s="542"/>
      <c r="X609" s="525"/>
      <c r="Y609" s="551"/>
      <c r="Z609" s="542"/>
      <c r="AA609" s="525"/>
      <c r="AB609" s="541"/>
      <c r="AC609" s="541"/>
      <c r="AD609" s="525"/>
      <c r="AE609" s="525"/>
      <c r="AF609" s="525"/>
      <c r="AG609" s="541"/>
      <c r="AH609" s="542"/>
      <c r="AI609" s="542"/>
      <c r="AJ609" s="542"/>
      <c r="AK609" s="542"/>
      <c r="AL609" s="556"/>
      <c r="AM609" s="542"/>
      <c r="AN609" s="525"/>
      <c r="AO609" s="525"/>
      <c r="AP609" s="525"/>
      <c r="AQ609" s="525"/>
      <c r="AR609" s="525"/>
    </row>
    <row r="610" spans="1:44" ht="12" customHeight="1" x14ac:dyDescent="0.2">
      <c r="A610" s="538"/>
      <c r="B610" s="535"/>
      <c r="C610" s="559"/>
      <c r="D610" s="520"/>
      <c r="E610" s="537"/>
      <c r="F610" s="528"/>
      <c r="G610" s="528"/>
      <c r="H610" s="528"/>
      <c r="I610" s="528"/>
      <c r="J610" s="528"/>
      <c r="K610" s="528"/>
      <c r="L610" s="530"/>
      <c r="M610" s="531">
        <f>D610</f>
        <v>0</v>
      </c>
      <c r="N610" s="530"/>
      <c r="O610" s="530"/>
      <c r="P610" s="530"/>
      <c r="Q610" s="557" t="e">
        <f>CONCATENATE(AF608,AG608)</f>
        <v>#VALUE!</v>
      </c>
      <c r="R610" s="539" t="str">
        <f>CONCATENATE(AH608,".",AI608,".",AJ608,","," ",AL608)</f>
        <v>.., 0</v>
      </c>
      <c r="S610" s="553" t="str">
        <f>UPPER(H610)</f>
        <v/>
      </c>
      <c r="T610" s="539" t="str">
        <f>CONCATENATE(PROPER(I610),", ",PROPER(J610),", ",UPPER(K610))</f>
        <v xml:space="preserve">, , </v>
      </c>
      <c r="U610" s="532"/>
      <c r="V610" s="539" t="str">
        <f>PROPER(L610)</f>
        <v/>
      </c>
      <c r="W610" s="542"/>
      <c r="X610" s="525"/>
      <c r="Y610" s="551"/>
      <c r="Z610" s="542"/>
      <c r="AA610" s="525"/>
      <c r="AB610" s="541"/>
      <c r="AC610" s="541"/>
      <c r="AD610" s="525">
        <f>IFERROR(LEFT(E612,FIND(" ",E612)-1),E612)</f>
        <v>0</v>
      </c>
      <c r="AE610" s="525" t="e">
        <f>MID(E612,FIND(" ",E612)*1,27)</f>
        <v>#VALUE!</v>
      </c>
      <c r="AF610" s="525" t="str">
        <f>UPPER(AD610)</f>
        <v>0</v>
      </c>
      <c r="AG610" s="541" t="e">
        <f>PROPER(AE610)</f>
        <v>#VALUE!</v>
      </c>
      <c r="AH610" s="542" t="str">
        <f>MID($F612,FIND("",$F612)*1,2)</f>
        <v/>
      </c>
      <c r="AI610" s="542" t="str">
        <f>MID($F612,FIND("",$F612)*3,2)</f>
        <v/>
      </c>
      <c r="AJ610" s="542" t="str">
        <f>MID($F612,FIND("",$F612)*5,2)</f>
        <v/>
      </c>
      <c r="AK610" s="555">
        <f>G612</f>
        <v>0</v>
      </c>
      <c r="AL610" s="556">
        <f>IF(AK610="кмс",AK$2,IF(AK610="мс",AL$2,IF(AK610="мсмк",AM$2,IF(AK610="змс",AN$2,AK610))))</f>
        <v>0</v>
      </c>
      <c r="AM610" s="542"/>
      <c r="AN610" s="525"/>
      <c r="AO610" s="525"/>
      <c r="AP610" s="525"/>
      <c r="AQ610" s="525"/>
      <c r="AR610" s="525"/>
    </row>
    <row r="611" spans="1:44" ht="12" customHeight="1" x14ac:dyDescent="0.2">
      <c r="A611" s="538"/>
      <c r="B611" s="535"/>
      <c r="C611" s="559"/>
      <c r="D611" s="521"/>
      <c r="E611" s="537"/>
      <c r="F611" s="529"/>
      <c r="G611" s="529"/>
      <c r="H611" s="529"/>
      <c r="I611" s="529"/>
      <c r="J611" s="529"/>
      <c r="K611" s="529"/>
      <c r="L611" s="528"/>
      <c r="M611" s="532"/>
      <c r="N611" s="528"/>
      <c r="O611" s="528"/>
      <c r="P611" s="528"/>
      <c r="Q611" s="558"/>
      <c r="R611" s="540"/>
      <c r="S611" s="554"/>
      <c r="T611" s="540"/>
      <c r="U611" s="532"/>
      <c r="V611" s="540"/>
      <c r="W611" s="542"/>
      <c r="X611" s="525"/>
      <c r="Y611" s="551"/>
      <c r="Z611" s="542"/>
      <c r="AA611" s="525"/>
      <c r="AB611" s="541"/>
      <c r="AC611" s="541"/>
      <c r="AD611" s="525"/>
      <c r="AE611" s="525"/>
      <c r="AF611" s="525"/>
      <c r="AG611" s="541"/>
      <c r="AH611" s="542"/>
      <c r="AI611" s="542"/>
      <c r="AJ611" s="542"/>
      <c r="AK611" s="542"/>
      <c r="AL611" s="556"/>
      <c r="AM611" s="542"/>
      <c r="AN611" s="525"/>
      <c r="AO611" s="525"/>
      <c r="AP611" s="525"/>
      <c r="AQ611" s="525"/>
      <c r="AR611" s="525"/>
    </row>
    <row r="612" spans="1:44" ht="12" customHeight="1" x14ac:dyDescent="0.2">
      <c r="A612" s="552"/>
      <c r="B612" s="535"/>
      <c r="C612" s="536"/>
      <c r="D612" s="520"/>
      <c r="E612" s="537"/>
      <c r="F612" s="528"/>
      <c r="G612" s="528"/>
      <c r="H612" s="528"/>
      <c r="I612" s="528"/>
      <c r="J612" s="528"/>
      <c r="K612" s="528"/>
      <c r="L612" s="530"/>
      <c r="M612" s="531">
        <f>D612</f>
        <v>0</v>
      </c>
      <c r="N612" s="530"/>
      <c r="O612" s="530"/>
      <c r="P612" s="530"/>
      <c r="Q612" s="557" t="e">
        <f>CONCATENATE(AF610,AG610)</f>
        <v>#VALUE!</v>
      </c>
      <c r="R612" s="539" t="str">
        <f>CONCATENATE(AH610,".",AI610,".",AJ610,","," ",AL610)</f>
        <v>.., 0</v>
      </c>
      <c r="S612" s="553" t="str">
        <f>UPPER(H612)</f>
        <v/>
      </c>
      <c r="T612" s="539" t="str">
        <f>CONCATENATE(PROPER(I612),", ",PROPER(J612),", ",UPPER(K612))</f>
        <v xml:space="preserve">, , </v>
      </c>
      <c r="U612" s="532"/>
      <c r="V612" s="539" t="str">
        <f>PROPER(L612)</f>
        <v/>
      </c>
      <c r="W612" s="542"/>
      <c r="X612" s="525"/>
      <c r="Y612" s="551"/>
      <c r="Z612" s="542"/>
      <c r="AA612" s="525"/>
      <c r="AB612" s="541"/>
      <c r="AC612" s="541"/>
      <c r="AD612" s="525">
        <f>IFERROR(LEFT(E614,FIND(" ",E614)-1),E614)</f>
        <v>0</v>
      </c>
      <c r="AE612" s="525" t="e">
        <f>MID(E614,FIND(" ",E614)*1,27)</f>
        <v>#VALUE!</v>
      </c>
      <c r="AF612" s="525" t="str">
        <f>UPPER(AD612)</f>
        <v>0</v>
      </c>
      <c r="AG612" s="541" t="e">
        <f>PROPER(AE612)</f>
        <v>#VALUE!</v>
      </c>
      <c r="AH612" s="542" t="str">
        <f>MID($F614,FIND("",$F614)*1,2)</f>
        <v/>
      </c>
      <c r="AI612" s="542" t="str">
        <f>MID($F614,FIND("",$F614)*3,2)</f>
        <v/>
      </c>
      <c r="AJ612" s="542" t="str">
        <f>MID($F614,FIND("",$F614)*5,2)</f>
        <v/>
      </c>
      <c r="AK612" s="555">
        <f>G614</f>
        <v>0</v>
      </c>
      <c r="AL612" s="556">
        <f>IF(AK612="кмс",AK$2,IF(AK612="мс",AL$2,IF(AK612="мсмк",AM$2,IF(AK612="змс",AN$2,AK612))))</f>
        <v>0</v>
      </c>
      <c r="AM612" s="542"/>
      <c r="AN612" s="525"/>
      <c r="AO612" s="525"/>
      <c r="AP612" s="525"/>
      <c r="AQ612" s="525"/>
      <c r="AR612" s="525"/>
    </row>
    <row r="613" spans="1:44" ht="12" customHeight="1" x14ac:dyDescent="0.2">
      <c r="A613" s="552"/>
      <c r="B613" s="535"/>
      <c r="C613" s="536"/>
      <c r="D613" s="521"/>
      <c r="E613" s="537"/>
      <c r="F613" s="529"/>
      <c r="G613" s="529"/>
      <c r="H613" s="529"/>
      <c r="I613" s="529"/>
      <c r="J613" s="529"/>
      <c r="K613" s="529"/>
      <c r="L613" s="528"/>
      <c r="M613" s="532"/>
      <c r="N613" s="528"/>
      <c r="O613" s="528"/>
      <c r="P613" s="528"/>
      <c r="Q613" s="558"/>
      <c r="R613" s="540"/>
      <c r="S613" s="554"/>
      <c r="T613" s="540"/>
      <c r="U613" s="532"/>
      <c r="V613" s="540"/>
      <c r="W613" s="542"/>
      <c r="X613" s="525"/>
      <c r="Y613" s="551"/>
      <c r="Z613" s="542"/>
      <c r="AA613" s="525"/>
      <c r="AB613" s="541"/>
      <c r="AC613" s="541"/>
      <c r="AD613" s="525"/>
      <c r="AE613" s="525"/>
      <c r="AF613" s="525"/>
      <c r="AG613" s="541"/>
      <c r="AH613" s="542"/>
      <c r="AI613" s="542"/>
      <c r="AJ613" s="542"/>
      <c r="AK613" s="542"/>
      <c r="AL613" s="556"/>
      <c r="AM613" s="542"/>
      <c r="AN613" s="525"/>
      <c r="AO613" s="525"/>
      <c r="AP613" s="525"/>
      <c r="AQ613" s="525"/>
      <c r="AR613" s="525"/>
    </row>
    <row r="614" spans="1:44" ht="12" customHeight="1" x14ac:dyDescent="0.2">
      <c r="A614" s="538"/>
      <c r="B614" s="535"/>
      <c r="C614" s="536"/>
      <c r="D614" s="520"/>
      <c r="E614" s="537"/>
      <c r="F614" s="528"/>
      <c r="G614" s="528"/>
      <c r="H614" s="528"/>
      <c r="I614" s="528"/>
      <c r="J614" s="528"/>
      <c r="K614" s="528"/>
      <c r="L614" s="530"/>
      <c r="M614" s="531">
        <f>D614</f>
        <v>0</v>
      </c>
      <c r="N614" s="530"/>
      <c r="O614" s="530"/>
      <c r="P614" s="530"/>
      <c r="Q614" s="557" t="e">
        <f>CONCATENATE(AF612,AG612)</f>
        <v>#VALUE!</v>
      </c>
      <c r="R614" s="539" t="str">
        <f>CONCATENATE(AH612,".",AI612,".",AJ612,","," ",AL612)</f>
        <v>.., 0</v>
      </c>
      <c r="S614" s="553" t="str">
        <f>UPPER(H614)</f>
        <v/>
      </c>
      <c r="T614" s="539" t="str">
        <f>CONCATENATE(PROPER(I614),", ",PROPER(J614),", ",UPPER(K614))</f>
        <v xml:space="preserve">, , </v>
      </c>
      <c r="U614" s="532"/>
      <c r="V614" s="539" t="str">
        <f>PROPER(L614)</f>
        <v/>
      </c>
      <c r="W614" s="542"/>
      <c r="X614" s="525"/>
      <c r="Y614" s="551"/>
      <c r="Z614" s="542"/>
      <c r="AA614" s="525"/>
      <c r="AB614" s="541"/>
      <c r="AC614" s="541"/>
      <c r="AD614" s="525">
        <f>IFERROR(LEFT(E616,FIND(" ",E616)-1),E616)</f>
        <v>0</v>
      </c>
      <c r="AE614" s="525" t="e">
        <f>MID(E616,FIND(" ",E616)*1,27)</f>
        <v>#VALUE!</v>
      </c>
      <c r="AF614" s="525" t="str">
        <f>UPPER(AD614)</f>
        <v>0</v>
      </c>
      <c r="AG614" s="541" t="e">
        <f>PROPER(AE614)</f>
        <v>#VALUE!</v>
      </c>
      <c r="AH614" s="542" t="str">
        <f>MID($F616,FIND("",$F616)*1,2)</f>
        <v/>
      </c>
      <c r="AI614" s="542" t="str">
        <f>MID($F616,FIND("",$F616)*3,2)</f>
        <v/>
      </c>
      <c r="AJ614" s="542" t="str">
        <f>MID($F616,FIND("",$F616)*5,2)</f>
        <v/>
      </c>
      <c r="AK614" s="555">
        <f>G616</f>
        <v>0</v>
      </c>
      <c r="AL614" s="556">
        <f>IF(AK614="кмс",AK$2,IF(AK614="мс",AL$2,IF(AK614="мсмк",AM$2,IF(AK614="змс",AN$2,AK614))))</f>
        <v>0</v>
      </c>
      <c r="AM614" s="542"/>
      <c r="AN614" s="525"/>
      <c r="AO614" s="525"/>
      <c r="AP614" s="525"/>
      <c r="AQ614" s="525"/>
      <c r="AR614" s="525"/>
    </row>
    <row r="615" spans="1:44" ht="12" customHeight="1" x14ac:dyDescent="0.2">
      <c r="A615" s="538"/>
      <c r="B615" s="535"/>
      <c r="C615" s="536"/>
      <c r="D615" s="521"/>
      <c r="E615" s="537"/>
      <c r="F615" s="529"/>
      <c r="G615" s="529"/>
      <c r="H615" s="529"/>
      <c r="I615" s="529"/>
      <c r="J615" s="529"/>
      <c r="K615" s="529"/>
      <c r="L615" s="528"/>
      <c r="M615" s="532"/>
      <c r="N615" s="528"/>
      <c r="O615" s="528"/>
      <c r="P615" s="528"/>
      <c r="Q615" s="558"/>
      <c r="R615" s="540"/>
      <c r="S615" s="554"/>
      <c r="T615" s="540"/>
      <c r="U615" s="532"/>
      <c r="V615" s="540"/>
      <c r="W615" s="542"/>
      <c r="X615" s="525"/>
      <c r="Y615" s="551"/>
      <c r="Z615" s="542"/>
      <c r="AA615" s="525"/>
      <c r="AB615" s="541"/>
      <c r="AC615" s="541"/>
      <c r="AD615" s="525"/>
      <c r="AE615" s="525"/>
      <c r="AF615" s="525"/>
      <c r="AG615" s="541"/>
      <c r="AH615" s="542"/>
      <c r="AI615" s="542"/>
      <c r="AJ615" s="542"/>
      <c r="AK615" s="542"/>
      <c r="AL615" s="556"/>
      <c r="AM615" s="542"/>
      <c r="AN615" s="525"/>
      <c r="AO615" s="525"/>
      <c r="AP615" s="525"/>
      <c r="AQ615" s="525"/>
      <c r="AR615" s="525"/>
    </row>
    <row r="616" spans="1:44" ht="12" customHeight="1" x14ac:dyDescent="0.2">
      <c r="A616" s="552"/>
      <c r="B616" s="535"/>
      <c r="C616" s="559"/>
      <c r="D616" s="520"/>
      <c r="E616" s="560"/>
      <c r="F616" s="528"/>
      <c r="G616" s="528"/>
      <c r="H616" s="528"/>
      <c r="I616" s="528"/>
      <c r="J616" s="528"/>
      <c r="K616" s="528"/>
      <c r="L616" s="530"/>
      <c r="M616" s="531">
        <f>D616</f>
        <v>0</v>
      </c>
      <c r="N616" s="530"/>
      <c r="O616" s="530"/>
      <c r="P616" s="530"/>
      <c r="Q616" s="557" t="e">
        <f>CONCATENATE(AF614,AG614)</f>
        <v>#VALUE!</v>
      </c>
      <c r="R616" s="539" t="str">
        <f>CONCATENATE(AH614,".",AI614,".",AJ614,","," ",AL614)</f>
        <v>.., 0</v>
      </c>
      <c r="S616" s="553" t="str">
        <f>UPPER(H616)</f>
        <v/>
      </c>
      <c r="T616" s="539" t="str">
        <f>CONCATENATE(PROPER(I616),", ",PROPER(J616),", ",UPPER(K616))</f>
        <v xml:space="preserve">, , </v>
      </c>
      <c r="U616" s="532"/>
      <c r="V616" s="539" t="str">
        <f>PROPER(L616)</f>
        <v/>
      </c>
      <c r="W616" s="542"/>
      <c r="X616" s="525"/>
      <c r="Y616" s="551"/>
      <c r="Z616" s="542"/>
      <c r="AA616" s="525"/>
      <c r="AB616" s="541"/>
      <c r="AC616" s="541"/>
      <c r="AD616" s="525">
        <f>IFERROR(LEFT(E618,FIND(" ",E618)-1),E618)</f>
        <v>0</v>
      </c>
      <c r="AE616" s="525" t="e">
        <f>MID(E618,FIND(" ",E618)*1,27)</f>
        <v>#VALUE!</v>
      </c>
      <c r="AF616" s="525" t="str">
        <f>UPPER(AD616)</f>
        <v>0</v>
      </c>
      <c r="AG616" s="541" t="e">
        <f>PROPER(AE616)</f>
        <v>#VALUE!</v>
      </c>
      <c r="AH616" s="542" t="str">
        <f>MID($F618,FIND("",$F618)*1,2)</f>
        <v/>
      </c>
      <c r="AI616" s="542" t="str">
        <f>MID($F618,FIND("",$F618)*3,2)</f>
        <v/>
      </c>
      <c r="AJ616" s="542" t="str">
        <f>MID($F618,FIND("",$F618)*5,2)</f>
        <v/>
      </c>
      <c r="AK616" s="555">
        <f>G618</f>
        <v>0</v>
      </c>
      <c r="AL616" s="556">
        <f>IF(AK616="кмс",AK$2,IF(AK616="мс",AL$2,IF(AK616="мсмк",AM$2,IF(AK616="змс",AN$2,AK616))))</f>
        <v>0</v>
      </c>
      <c r="AM616" s="542"/>
      <c r="AN616" s="525"/>
      <c r="AO616" s="525"/>
      <c r="AP616" s="525"/>
      <c r="AQ616" s="525"/>
      <c r="AR616" s="525"/>
    </row>
    <row r="617" spans="1:44" ht="12" customHeight="1" x14ac:dyDescent="0.2">
      <c r="A617" s="552"/>
      <c r="B617" s="535"/>
      <c r="C617" s="559"/>
      <c r="D617" s="521"/>
      <c r="E617" s="560"/>
      <c r="F617" s="529"/>
      <c r="G617" s="529"/>
      <c r="H617" s="529"/>
      <c r="I617" s="529"/>
      <c r="J617" s="529"/>
      <c r="K617" s="529"/>
      <c r="L617" s="528"/>
      <c r="M617" s="532"/>
      <c r="N617" s="528"/>
      <c r="O617" s="528"/>
      <c r="P617" s="528"/>
      <c r="Q617" s="558"/>
      <c r="R617" s="540"/>
      <c r="S617" s="554"/>
      <c r="T617" s="540"/>
      <c r="U617" s="532"/>
      <c r="V617" s="540"/>
      <c r="W617" s="542"/>
      <c r="X617" s="525"/>
      <c r="Y617" s="551"/>
      <c r="Z617" s="542"/>
      <c r="AA617" s="525"/>
      <c r="AB617" s="541"/>
      <c r="AC617" s="541"/>
      <c r="AD617" s="525"/>
      <c r="AE617" s="525"/>
      <c r="AF617" s="525"/>
      <c r="AG617" s="541"/>
      <c r="AH617" s="542"/>
      <c r="AI617" s="542"/>
      <c r="AJ617" s="542"/>
      <c r="AK617" s="542"/>
      <c r="AL617" s="556"/>
      <c r="AM617" s="542"/>
      <c r="AN617" s="525"/>
      <c r="AO617" s="525"/>
      <c r="AP617" s="525"/>
      <c r="AQ617" s="525"/>
      <c r="AR617" s="525"/>
    </row>
    <row r="618" spans="1:44" ht="12" customHeight="1" x14ac:dyDescent="0.2">
      <c r="A618" s="538"/>
      <c r="B618" s="535"/>
      <c r="C618" s="559"/>
      <c r="D618" s="520"/>
      <c r="E618" s="560"/>
      <c r="F618" s="528"/>
      <c r="G618" s="528"/>
      <c r="H618" s="528"/>
      <c r="I618" s="528"/>
      <c r="J618" s="528"/>
      <c r="K618" s="528"/>
      <c r="L618" s="530"/>
      <c r="M618" s="531">
        <f>D618</f>
        <v>0</v>
      </c>
      <c r="N618" s="530"/>
      <c r="O618" s="530"/>
      <c r="P618" s="530"/>
      <c r="Q618" s="557" t="e">
        <f>CONCATENATE(AF616,AG616)</f>
        <v>#VALUE!</v>
      </c>
      <c r="R618" s="539" t="str">
        <f>CONCATENATE(AH616,".",AI616,".",AJ616,","," ",AL616)</f>
        <v>.., 0</v>
      </c>
      <c r="S618" s="553" t="str">
        <f>UPPER(H618)</f>
        <v/>
      </c>
      <c r="T618" s="539" t="str">
        <f>CONCATENATE(PROPER(I618),", ",PROPER(J618),", ",UPPER(K618))</f>
        <v xml:space="preserve">, , </v>
      </c>
      <c r="U618" s="532"/>
      <c r="V618" s="539" t="str">
        <f>PROPER(L618)</f>
        <v/>
      </c>
      <c r="W618" s="542"/>
      <c r="X618" s="525"/>
      <c r="Y618" s="551"/>
      <c r="Z618" s="542"/>
      <c r="AA618" s="525"/>
      <c r="AB618" s="541"/>
      <c r="AC618" s="541"/>
      <c r="AD618" s="525">
        <f>IFERROR(LEFT(E620,FIND(" ",E620)-1),E620)</f>
        <v>0</v>
      </c>
      <c r="AE618" s="525" t="e">
        <f>MID(E620,FIND(" ",E620)*1,27)</f>
        <v>#VALUE!</v>
      </c>
      <c r="AF618" s="525" t="str">
        <f>UPPER(AD618)</f>
        <v>0</v>
      </c>
      <c r="AG618" s="541" t="e">
        <f>PROPER(AE618)</f>
        <v>#VALUE!</v>
      </c>
      <c r="AH618" s="542" t="str">
        <f>MID($F620,FIND("",$F620)*1,2)</f>
        <v/>
      </c>
      <c r="AI618" s="542" t="str">
        <f>MID($F620,FIND("",$F620)*3,2)</f>
        <v/>
      </c>
      <c r="AJ618" s="542" t="str">
        <f>MID($F620,FIND("",$F620)*5,2)</f>
        <v/>
      </c>
      <c r="AK618" s="555">
        <f>G620</f>
        <v>0</v>
      </c>
      <c r="AL618" s="556">
        <f>IF(AK618="кмс",AK$2,IF(AK618="мс",AL$2,IF(AK618="мсмк",AM$2,IF(AK618="змс",AN$2,AK618))))</f>
        <v>0</v>
      </c>
      <c r="AM618" s="542"/>
      <c r="AN618" s="525"/>
      <c r="AO618" s="525"/>
      <c r="AP618" s="525"/>
      <c r="AQ618" s="525"/>
      <c r="AR618" s="525"/>
    </row>
    <row r="619" spans="1:44" ht="12" customHeight="1" x14ac:dyDescent="0.2">
      <c r="A619" s="538"/>
      <c r="B619" s="535"/>
      <c r="C619" s="559"/>
      <c r="D619" s="521"/>
      <c r="E619" s="560"/>
      <c r="F619" s="529"/>
      <c r="G619" s="529"/>
      <c r="H619" s="529"/>
      <c r="I619" s="529"/>
      <c r="J619" s="529"/>
      <c r="K619" s="529"/>
      <c r="L619" s="528"/>
      <c r="M619" s="532"/>
      <c r="N619" s="528"/>
      <c r="O619" s="528"/>
      <c r="P619" s="528"/>
      <c r="Q619" s="558"/>
      <c r="R619" s="540"/>
      <c r="S619" s="554"/>
      <c r="T619" s="540"/>
      <c r="U619" s="532"/>
      <c r="V619" s="540"/>
      <c r="W619" s="542"/>
      <c r="X619" s="525"/>
      <c r="Y619" s="551"/>
      <c r="Z619" s="542"/>
      <c r="AA619" s="525"/>
      <c r="AB619" s="541"/>
      <c r="AC619" s="541"/>
      <c r="AD619" s="525"/>
      <c r="AE619" s="525"/>
      <c r="AF619" s="525"/>
      <c r="AG619" s="541"/>
      <c r="AH619" s="542"/>
      <c r="AI619" s="542"/>
      <c r="AJ619" s="542"/>
      <c r="AK619" s="542"/>
      <c r="AL619" s="556"/>
      <c r="AM619" s="542"/>
      <c r="AN619" s="525"/>
      <c r="AO619" s="525"/>
      <c r="AP619" s="525"/>
      <c r="AQ619" s="525"/>
      <c r="AR619" s="525"/>
    </row>
    <row r="620" spans="1:44" ht="12" customHeight="1" x14ac:dyDescent="0.2">
      <c r="A620" s="552"/>
      <c r="B620" s="535"/>
      <c r="C620" s="559"/>
      <c r="D620" s="520"/>
      <c r="E620" s="560"/>
      <c r="F620" s="528"/>
      <c r="G620" s="528"/>
      <c r="H620" s="528"/>
      <c r="I620" s="528"/>
      <c r="J620" s="528"/>
      <c r="K620" s="528"/>
      <c r="L620" s="530"/>
      <c r="M620" s="531">
        <f>D620</f>
        <v>0</v>
      </c>
      <c r="N620" s="530"/>
      <c r="O620" s="530"/>
      <c r="P620" s="530"/>
      <c r="Q620" s="557" t="e">
        <f>CONCATENATE(AF618,AG618)</f>
        <v>#VALUE!</v>
      </c>
      <c r="R620" s="539" t="str">
        <f>CONCATENATE(AH618,".",AI618,".",AJ618,","," ",AL618)</f>
        <v>.., 0</v>
      </c>
      <c r="S620" s="553" t="str">
        <f>UPPER(H620)</f>
        <v/>
      </c>
      <c r="T620" s="539" t="str">
        <f>CONCATENATE(PROPER(I620),", ",PROPER(J620),", ",UPPER(K620))</f>
        <v xml:space="preserve">, , </v>
      </c>
      <c r="U620" s="532"/>
      <c r="V620" s="539" t="str">
        <f>PROPER(L620)</f>
        <v/>
      </c>
      <c r="W620" s="542"/>
      <c r="X620" s="525"/>
      <c r="Y620" s="551"/>
      <c r="Z620" s="542"/>
      <c r="AA620" s="525"/>
      <c r="AB620" s="541"/>
      <c r="AC620" s="541"/>
      <c r="AD620" s="525">
        <f>IFERROR(LEFT(E622,FIND(" ",E622)-1),E622)</f>
        <v>0</v>
      </c>
      <c r="AE620" s="525" t="e">
        <f>MID(E622,FIND(" ",E622)*1,27)</f>
        <v>#VALUE!</v>
      </c>
      <c r="AF620" s="525" t="str">
        <f>UPPER(AD620)</f>
        <v>0</v>
      </c>
      <c r="AG620" s="541" t="e">
        <f>PROPER(AE620)</f>
        <v>#VALUE!</v>
      </c>
      <c r="AH620" s="542" t="str">
        <f>MID($F622,FIND("",$F622)*1,2)</f>
        <v/>
      </c>
      <c r="AI620" s="542" t="str">
        <f>MID($F622,FIND("",$F622)*3,2)</f>
        <v/>
      </c>
      <c r="AJ620" s="542" t="str">
        <f>MID($F622,FIND("",$F622)*5,2)</f>
        <v/>
      </c>
      <c r="AK620" s="555">
        <f>G622</f>
        <v>0</v>
      </c>
      <c r="AL620" s="556">
        <f>IF(AK620="кмс",AK$2,IF(AK620="мс",AL$2,IF(AK620="мсмк",AM$2,IF(AK620="змс",AN$2,AK620))))</f>
        <v>0</v>
      </c>
      <c r="AM620" s="542"/>
      <c r="AN620" s="525"/>
      <c r="AO620" s="525"/>
      <c r="AP620" s="525"/>
      <c r="AQ620" s="525"/>
      <c r="AR620" s="525"/>
    </row>
    <row r="621" spans="1:44" ht="12" customHeight="1" x14ac:dyDescent="0.2">
      <c r="A621" s="552"/>
      <c r="B621" s="535"/>
      <c r="C621" s="559"/>
      <c r="D621" s="521"/>
      <c r="E621" s="560"/>
      <c r="F621" s="529"/>
      <c r="G621" s="529"/>
      <c r="H621" s="529"/>
      <c r="I621" s="529"/>
      <c r="J621" s="529"/>
      <c r="K621" s="529"/>
      <c r="L621" s="528"/>
      <c r="M621" s="532"/>
      <c r="N621" s="528"/>
      <c r="O621" s="528"/>
      <c r="P621" s="528"/>
      <c r="Q621" s="558"/>
      <c r="R621" s="540"/>
      <c r="S621" s="554"/>
      <c r="T621" s="540"/>
      <c r="U621" s="532"/>
      <c r="V621" s="540"/>
      <c r="W621" s="542"/>
      <c r="X621" s="525"/>
      <c r="Y621" s="551"/>
      <c r="Z621" s="542"/>
      <c r="AA621" s="525"/>
      <c r="AB621" s="541"/>
      <c r="AC621" s="541"/>
      <c r="AD621" s="525"/>
      <c r="AE621" s="525"/>
      <c r="AF621" s="525"/>
      <c r="AG621" s="541"/>
      <c r="AH621" s="542"/>
      <c r="AI621" s="542"/>
      <c r="AJ621" s="542"/>
      <c r="AK621" s="542"/>
      <c r="AL621" s="556"/>
      <c r="AM621" s="542"/>
      <c r="AN621" s="525"/>
      <c r="AO621" s="525"/>
      <c r="AP621" s="525"/>
      <c r="AQ621" s="525"/>
      <c r="AR621" s="525"/>
    </row>
    <row r="622" spans="1:44" ht="12" customHeight="1" x14ac:dyDescent="0.2">
      <c r="A622" s="552"/>
      <c r="B622" s="535"/>
      <c r="C622" s="536"/>
      <c r="D622" s="520"/>
      <c r="E622" s="537"/>
      <c r="F622" s="528"/>
      <c r="G622" s="528"/>
      <c r="H622" s="528"/>
      <c r="I622" s="528"/>
      <c r="J622" s="528"/>
      <c r="K622" s="528"/>
      <c r="L622" s="530"/>
      <c r="M622" s="531">
        <f>D622</f>
        <v>0</v>
      </c>
      <c r="N622" s="530"/>
      <c r="O622" s="530"/>
      <c r="P622" s="530"/>
      <c r="Q622" s="557" t="e">
        <f>CONCATENATE(AF620,AG620)</f>
        <v>#VALUE!</v>
      </c>
      <c r="R622" s="539" t="str">
        <f>CONCATENATE(AH620,".",AI620,".",AJ620,","," ",AL620)</f>
        <v>.., 0</v>
      </c>
      <c r="S622" s="553" t="str">
        <f>UPPER(H622)</f>
        <v/>
      </c>
      <c r="T622" s="539" t="str">
        <f>CONCATENATE(PROPER(I622),", ",PROPER(J622),", ",UPPER(K622))</f>
        <v xml:space="preserve">, , </v>
      </c>
      <c r="U622" s="532"/>
      <c r="V622" s="539" t="str">
        <f>PROPER(L622)</f>
        <v/>
      </c>
      <c r="W622" s="542"/>
      <c r="X622" s="525"/>
      <c r="Y622" s="551"/>
      <c r="Z622" s="542"/>
      <c r="AA622" s="525"/>
      <c r="AB622" s="541"/>
      <c r="AC622" s="541"/>
      <c r="AD622" s="525">
        <f>IFERROR(LEFT(E624,FIND(" ",E624)-1),E624)</f>
        <v>0</v>
      </c>
      <c r="AE622" s="525" t="e">
        <f>MID(E624,FIND(" ",E624)*1,27)</f>
        <v>#VALUE!</v>
      </c>
      <c r="AF622" s="525" t="str">
        <f>UPPER(AD622)</f>
        <v>0</v>
      </c>
      <c r="AG622" s="541" t="e">
        <f>PROPER(AE622)</f>
        <v>#VALUE!</v>
      </c>
      <c r="AH622" s="542" t="str">
        <f>MID($F624,FIND("",$F624)*1,2)</f>
        <v/>
      </c>
      <c r="AI622" s="542" t="str">
        <f>MID($F624,FIND("",$F624)*3,2)</f>
        <v/>
      </c>
      <c r="AJ622" s="542" t="str">
        <f>MID($F624,FIND("",$F624)*5,2)</f>
        <v/>
      </c>
      <c r="AK622" s="555">
        <f>G624</f>
        <v>0</v>
      </c>
      <c r="AL622" s="556">
        <f>IF(AK622="кмс",AK$2,IF(AK622="мс",AL$2,IF(AK622="мсмк",AM$2,IF(AK622="змс",AN$2,AK622))))</f>
        <v>0</v>
      </c>
      <c r="AM622" s="542"/>
      <c r="AN622" s="525"/>
      <c r="AO622" s="525"/>
      <c r="AP622" s="525"/>
      <c r="AQ622" s="525"/>
      <c r="AR622" s="525"/>
    </row>
    <row r="623" spans="1:44" ht="12" customHeight="1" x14ac:dyDescent="0.2">
      <c r="A623" s="552"/>
      <c r="B623" s="535"/>
      <c r="C623" s="536"/>
      <c r="D623" s="521"/>
      <c r="E623" s="537"/>
      <c r="F623" s="529"/>
      <c r="G623" s="529"/>
      <c r="H623" s="529"/>
      <c r="I623" s="529"/>
      <c r="J623" s="529"/>
      <c r="K623" s="529"/>
      <c r="L623" s="528"/>
      <c r="M623" s="532"/>
      <c r="N623" s="528"/>
      <c r="O623" s="528"/>
      <c r="P623" s="528"/>
      <c r="Q623" s="558"/>
      <c r="R623" s="540"/>
      <c r="S623" s="554"/>
      <c r="T623" s="540"/>
      <c r="U623" s="532"/>
      <c r="V623" s="540"/>
      <c r="W623" s="542"/>
      <c r="X623" s="525"/>
      <c r="Y623" s="551"/>
      <c r="Z623" s="542"/>
      <c r="AA623" s="525"/>
      <c r="AB623" s="541"/>
      <c r="AC623" s="541"/>
      <c r="AD623" s="525"/>
      <c r="AE623" s="525"/>
      <c r="AF623" s="525"/>
      <c r="AG623" s="541"/>
      <c r="AH623" s="542"/>
      <c r="AI623" s="542"/>
      <c r="AJ623" s="542"/>
      <c r="AK623" s="542"/>
      <c r="AL623" s="556"/>
      <c r="AM623" s="542"/>
      <c r="AN623" s="525"/>
      <c r="AO623" s="525"/>
      <c r="AP623" s="525"/>
      <c r="AQ623" s="525"/>
      <c r="AR623" s="525"/>
    </row>
    <row r="624" spans="1:44" ht="12" customHeight="1" x14ac:dyDescent="0.2">
      <c r="A624" s="538"/>
      <c r="B624" s="535"/>
      <c r="C624" s="536"/>
      <c r="D624" s="520"/>
      <c r="E624" s="537"/>
      <c r="F624" s="528"/>
      <c r="G624" s="528"/>
      <c r="H624" s="528"/>
      <c r="I624" s="528"/>
      <c r="J624" s="528"/>
      <c r="K624" s="528"/>
      <c r="L624" s="530"/>
      <c r="M624" s="531">
        <f>D624</f>
        <v>0</v>
      </c>
      <c r="N624" s="530"/>
      <c r="O624" s="530"/>
      <c r="P624" s="530"/>
      <c r="Q624" s="557" t="e">
        <f>CONCATENATE(AF622,AG622)</f>
        <v>#VALUE!</v>
      </c>
      <c r="R624" s="539" t="str">
        <f>CONCATENATE(AH622,".",AI622,".",AJ622,","," ",AL622)</f>
        <v>.., 0</v>
      </c>
      <c r="S624" s="553" t="str">
        <f>UPPER(H624)</f>
        <v/>
      </c>
      <c r="T624" s="539" t="str">
        <f>CONCATENATE(PROPER(I624),", ",PROPER(J624),", ",UPPER(K624))</f>
        <v xml:space="preserve">, , </v>
      </c>
      <c r="U624" s="532"/>
      <c r="V624" s="539" t="str">
        <f>PROPER(L624)</f>
        <v/>
      </c>
      <c r="W624" s="542"/>
      <c r="X624" s="525"/>
      <c r="Y624" s="551"/>
      <c r="Z624" s="542"/>
      <c r="AA624" s="525"/>
      <c r="AB624" s="541"/>
      <c r="AC624" s="541"/>
      <c r="AD624" s="525">
        <f>IFERROR(LEFT(E626,FIND(" ",E626)-1),E626)</f>
        <v>0</v>
      </c>
      <c r="AE624" s="525" t="e">
        <f>MID(E626,FIND(" ",E626)*1,27)</f>
        <v>#VALUE!</v>
      </c>
      <c r="AF624" s="525" t="str">
        <f>UPPER(AD624)</f>
        <v>0</v>
      </c>
      <c r="AG624" s="541" t="e">
        <f>PROPER(AE624)</f>
        <v>#VALUE!</v>
      </c>
      <c r="AH624" s="542" t="str">
        <f>MID($F626,FIND("",$F626)*1,2)</f>
        <v/>
      </c>
      <c r="AI624" s="542" t="str">
        <f>MID($F626,FIND("",$F626)*3,2)</f>
        <v/>
      </c>
      <c r="AJ624" s="542" t="str">
        <f>MID($F626,FIND("",$F626)*5,2)</f>
        <v/>
      </c>
      <c r="AK624" s="555">
        <f>G626</f>
        <v>0</v>
      </c>
      <c r="AL624" s="556">
        <f>IF(AK624="кмс",AK$2,IF(AK624="мс",AL$2,IF(AK624="мсмк",AM$2,IF(AK624="змс",AN$2,AK624))))</f>
        <v>0</v>
      </c>
      <c r="AM624" s="542"/>
      <c r="AN624" s="525"/>
      <c r="AO624" s="525"/>
      <c r="AP624" s="525"/>
      <c r="AQ624" s="525"/>
      <c r="AR624" s="525"/>
    </row>
    <row r="625" spans="1:44" ht="12" customHeight="1" x14ac:dyDescent="0.2">
      <c r="A625" s="538"/>
      <c r="B625" s="535"/>
      <c r="C625" s="536"/>
      <c r="D625" s="521"/>
      <c r="E625" s="537"/>
      <c r="F625" s="529"/>
      <c r="G625" s="529"/>
      <c r="H625" s="529"/>
      <c r="I625" s="529"/>
      <c r="J625" s="529"/>
      <c r="K625" s="529"/>
      <c r="L625" s="528"/>
      <c r="M625" s="532"/>
      <c r="N625" s="528"/>
      <c r="O625" s="528"/>
      <c r="P625" s="528"/>
      <c r="Q625" s="558"/>
      <c r="R625" s="540"/>
      <c r="S625" s="554"/>
      <c r="T625" s="540"/>
      <c r="U625" s="532"/>
      <c r="V625" s="540"/>
      <c r="W625" s="542"/>
      <c r="X625" s="525"/>
      <c r="Y625" s="551"/>
      <c r="Z625" s="542"/>
      <c r="AA625" s="525"/>
      <c r="AB625" s="541"/>
      <c r="AC625" s="541"/>
      <c r="AD625" s="525"/>
      <c r="AE625" s="525"/>
      <c r="AF625" s="525"/>
      <c r="AG625" s="541"/>
      <c r="AH625" s="542"/>
      <c r="AI625" s="542"/>
      <c r="AJ625" s="542"/>
      <c r="AK625" s="542"/>
      <c r="AL625" s="556"/>
      <c r="AM625" s="542"/>
      <c r="AN625" s="525"/>
      <c r="AO625" s="525"/>
      <c r="AP625" s="525"/>
      <c r="AQ625" s="525"/>
      <c r="AR625" s="525"/>
    </row>
    <row r="626" spans="1:44" ht="12" customHeight="1" x14ac:dyDescent="0.2">
      <c r="A626" s="552"/>
      <c r="B626" s="535"/>
      <c r="C626" s="559"/>
      <c r="D626" s="520"/>
      <c r="E626" s="537"/>
      <c r="F626" s="528"/>
      <c r="G626" s="528"/>
      <c r="H626" s="528"/>
      <c r="I626" s="528"/>
      <c r="J626" s="528"/>
      <c r="K626" s="528"/>
      <c r="L626" s="530"/>
      <c r="M626" s="531">
        <f>D626</f>
        <v>0</v>
      </c>
      <c r="N626" s="530"/>
      <c r="O626" s="530"/>
      <c r="P626" s="530"/>
      <c r="Q626" s="557" t="e">
        <f>CONCATENATE(AF624,AG624)</f>
        <v>#VALUE!</v>
      </c>
      <c r="R626" s="539" t="str">
        <f>CONCATENATE(AH624,".",AI624,".",AJ624,","," ",AL624)</f>
        <v>.., 0</v>
      </c>
      <c r="S626" s="553" t="str">
        <f>UPPER(H626)</f>
        <v/>
      </c>
      <c r="T626" s="539" t="str">
        <f>CONCATENATE(PROPER(I626),", ",PROPER(J626),", ",UPPER(K626))</f>
        <v xml:space="preserve">, , </v>
      </c>
      <c r="U626" s="532"/>
      <c r="V626" s="539" t="str">
        <f>PROPER(L626)</f>
        <v/>
      </c>
      <c r="W626" s="542"/>
      <c r="X626" s="525"/>
      <c r="Y626" s="551"/>
      <c r="Z626" s="542"/>
      <c r="AA626" s="525"/>
      <c r="AB626" s="541"/>
      <c r="AC626" s="541"/>
      <c r="AD626" s="525">
        <f>IFERROR(LEFT(E628,FIND(" ",E628)-1),E628)</f>
        <v>0</v>
      </c>
      <c r="AE626" s="525" t="e">
        <f>MID(E628,FIND(" ",E628)*1,27)</f>
        <v>#VALUE!</v>
      </c>
      <c r="AF626" s="525" t="str">
        <f>UPPER(AD626)</f>
        <v>0</v>
      </c>
      <c r="AG626" s="541" t="e">
        <f>PROPER(AE626)</f>
        <v>#VALUE!</v>
      </c>
      <c r="AH626" s="542" t="str">
        <f>MID($F628,FIND("",$F628)*1,2)</f>
        <v/>
      </c>
      <c r="AI626" s="542" t="str">
        <f>MID($F628,FIND("",$F628)*3,2)</f>
        <v/>
      </c>
      <c r="AJ626" s="542" t="str">
        <f>MID($F628,FIND("",$F628)*5,2)</f>
        <v/>
      </c>
      <c r="AK626" s="555">
        <f>G628</f>
        <v>0</v>
      </c>
      <c r="AL626" s="556">
        <f>IF(AK626="кмс",AK$2,IF(AK626="мс",AL$2,IF(AK626="мсмк",AM$2,IF(AK626="змс",AN$2,AK626))))</f>
        <v>0</v>
      </c>
      <c r="AM626" s="542"/>
      <c r="AN626" s="525"/>
      <c r="AO626" s="525"/>
      <c r="AP626" s="525"/>
      <c r="AQ626" s="525"/>
      <c r="AR626" s="525"/>
    </row>
    <row r="627" spans="1:44" ht="12" customHeight="1" x14ac:dyDescent="0.2">
      <c r="A627" s="552"/>
      <c r="B627" s="535"/>
      <c r="C627" s="559"/>
      <c r="D627" s="521"/>
      <c r="E627" s="537"/>
      <c r="F627" s="529"/>
      <c r="G627" s="529"/>
      <c r="H627" s="529"/>
      <c r="I627" s="529"/>
      <c r="J627" s="529"/>
      <c r="K627" s="529"/>
      <c r="L627" s="528"/>
      <c r="M627" s="532"/>
      <c r="N627" s="528"/>
      <c r="O627" s="528"/>
      <c r="P627" s="528"/>
      <c r="Q627" s="558"/>
      <c r="R627" s="540"/>
      <c r="S627" s="554"/>
      <c r="T627" s="540"/>
      <c r="U627" s="532"/>
      <c r="V627" s="540"/>
      <c r="W627" s="542"/>
      <c r="X627" s="525"/>
      <c r="Y627" s="551"/>
      <c r="Z627" s="542"/>
      <c r="AA627" s="525"/>
      <c r="AB627" s="541"/>
      <c r="AC627" s="541"/>
      <c r="AD627" s="525"/>
      <c r="AE627" s="525"/>
      <c r="AF627" s="525"/>
      <c r="AG627" s="541"/>
      <c r="AH627" s="542"/>
      <c r="AI627" s="542"/>
      <c r="AJ627" s="542"/>
      <c r="AK627" s="542"/>
      <c r="AL627" s="556"/>
      <c r="AM627" s="542"/>
      <c r="AN627" s="525"/>
      <c r="AO627" s="525"/>
      <c r="AP627" s="525"/>
      <c r="AQ627" s="525"/>
      <c r="AR627" s="525"/>
    </row>
    <row r="628" spans="1:44" ht="12" customHeight="1" x14ac:dyDescent="0.2">
      <c r="A628" s="552"/>
      <c r="B628" s="535"/>
      <c r="C628" s="536"/>
      <c r="D628" s="520"/>
      <c r="E628" s="537"/>
      <c r="F628" s="528"/>
      <c r="G628" s="528"/>
      <c r="H628" s="528"/>
      <c r="I628" s="528"/>
      <c r="J628" s="528"/>
      <c r="K628" s="528"/>
      <c r="L628" s="530"/>
      <c r="M628" s="531">
        <f>D628</f>
        <v>0</v>
      </c>
      <c r="N628" s="530"/>
      <c r="O628" s="530"/>
      <c r="P628" s="530"/>
      <c r="Q628" s="557" t="e">
        <f>CONCATENATE(AF626,AG626)</f>
        <v>#VALUE!</v>
      </c>
      <c r="R628" s="539" t="str">
        <f>CONCATENATE(AH626,".",AI626,".",AJ626,","," ",AL626)</f>
        <v>.., 0</v>
      </c>
      <c r="S628" s="553" t="str">
        <f>UPPER(H628)</f>
        <v/>
      </c>
      <c r="T628" s="539" t="str">
        <f>CONCATENATE(PROPER(I628),", ",PROPER(J628),", ",UPPER(K628))</f>
        <v xml:space="preserve">, , </v>
      </c>
      <c r="U628" s="532"/>
      <c r="V628" s="539" t="str">
        <f>PROPER(L628)</f>
        <v/>
      </c>
      <c r="W628" s="542"/>
      <c r="X628" s="525"/>
      <c r="Y628" s="551"/>
      <c r="Z628" s="542"/>
      <c r="AA628" s="525"/>
      <c r="AB628" s="541"/>
      <c r="AC628" s="541"/>
      <c r="AD628" s="525">
        <f>IFERROR(LEFT(E630,FIND(" ",E630)-1),E630)</f>
        <v>0</v>
      </c>
      <c r="AE628" s="525" t="e">
        <f>MID(E630,FIND(" ",E630)*1,27)</f>
        <v>#VALUE!</v>
      </c>
      <c r="AF628" s="525" t="str">
        <f>UPPER(AD628)</f>
        <v>0</v>
      </c>
      <c r="AG628" s="541" t="e">
        <f>PROPER(AE628)</f>
        <v>#VALUE!</v>
      </c>
      <c r="AH628" s="542" t="str">
        <f>MID($F630,FIND("",$F630)*1,2)</f>
        <v/>
      </c>
      <c r="AI628" s="542" t="str">
        <f>MID($F630,FIND("",$F630)*3,2)</f>
        <v/>
      </c>
      <c r="AJ628" s="542" t="str">
        <f>MID($F630,FIND("",$F630)*5,2)</f>
        <v/>
      </c>
      <c r="AK628" s="555">
        <f>G630</f>
        <v>0</v>
      </c>
      <c r="AL628" s="556">
        <f>IF(AK628="кмс",AK$2,IF(AK628="мс",AL$2,IF(AK628="мсмк",AM$2,IF(AK628="змс",AN$2,AK628))))</f>
        <v>0</v>
      </c>
      <c r="AM628" s="542"/>
      <c r="AN628" s="525"/>
      <c r="AO628" s="525"/>
      <c r="AP628" s="525"/>
      <c r="AQ628" s="525"/>
      <c r="AR628" s="525"/>
    </row>
    <row r="629" spans="1:44" ht="12" customHeight="1" x14ac:dyDescent="0.2">
      <c r="A629" s="552"/>
      <c r="B629" s="535"/>
      <c r="C629" s="536"/>
      <c r="D629" s="521"/>
      <c r="E629" s="537"/>
      <c r="F629" s="529"/>
      <c r="G629" s="529"/>
      <c r="H629" s="529"/>
      <c r="I629" s="529"/>
      <c r="J629" s="529"/>
      <c r="K629" s="529"/>
      <c r="L629" s="528"/>
      <c r="M629" s="532"/>
      <c r="N629" s="528"/>
      <c r="O629" s="528"/>
      <c r="P629" s="528"/>
      <c r="Q629" s="558"/>
      <c r="R629" s="540"/>
      <c r="S629" s="554"/>
      <c r="T629" s="540"/>
      <c r="U629" s="532"/>
      <c r="V629" s="540"/>
      <c r="W629" s="542"/>
      <c r="X629" s="525"/>
      <c r="Y629" s="551"/>
      <c r="Z629" s="542"/>
      <c r="AA629" s="525"/>
      <c r="AB629" s="541"/>
      <c r="AC629" s="541"/>
      <c r="AD629" s="525"/>
      <c r="AE629" s="525"/>
      <c r="AF629" s="525"/>
      <c r="AG629" s="541"/>
      <c r="AH629" s="542"/>
      <c r="AI629" s="542"/>
      <c r="AJ629" s="542"/>
      <c r="AK629" s="542"/>
      <c r="AL629" s="556"/>
      <c r="AM629" s="542"/>
      <c r="AN629" s="525"/>
      <c r="AO629" s="525"/>
      <c r="AP629" s="525"/>
      <c r="AQ629" s="525"/>
      <c r="AR629" s="525"/>
    </row>
    <row r="630" spans="1:44" ht="12" customHeight="1" x14ac:dyDescent="0.2">
      <c r="A630" s="538"/>
      <c r="B630" s="535"/>
      <c r="C630" s="536"/>
      <c r="D630" s="520"/>
      <c r="E630" s="537"/>
      <c r="F630" s="528"/>
      <c r="G630" s="528"/>
      <c r="H630" s="528"/>
      <c r="I630" s="528"/>
      <c r="J630" s="528"/>
      <c r="K630" s="528"/>
      <c r="L630" s="530"/>
      <c r="M630" s="531">
        <f>D630</f>
        <v>0</v>
      </c>
      <c r="N630" s="530"/>
      <c r="O630" s="530"/>
      <c r="P630" s="530"/>
      <c r="Q630" s="557" t="e">
        <f>CONCATENATE(AF628,AG628)</f>
        <v>#VALUE!</v>
      </c>
      <c r="R630" s="539" t="str">
        <f>CONCATENATE(AH628,".",AI628,".",AJ628,","," ",AL628)</f>
        <v>.., 0</v>
      </c>
      <c r="S630" s="553" t="str">
        <f>UPPER(H630)</f>
        <v/>
      </c>
      <c r="T630" s="539" t="str">
        <f>CONCATENATE(PROPER(I630),", ",PROPER(J630),", ",UPPER(K630))</f>
        <v xml:space="preserve">, , </v>
      </c>
      <c r="U630" s="532"/>
      <c r="V630" s="539" t="str">
        <f>PROPER(L630)</f>
        <v/>
      </c>
      <c r="W630" s="542"/>
      <c r="X630" s="525"/>
      <c r="Y630" s="551"/>
      <c r="Z630" s="542"/>
      <c r="AA630" s="525"/>
      <c r="AB630" s="541"/>
      <c r="AC630" s="541"/>
      <c r="AD630" s="525">
        <f>IFERROR(LEFT(E632,FIND(" ",E632)-1),E632)</f>
        <v>0</v>
      </c>
      <c r="AE630" s="525" t="e">
        <f>MID(E632,FIND(" ",E632)*1,27)</f>
        <v>#VALUE!</v>
      </c>
      <c r="AF630" s="525" t="str">
        <f>UPPER(AD630)</f>
        <v>0</v>
      </c>
      <c r="AG630" s="541" t="e">
        <f>PROPER(AE630)</f>
        <v>#VALUE!</v>
      </c>
      <c r="AH630" s="542" t="str">
        <f>MID($F632,FIND("",$F632)*1,2)</f>
        <v/>
      </c>
      <c r="AI630" s="542" t="str">
        <f>MID($F632,FIND("",$F632)*3,2)</f>
        <v/>
      </c>
      <c r="AJ630" s="542" t="str">
        <f>MID($F632,FIND("",$F632)*5,2)</f>
        <v/>
      </c>
      <c r="AK630" s="555">
        <f>G632</f>
        <v>0</v>
      </c>
      <c r="AL630" s="556">
        <f>IF(AK630="кмс",AK$2,IF(AK630="мс",AL$2,IF(AK630="мсмк",AM$2,IF(AK630="змс",AN$2,AK630))))</f>
        <v>0</v>
      </c>
      <c r="AM630" s="542"/>
      <c r="AN630" s="525"/>
      <c r="AO630" s="525"/>
      <c r="AP630" s="525"/>
      <c r="AQ630" s="525"/>
      <c r="AR630" s="525"/>
    </row>
    <row r="631" spans="1:44" ht="12" customHeight="1" x14ac:dyDescent="0.2">
      <c r="A631" s="538"/>
      <c r="B631" s="535"/>
      <c r="C631" s="536"/>
      <c r="D631" s="521"/>
      <c r="E631" s="537"/>
      <c r="F631" s="529"/>
      <c r="G631" s="529"/>
      <c r="H631" s="529"/>
      <c r="I631" s="529"/>
      <c r="J631" s="529"/>
      <c r="K631" s="529"/>
      <c r="L631" s="528"/>
      <c r="M631" s="532"/>
      <c r="N631" s="528"/>
      <c r="O631" s="528"/>
      <c r="P631" s="528"/>
      <c r="Q631" s="558"/>
      <c r="R631" s="540"/>
      <c r="S631" s="554"/>
      <c r="T631" s="540"/>
      <c r="U631" s="532"/>
      <c r="V631" s="540"/>
      <c r="W631" s="542"/>
      <c r="X631" s="525"/>
      <c r="Y631" s="551"/>
      <c r="Z631" s="542"/>
      <c r="AA631" s="525"/>
      <c r="AB631" s="541"/>
      <c r="AC631" s="541"/>
      <c r="AD631" s="525"/>
      <c r="AE631" s="525"/>
      <c r="AF631" s="525"/>
      <c r="AG631" s="541"/>
      <c r="AH631" s="542"/>
      <c r="AI631" s="542"/>
      <c r="AJ631" s="542"/>
      <c r="AK631" s="542"/>
      <c r="AL631" s="556"/>
      <c r="AM631" s="542"/>
      <c r="AN631" s="525"/>
      <c r="AO631" s="525"/>
      <c r="AP631" s="525"/>
      <c r="AQ631" s="525"/>
      <c r="AR631" s="525"/>
    </row>
    <row r="632" spans="1:44" ht="12" customHeight="1" x14ac:dyDescent="0.2">
      <c r="A632" s="552"/>
      <c r="B632" s="535"/>
      <c r="C632" s="559"/>
      <c r="D632" s="520"/>
      <c r="E632" s="537"/>
      <c r="F632" s="528"/>
      <c r="G632" s="528"/>
      <c r="H632" s="528"/>
      <c r="I632" s="528"/>
      <c r="J632" s="528"/>
      <c r="K632" s="528"/>
      <c r="L632" s="530"/>
      <c r="M632" s="531">
        <f>D632</f>
        <v>0</v>
      </c>
      <c r="N632" s="530"/>
      <c r="O632" s="530"/>
      <c r="P632" s="530"/>
      <c r="Q632" s="557" t="e">
        <f>CONCATENATE(AF630,AG630)</f>
        <v>#VALUE!</v>
      </c>
      <c r="R632" s="539" t="str">
        <f>CONCATENATE(AH630,".",AI630,".",AJ630,","," ",AL630)</f>
        <v>.., 0</v>
      </c>
      <c r="S632" s="553" t="str">
        <f>UPPER(H632)</f>
        <v/>
      </c>
      <c r="T632" s="539" t="str">
        <f>CONCATENATE(PROPER(I632),", ",PROPER(J632),", ",UPPER(K632))</f>
        <v xml:space="preserve">, , </v>
      </c>
      <c r="U632" s="532"/>
      <c r="V632" s="539" t="str">
        <f>PROPER(L632)</f>
        <v/>
      </c>
      <c r="W632" s="542"/>
      <c r="X632" s="525"/>
      <c r="Y632" s="551"/>
      <c r="Z632" s="542"/>
      <c r="AA632" s="525"/>
      <c r="AB632" s="541"/>
      <c r="AC632" s="541"/>
      <c r="AD632" s="525">
        <f>IFERROR(LEFT(E634,FIND(" ",E634)-1),E634)</f>
        <v>0</v>
      </c>
      <c r="AE632" s="525" t="e">
        <f>MID(E634,FIND(" ",E634)*1,27)</f>
        <v>#VALUE!</v>
      </c>
      <c r="AF632" s="525" t="str">
        <f>UPPER(AD632)</f>
        <v>0</v>
      </c>
      <c r="AG632" s="541" t="e">
        <f>PROPER(AE632)</f>
        <v>#VALUE!</v>
      </c>
      <c r="AH632" s="542" t="str">
        <f>MID($F634,FIND("",$F634)*1,2)</f>
        <v/>
      </c>
      <c r="AI632" s="542" t="str">
        <f>MID($F634,FIND("",$F634)*3,2)</f>
        <v/>
      </c>
      <c r="AJ632" s="542" t="str">
        <f>MID($F634,FIND("",$F634)*5,2)</f>
        <v/>
      </c>
      <c r="AK632" s="555">
        <f>G634</f>
        <v>0</v>
      </c>
      <c r="AL632" s="556">
        <f>IF(AK632="кмс",AK$2,IF(AK632="мс",AL$2,IF(AK632="мсмк",AM$2,IF(AK632="змс",AN$2,AK632))))</f>
        <v>0</v>
      </c>
      <c r="AM632" s="542"/>
      <c r="AN632" s="525"/>
      <c r="AO632" s="525"/>
      <c r="AP632" s="525"/>
      <c r="AQ632" s="525"/>
      <c r="AR632" s="525"/>
    </row>
    <row r="633" spans="1:44" ht="12" customHeight="1" x14ac:dyDescent="0.2">
      <c r="A633" s="552"/>
      <c r="B633" s="535"/>
      <c r="C633" s="559"/>
      <c r="D633" s="521"/>
      <c r="E633" s="537"/>
      <c r="F633" s="529"/>
      <c r="G633" s="529"/>
      <c r="H633" s="529"/>
      <c r="I633" s="529"/>
      <c r="J633" s="529"/>
      <c r="K633" s="529"/>
      <c r="L633" s="528"/>
      <c r="M633" s="532"/>
      <c r="N633" s="528"/>
      <c r="O633" s="528"/>
      <c r="P633" s="528"/>
      <c r="Q633" s="558"/>
      <c r="R633" s="540"/>
      <c r="S633" s="554"/>
      <c r="T633" s="540"/>
      <c r="U633" s="532"/>
      <c r="V633" s="540"/>
      <c r="W633" s="542"/>
      <c r="X633" s="525"/>
      <c r="Y633" s="551"/>
      <c r="Z633" s="542"/>
      <c r="AA633" s="525"/>
      <c r="AB633" s="541"/>
      <c r="AC633" s="541"/>
      <c r="AD633" s="525"/>
      <c r="AE633" s="525"/>
      <c r="AF633" s="525"/>
      <c r="AG633" s="541"/>
      <c r="AH633" s="542"/>
      <c r="AI633" s="542"/>
      <c r="AJ633" s="542"/>
      <c r="AK633" s="542"/>
      <c r="AL633" s="556"/>
      <c r="AM633" s="542"/>
      <c r="AN633" s="525"/>
      <c r="AO633" s="525"/>
      <c r="AP633" s="525"/>
      <c r="AQ633" s="525"/>
      <c r="AR633" s="525"/>
    </row>
    <row r="634" spans="1:44" ht="12" customHeight="1" x14ac:dyDescent="0.2">
      <c r="A634" s="538"/>
      <c r="B634" s="535"/>
      <c r="C634" s="559"/>
      <c r="D634" s="520"/>
      <c r="E634" s="537"/>
      <c r="F634" s="528"/>
      <c r="G634" s="528"/>
      <c r="H634" s="528"/>
      <c r="I634" s="528"/>
      <c r="J634" s="528"/>
      <c r="K634" s="528"/>
      <c r="L634" s="530"/>
      <c r="M634" s="531">
        <f>D634</f>
        <v>0</v>
      </c>
      <c r="N634" s="530"/>
      <c r="O634" s="530"/>
      <c r="P634" s="530"/>
      <c r="Q634" s="557" t="e">
        <f>CONCATENATE(AF632,AG632)</f>
        <v>#VALUE!</v>
      </c>
      <c r="R634" s="539" t="str">
        <f>CONCATENATE(AH632,".",AI632,".",AJ632,","," ",AL632)</f>
        <v>.., 0</v>
      </c>
      <c r="S634" s="553" t="str">
        <f>UPPER(H634)</f>
        <v/>
      </c>
      <c r="T634" s="539" t="str">
        <f>CONCATENATE(PROPER(I634),", ",PROPER(J634),", ",UPPER(K634))</f>
        <v xml:space="preserve">, , </v>
      </c>
      <c r="U634" s="532"/>
      <c r="V634" s="539" t="str">
        <f>PROPER(L634)</f>
        <v/>
      </c>
      <c r="W634" s="542"/>
      <c r="X634" s="525"/>
      <c r="Y634" s="551"/>
      <c r="Z634" s="542"/>
      <c r="AA634" s="525"/>
      <c r="AB634" s="541"/>
      <c r="AC634" s="541"/>
      <c r="AD634" s="525">
        <f>IFERROR(LEFT(E636,FIND(" ",E636)-1),E636)</f>
        <v>0</v>
      </c>
      <c r="AE634" s="525" t="e">
        <f>MID(E636,FIND(" ",E636)*1,27)</f>
        <v>#VALUE!</v>
      </c>
      <c r="AF634" s="525" t="str">
        <f>UPPER(AD634)</f>
        <v>0</v>
      </c>
      <c r="AG634" s="541" t="e">
        <f>PROPER(AE634)</f>
        <v>#VALUE!</v>
      </c>
      <c r="AH634" s="542" t="str">
        <f>MID($F636,FIND("",$F636)*1,2)</f>
        <v/>
      </c>
      <c r="AI634" s="542" t="str">
        <f>MID($F636,FIND("",$F636)*3,2)</f>
        <v/>
      </c>
      <c r="AJ634" s="542" t="str">
        <f>MID($F636,FIND("",$F636)*5,2)</f>
        <v/>
      </c>
      <c r="AK634" s="555">
        <f>G636</f>
        <v>0</v>
      </c>
      <c r="AL634" s="556">
        <f>IF(AK634="кмс",AK$2,IF(AK634="мс",AL$2,IF(AK634="мсмк",AM$2,IF(AK634="змс",AN$2,AK634))))</f>
        <v>0</v>
      </c>
      <c r="AM634" s="542"/>
      <c r="AN634" s="525"/>
      <c r="AO634" s="525"/>
      <c r="AP634" s="525"/>
      <c r="AQ634" s="525"/>
      <c r="AR634" s="525"/>
    </row>
    <row r="635" spans="1:44" ht="12" customHeight="1" x14ac:dyDescent="0.2">
      <c r="A635" s="538"/>
      <c r="B635" s="535"/>
      <c r="C635" s="559"/>
      <c r="D635" s="521"/>
      <c r="E635" s="537"/>
      <c r="F635" s="529"/>
      <c r="G635" s="529"/>
      <c r="H635" s="529"/>
      <c r="I635" s="529"/>
      <c r="J635" s="529"/>
      <c r="K635" s="529"/>
      <c r="L635" s="528"/>
      <c r="M635" s="532"/>
      <c r="N635" s="528"/>
      <c r="O635" s="528"/>
      <c r="P635" s="528"/>
      <c r="Q635" s="558"/>
      <c r="R635" s="540"/>
      <c r="S635" s="554"/>
      <c r="T635" s="540"/>
      <c r="U635" s="532"/>
      <c r="V635" s="540"/>
      <c r="W635" s="542"/>
      <c r="X635" s="525"/>
      <c r="Y635" s="551"/>
      <c r="Z635" s="542"/>
      <c r="AA635" s="525"/>
      <c r="AB635" s="541"/>
      <c r="AC635" s="541"/>
      <c r="AD635" s="525"/>
      <c r="AE635" s="525"/>
      <c r="AF635" s="525"/>
      <c r="AG635" s="541"/>
      <c r="AH635" s="542"/>
      <c r="AI635" s="542"/>
      <c r="AJ635" s="542"/>
      <c r="AK635" s="542"/>
      <c r="AL635" s="556"/>
      <c r="AM635" s="542"/>
      <c r="AN635" s="525"/>
      <c r="AO635" s="525"/>
      <c r="AP635" s="525"/>
      <c r="AQ635" s="525"/>
      <c r="AR635" s="525"/>
    </row>
    <row r="636" spans="1:44" ht="12" customHeight="1" x14ac:dyDescent="0.2">
      <c r="A636" s="552"/>
      <c r="B636" s="535"/>
      <c r="C636" s="559"/>
      <c r="D636" s="520"/>
      <c r="E636" s="537"/>
      <c r="F636" s="528"/>
      <c r="G636" s="528"/>
      <c r="H636" s="528"/>
      <c r="I636" s="528"/>
      <c r="J636" s="528"/>
      <c r="K636" s="528"/>
      <c r="L636" s="530"/>
      <c r="M636" s="531">
        <f>D636</f>
        <v>0</v>
      </c>
      <c r="N636" s="530"/>
      <c r="O636" s="530"/>
      <c r="P636" s="530"/>
      <c r="Q636" s="557" t="e">
        <f>CONCATENATE(AF634,AG634)</f>
        <v>#VALUE!</v>
      </c>
      <c r="R636" s="539" t="str">
        <f>CONCATENATE(AH634,".",AI634,".",AJ634,","," ",AL634)</f>
        <v>.., 0</v>
      </c>
      <c r="S636" s="553" t="str">
        <f>UPPER(H636)</f>
        <v/>
      </c>
      <c r="T636" s="539" t="str">
        <f>CONCATENATE(PROPER(I636),", ",PROPER(J636),", ",UPPER(K636))</f>
        <v xml:space="preserve">, , </v>
      </c>
      <c r="U636" s="532"/>
      <c r="V636" s="539" t="str">
        <f>PROPER(L636)</f>
        <v/>
      </c>
      <c r="W636" s="542"/>
      <c r="X636" s="525"/>
      <c r="Y636" s="551"/>
      <c r="Z636" s="542"/>
      <c r="AA636" s="525"/>
      <c r="AB636" s="541"/>
      <c r="AC636" s="541"/>
      <c r="AD636" s="525">
        <f>IFERROR(LEFT(E638,FIND(" ",E638)-1),E638)</f>
        <v>0</v>
      </c>
      <c r="AE636" s="525" t="e">
        <f>MID(E638,FIND(" ",E638)*1,27)</f>
        <v>#VALUE!</v>
      </c>
      <c r="AF636" s="525" t="str">
        <f>UPPER(AD636)</f>
        <v>0</v>
      </c>
      <c r="AG636" s="541" t="e">
        <f>PROPER(AE636)</f>
        <v>#VALUE!</v>
      </c>
      <c r="AH636" s="542" t="str">
        <f>MID($F638,FIND("",$F638)*1,2)</f>
        <v/>
      </c>
      <c r="AI636" s="542" t="str">
        <f>MID($F638,FIND("",$F638)*3,2)</f>
        <v/>
      </c>
      <c r="AJ636" s="542" t="str">
        <f>MID($F638,FIND("",$F638)*5,2)</f>
        <v/>
      </c>
      <c r="AK636" s="555">
        <f>G638</f>
        <v>0</v>
      </c>
      <c r="AL636" s="556">
        <f>IF(AK636="кмс",AK$2,IF(AK636="мс",AL$2,IF(AK636="мсмк",AM$2,IF(AK636="змс",AN$2,AK636))))</f>
        <v>0</v>
      </c>
      <c r="AM636" s="542"/>
      <c r="AN636" s="525"/>
      <c r="AO636" s="525"/>
      <c r="AP636" s="525"/>
      <c r="AQ636" s="525"/>
      <c r="AR636" s="525"/>
    </row>
    <row r="637" spans="1:44" ht="12" customHeight="1" x14ac:dyDescent="0.2">
      <c r="A637" s="552"/>
      <c r="B637" s="535"/>
      <c r="C637" s="559"/>
      <c r="D637" s="521"/>
      <c r="E637" s="537"/>
      <c r="F637" s="529"/>
      <c r="G637" s="529"/>
      <c r="H637" s="529"/>
      <c r="I637" s="529"/>
      <c r="J637" s="529"/>
      <c r="K637" s="529"/>
      <c r="L637" s="528"/>
      <c r="M637" s="532"/>
      <c r="N637" s="528"/>
      <c r="O637" s="528"/>
      <c r="P637" s="528"/>
      <c r="Q637" s="558"/>
      <c r="R637" s="540"/>
      <c r="S637" s="554"/>
      <c r="T637" s="540"/>
      <c r="U637" s="532"/>
      <c r="V637" s="540"/>
      <c r="W637" s="542"/>
      <c r="X637" s="525"/>
      <c r="Y637" s="551"/>
      <c r="Z637" s="542"/>
      <c r="AA637" s="525"/>
      <c r="AB637" s="541"/>
      <c r="AC637" s="541"/>
      <c r="AD637" s="525"/>
      <c r="AE637" s="525"/>
      <c r="AF637" s="525"/>
      <c r="AG637" s="541"/>
      <c r="AH637" s="542"/>
      <c r="AI637" s="542"/>
      <c r="AJ637" s="542"/>
      <c r="AK637" s="542"/>
      <c r="AL637" s="556"/>
      <c r="AM637" s="542"/>
      <c r="AN637" s="525"/>
      <c r="AO637" s="525"/>
      <c r="AP637" s="525"/>
      <c r="AQ637" s="525"/>
      <c r="AR637" s="525"/>
    </row>
    <row r="638" spans="1:44" ht="12" customHeight="1" x14ac:dyDescent="0.2">
      <c r="A638" s="538"/>
      <c r="B638" s="535"/>
      <c r="C638" s="559"/>
      <c r="D638" s="520"/>
      <c r="E638" s="537"/>
      <c r="F638" s="528"/>
      <c r="G638" s="528"/>
      <c r="H638" s="528"/>
      <c r="I638" s="528"/>
      <c r="J638" s="528"/>
      <c r="K638" s="528"/>
      <c r="L638" s="530"/>
      <c r="M638" s="531">
        <f>D638</f>
        <v>0</v>
      </c>
      <c r="N638" s="530"/>
      <c r="O638" s="530"/>
      <c r="P638" s="530"/>
      <c r="Q638" s="557" t="e">
        <f>CONCATENATE(AF636,AG636)</f>
        <v>#VALUE!</v>
      </c>
      <c r="R638" s="539" t="str">
        <f>CONCATENATE(AH636,".",AI636,".",AJ636,","," ",AL636)</f>
        <v>.., 0</v>
      </c>
      <c r="S638" s="553" t="str">
        <f>UPPER(H638)</f>
        <v/>
      </c>
      <c r="T638" s="539" t="str">
        <f>CONCATENATE(PROPER(I638),", ",PROPER(J638),", ",UPPER(K638))</f>
        <v xml:space="preserve">, , </v>
      </c>
      <c r="U638" s="532"/>
      <c r="V638" s="539" t="str">
        <f>PROPER(L638)</f>
        <v/>
      </c>
      <c r="W638" s="542"/>
      <c r="X638" s="525"/>
      <c r="Y638" s="551"/>
      <c r="Z638" s="542"/>
      <c r="AA638" s="525"/>
      <c r="AB638" s="541"/>
      <c r="AC638" s="541"/>
      <c r="AD638" s="525">
        <f>IFERROR(LEFT(E640,FIND(" ",E640)-1),E640)</f>
        <v>0</v>
      </c>
      <c r="AE638" s="525" t="e">
        <f>MID(E640,FIND(" ",E640)*1,27)</f>
        <v>#VALUE!</v>
      </c>
      <c r="AF638" s="525" t="str">
        <f>UPPER(AD638)</f>
        <v>0</v>
      </c>
      <c r="AG638" s="541" t="e">
        <f>PROPER(AE638)</f>
        <v>#VALUE!</v>
      </c>
      <c r="AH638" s="542" t="str">
        <f>MID($F640,FIND("",$F640)*1,2)</f>
        <v/>
      </c>
      <c r="AI638" s="542" t="str">
        <f>MID($F640,FIND("",$F640)*3,2)</f>
        <v/>
      </c>
      <c r="AJ638" s="542" t="str">
        <f>MID($F640,FIND("",$F640)*5,2)</f>
        <v/>
      </c>
      <c r="AK638" s="555">
        <f>G640</f>
        <v>0</v>
      </c>
      <c r="AL638" s="556">
        <f>IF(AK638="кмс",AK$2,IF(AK638="мс",AL$2,IF(AK638="мсмк",AM$2,IF(AK638="змс",AN$2,AK638))))</f>
        <v>0</v>
      </c>
      <c r="AM638" s="542"/>
      <c r="AN638" s="525"/>
      <c r="AO638" s="525"/>
      <c r="AP638" s="525"/>
      <c r="AQ638" s="525"/>
      <c r="AR638" s="525"/>
    </row>
    <row r="639" spans="1:44" ht="12" customHeight="1" x14ac:dyDescent="0.2">
      <c r="A639" s="538"/>
      <c r="B639" s="535"/>
      <c r="C639" s="559"/>
      <c r="D639" s="521"/>
      <c r="E639" s="537"/>
      <c r="F639" s="529"/>
      <c r="G639" s="529"/>
      <c r="H639" s="529"/>
      <c r="I639" s="529"/>
      <c r="J639" s="529"/>
      <c r="K639" s="529"/>
      <c r="L639" s="528"/>
      <c r="M639" s="532"/>
      <c r="N639" s="528"/>
      <c r="O639" s="528"/>
      <c r="P639" s="528"/>
      <c r="Q639" s="558"/>
      <c r="R639" s="540"/>
      <c r="S639" s="554"/>
      <c r="T639" s="540"/>
      <c r="U639" s="532"/>
      <c r="V639" s="540"/>
      <c r="W639" s="542"/>
      <c r="X639" s="525"/>
      <c r="Y639" s="551"/>
      <c r="Z639" s="542"/>
      <c r="AA639" s="525"/>
      <c r="AB639" s="541"/>
      <c r="AC639" s="541"/>
      <c r="AD639" s="525"/>
      <c r="AE639" s="525"/>
      <c r="AF639" s="525"/>
      <c r="AG639" s="541"/>
      <c r="AH639" s="542"/>
      <c r="AI639" s="542"/>
      <c r="AJ639" s="542"/>
      <c r="AK639" s="542"/>
      <c r="AL639" s="556"/>
      <c r="AM639" s="542"/>
      <c r="AN639" s="525"/>
      <c r="AO639" s="525"/>
      <c r="AP639" s="525"/>
      <c r="AQ639" s="525"/>
      <c r="AR639" s="525"/>
    </row>
    <row r="640" spans="1:44" ht="12" customHeight="1" x14ac:dyDescent="0.2">
      <c r="A640" s="552"/>
      <c r="B640" s="535"/>
      <c r="C640" s="559"/>
      <c r="D640" s="520"/>
      <c r="E640" s="537"/>
      <c r="F640" s="528"/>
      <c r="G640" s="528"/>
      <c r="H640" s="528"/>
      <c r="I640" s="528"/>
      <c r="J640" s="528"/>
      <c r="K640" s="528"/>
      <c r="L640" s="530"/>
      <c r="M640" s="531">
        <f>D640</f>
        <v>0</v>
      </c>
      <c r="N640" s="530"/>
      <c r="O640" s="530"/>
      <c r="P640" s="530"/>
      <c r="Q640" s="557" t="e">
        <f>CONCATENATE(AF638,AG638)</f>
        <v>#VALUE!</v>
      </c>
      <c r="R640" s="539" t="str">
        <f>CONCATENATE(AH638,".",AI638,".",AJ638,","," ",AL638)</f>
        <v>.., 0</v>
      </c>
      <c r="S640" s="553" t="str">
        <f>UPPER(H640)</f>
        <v/>
      </c>
      <c r="T640" s="539" t="str">
        <f>CONCATENATE(PROPER(I640),", ",PROPER(J640),", ",UPPER(K640))</f>
        <v xml:space="preserve">, , </v>
      </c>
      <c r="U640" s="532"/>
      <c r="V640" s="539" t="str">
        <f>PROPER(L640)</f>
        <v/>
      </c>
      <c r="W640" s="542"/>
      <c r="X640" s="525"/>
      <c r="Y640" s="551"/>
      <c r="Z640" s="542"/>
      <c r="AA640" s="525"/>
      <c r="AB640" s="541"/>
      <c r="AC640" s="541"/>
      <c r="AD640" s="525">
        <f>IFERROR(LEFT(E642,FIND(" ",E642)-1),E642)</f>
        <v>0</v>
      </c>
      <c r="AE640" s="525" t="e">
        <f>MID(E642,FIND(" ",E642)*1,27)</f>
        <v>#VALUE!</v>
      </c>
      <c r="AF640" s="525" t="str">
        <f>UPPER(AD640)</f>
        <v>0</v>
      </c>
      <c r="AG640" s="541" t="e">
        <f>PROPER(AE640)</f>
        <v>#VALUE!</v>
      </c>
      <c r="AH640" s="542" t="str">
        <f>MID($F642,FIND("",$F642)*1,2)</f>
        <v/>
      </c>
      <c r="AI640" s="542" t="str">
        <f>MID($F642,FIND("",$F642)*3,2)</f>
        <v/>
      </c>
      <c r="AJ640" s="542" t="str">
        <f>MID($F642,FIND("",$F642)*5,2)</f>
        <v/>
      </c>
      <c r="AK640" s="555">
        <f>G642</f>
        <v>0</v>
      </c>
      <c r="AL640" s="556">
        <f>IF(AK640="кмс",AK$2,IF(AK640="мс",AL$2,IF(AK640="мсмк",AM$2,IF(AK640="змс",AN$2,AK640))))</f>
        <v>0</v>
      </c>
      <c r="AM640" s="542"/>
      <c r="AN640" s="525"/>
      <c r="AO640" s="525"/>
      <c r="AP640" s="525"/>
      <c r="AQ640" s="525"/>
      <c r="AR640" s="525"/>
    </row>
    <row r="641" spans="1:44" ht="12" customHeight="1" x14ac:dyDescent="0.2">
      <c r="A641" s="552"/>
      <c r="B641" s="535"/>
      <c r="C641" s="559"/>
      <c r="D641" s="521"/>
      <c r="E641" s="537"/>
      <c r="F641" s="529"/>
      <c r="G641" s="529"/>
      <c r="H641" s="529"/>
      <c r="I641" s="529"/>
      <c r="J641" s="529"/>
      <c r="K641" s="529"/>
      <c r="L641" s="528"/>
      <c r="M641" s="532"/>
      <c r="N641" s="528"/>
      <c r="O641" s="528"/>
      <c r="P641" s="528"/>
      <c r="Q641" s="558"/>
      <c r="R641" s="540"/>
      <c r="S641" s="554"/>
      <c r="T641" s="540"/>
      <c r="U641" s="532"/>
      <c r="V641" s="540"/>
      <c r="W641" s="542"/>
      <c r="X641" s="525"/>
      <c r="Y641" s="551"/>
      <c r="Z641" s="542"/>
      <c r="AA641" s="525"/>
      <c r="AB641" s="541"/>
      <c r="AC641" s="541"/>
      <c r="AD641" s="525"/>
      <c r="AE641" s="525"/>
      <c r="AF641" s="525"/>
      <c r="AG641" s="541"/>
      <c r="AH641" s="542"/>
      <c r="AI641" s="542"/>
      <c r="AJ641" s="542"/>
      <c r="AK641" s="542"/>
      <c r="AL641" s="556"/>
      <c r="AM641" s="542"/>
      <c r="AN641" s="525"/>
      <c r="AO641" s="525"/>
      <c r="AP641" s="525"/>
      <c r="AQ641" s="525"/>
      <c r="AR641" s="525"/>
    </row>
    <row r="642" spans="1:44" ht="12" customHeight="1" x14ac:dyDescent="0.2">
      <c r="A642" s="538"/>
      <c r="B642" s="535"/>
      <c r="C642" s="559"/>
      <c r="D642" s="520"/>
      <c r="E642" s="537"/>
      <c r="F642" s="528"/>
      <c r="G642" s="528"/>
      <c r="H642" s="528"/>
      <c r="I642" s="528"/>
      <c r="J642" s="528"/>
      <c r="K642" s="528"/>
      <c r="L642" s="530"/>
      <c r="M642" s="531">
        <f>D642</f>
        <v>0</v>
      </c>
      <c r="N642" s="530"/>
      <c r="O642" s="530"/>
      <c r="P642" s="530"/>
      <c r="Q642" s="557" t="e">
        <f>CONCATENATE(AF640,AG640)</f>
        <v>#VALUE!</v>
      </c>
      <c r="R642" s="539" t="str">
        <f>CONCATENATE(AH640,".",AI640,".",AJ640,","," ",AL640)</f>
        <v>.., 0</v>
      </c>
      <c r="S642" s="553" t="str">
        <f>UPPER(H642)</f>
        <v/>
      </c>
      <c r="T642" s="539" t="str">
        <f>CONCATENATE(PROPER(I642),", ",PROPER(J642),", ",UPPER(K642))</f>
        <v xml:space="preserve">, , </v>
      </c>
      <c r="U642" s="532"/>
      <c r="V642" s="539" t="str">
        <f>PROPER(L642)</f>
        <v/>
      </c>
      <c r="W642" s="542"/>
      <c r="X642" s="525"/>
      <c r="Y642" s="551"/>
      <c r="Z642" s="542"/>
      <c r="AA642" s="525"/>
      <c r="AB642" s="541"/>
      <c r="AC642" s="541"/>
      <c r="AD642" s="525">
        <f>IFERROR(LEFT(E644,FIND(" ",E644)-1),E644)</f>
        <v>0</v>
      </c>
      <c r="AE642" s="525" t="e">
        <f>MID(E644,FIND(" ",E644)*1,27)</f>
        <v>#VALUE!</v>
      </c>
      <c r="AF642" s="525" t="str">
        <f>UPPER(AD642)</f>
        <v>0</v>
      </c>
      <c r="AG642" s="541" t="e">
        <f>PROPER(AE642)</f>
        <v>#VALUE!</v>
      </c>
      <c r="AH642" s="542" t="str">
        <f>MID($F644,FIND("",$F644)*1,2)</f>
        <v/>
      </c>
      <c r="AI642" s="542" t="str">
        <f>MID($F644,FIND("",$F644)*3,2)</f>
        <v/>
      </c>
      <c r="AJ642" s="542" t="str">
        <f>MID($F644,FIND("",$F644)*5,2)</f>
        <v/>
      </c>
      <c r="AK642" s="555">
        <f>G644</f>
        <v>0</v>
      </c>
      <c r="AL642" s="556">
        <f>IF(AK642="кмс",AK$2,IF(AK642="мс",AL$2,IF(AK642="мсмк",AM$2,IF(AK642="змс",AN$2,AK642))))</f>
        <v>0</v>
      </c>
      <c r="AM642" s="542"/>
      <c r="AN642" s="525"/>
      <c r="AO642" s="525"/>
      <c r="AP642" s="525"/>
      <c r="AQ642" s="525"/>
      <c r="AR642" s="525"/>
    </row>
    <row r="643" spans="1:44" ht="12" customHeight="1" x14ac:dyDescent="0.2">
      <c r="A643" s="538"/>
      <c r="B643" s="535"/>
      <c r="C643" s="559"/>
      <c r="D643" s="521"/>
      <c r="E643" s="537"/>
      <c r="F643" s="529"/>
      <c r="G643" s="529"/>
      <c r="H643" s="529"/>
      <c r="I643" s="529"/>
      <c r="J643" s="529"/>
      <c r="K643" s="529"/>
      <c r="L643" s="528"/>
      <c r="M643" s="532"/>
      <c r="N643" s="528"/>
      <c r="O643" s="528"/>
      <c r="P643" s="528"/>
      <c r="Q643" s="558"/>
      <c r="R643" s="540"/>
      <c r="S643" s="554"/>
      <c r="T643" s="540"/>
      <c r="U643" s="532"/>
      <c r="V643" s="540"/>
      <c r="W643" s="542"/>
      <c r="X643" s="525"/>
      <c r="Y643" s="551"/>
      <c r="Z643" s="542"/>
      <c r="AA643" s="525"/>
      <c r="AB643" s="541"/>
      <c r="AC643" s="541"/>
      <c r="AD643" s="525"/>
      <c r="AE643" s="525"/>
      <c r="AF643" s="525"/>
      <c r="AG643" s="541"/>
      <c r="AH643" s="542"/>
      <c r="AI643" s="542"/>
      <c r="AJ643" s="542"/>
      <c r="AK643" s="542"/>
      <c r="AL643" s="556"/>
      <c r="AM643" s="542"/>
      <c r="AN643" s="525"/>
      <c r="AO643" s="525"/>
      <c r="AP643" s="525"/>
      <c r="AQ643" s="525"/>
      <c r="AR643" s="525"/>
    </row>
    <row r="644" spans="1:44" ht="12" customHeight="1" x14ac:dyDescent="0.2">
      <c r="A644" s="538"/>
      <c r="B644" s="535"/>
      <c r="C644" s="559"/>
      <c r="D644" s="520"/>
      <c r="E644" s="537"/>
      <c r="F644" s="528"/>
      <c r="G644" s="528"/>
      <c r="H644" s="528"/>
      <c r="I644" s="528"/>
      <c r="J644" s="528"/>
      <c r="K644" s="528"/>
      <c r="L644" s="530"/>
      <c r="M644" s="531">
        <f>D644</f>
        <v>0</v>
      </c>
      <c r="N644" s="530"/>
      <c r="O644" s="530"/>
      <c r="P644" s="530"/>
      <c r="Q644" s="557" t="e">
        <f>CONCATENATE(AF642,AG642)</f>
        <v>#VALUE!</v>
      </c>
      <c r="R644" s="539" t="str">
        <f>CONCATENATE(AH642,".",AI642,".",AJ642,","," ",AL642)</f>
        <v>.., 0</v>
      </c>
      <c r="S644" s="553" t="str">
        <f>UPPER(H644)</f>
        <v/>
      </c>
      <c r="T644" s="539" t="str">
        <f>CONCATENATE(PROPER(I644),", ",PROPER(J644),", ",UPPER(K644))</f>
        <v xml:space="preserve">, , </v>
      </c>
      <c r="U644" s="532"/>
      <c r="V644" s="539" t="str">
        <f>PROPER(L644)</f>
        <v/>
      </c>
      <c r="W644" s="542"/>
      <c r="X644" s="525"/>
      <c r="Y644" s="551"/>
      <c r="Z644" s="542"/>
      <c r="AA644" s="525"/>
      <c r="AB644" s="541"/>
      <c r="AC644" s="541"/>
      <c r="AD644" s="525">
        <f>IFERROR(LEFT(E646,FIND(" ",E646)-1),E646)</f>
        <v>0</v>
      </c>
      <c r="AE644" s="525" t="e">
        <f>MID(E646,FIND(" ",E646)*1,27)</f>
        <v>#VALUE!</v>
      </c>
      <c r="AF644" s="525" t="str">
        <f>UPPER(AD644)</f>
        <v>0</v>
      </c>
      <c r="AG644" s="541" t="e">
        <f>PROPER(AE644)</f>
        <v>#VALUE!</v>
      </c>
      <c r="AH644" s="542" t="str">
        <f>MID($F646,FIND("",$F646)*1,2)</f>
        <v/>
      </c>
      <c r="AI644" s="542" t="str">
        <f>MID($F646,FIND("",$F646)*3,2)</f>
        <v/>
      </c>
      <c r="AJ644" s="542" t="str">
        <f>MID($F646,FIND("",$F646)*5,2)</f>
        <v/>
      </c>
      <c r="AK644" s="555">
        <f>G646</f>
        <v>0</v>
      </c>
      <c r="AL644" s="556">
        <f>IF(AK644="кмс",AK$2,IF(AK644="мс",AL$2,IF(AK644="мсмк",AM$2,IF(AK644="змс",AN$2,AK644))))</f>
        <v>0</v>
      </c>
      <c r="AM644" s="542"/>
      <c r="AN644" s="525"/>
      <c r="AO644" s="525"/>
      <c r="AP644" s="525"/>
      <c r="AQ644" s="525"/>
      <c r="AR644" s="525"/>
    </row>
    <row r="645" spans="1:44" ht="12" customHeight="1" x14ac:dyDescent="0.2">
      <c r="A645" s="538"/>
      <c r="B645" s="535"/>
      <c r="C645" s="559"/>
      <c r="D645" s="521"/>
      <c r="E645" s="537"/>
      <c r="F645" s="529"/>
      <c r="G645" s="529"/>
      <c r="H645" s="529"/>
      <c r="I645" s="529"/>
      <c r="J645" s="529"/>
      <c r="K645" s="529"/>
      <c r="L645" s="528"/>
      <c r="M645" s="532"/>
      <c r="N645" s="528"/>
      <c r="O645" s="528"/>
      <c r="P645" s="528"/>
      <c r="Q645" s="558"/>
      <c r="R645" s="540"/>
      <c r="S645" s="554"/>
      <c r="T645" s="540"/>
      <c r="U645" s="532"/>
      <c r="V645" s="540"/>
      <c r="W645" s="542"/>
      <c r="X645" s="525"/>
      <c r="Y645" s="551"/>
      <c r="Z645" s="542"/>
      <c r="AA645" s="525"/>
      <c r="AB645" s="541"/>
      <c r="AC645" s="541"/>
      <c r="AD645" s="525"/>
      <c r="AE645" s="525"/>
      <c r="AF645" s="525"/>
      <c r="AG645" s="541"/>
      <c r="AH645" s="542"/>
      <c r="AI645" s="542"/>
      <c r="AJ645" s="542"/>
      <c r="AK645" s="542"/>
      <c r="AL645" s="556"/>
      <c r="AM645" s="542"/>
      <c r="AN645" s="525"/>
      <c r="AO645" s="525"/>
      <c r="AP645" s="525"/>
      <c r="AQ645" s="525"/>
      <c r="AR645" s="525"/>
    </row>
    <row r="646" spans="1:44" ht="12" customHeight="1" x14ac:dyDescent="0.2">
      <c r="A646" s="552"/>
      <c r="B646" s="535"/>
      <c r="C646" s="559"/>
      <c r="D646" s="520"/>
      <c r="E646" s="537"/>
      <c r="F646" s="528"/>
      <c r="G646" s="528"/>
      <c r="H646" s="528"/>
      <c r="I646" s="528"/>
      <c r="J646" s="528"/>
      <c r="K646" s="528"/>
      <c r="L646" s="530"/>
      <c r="M646" s="531">
        <f>D646</f>
        <v>0</v>
      </c>
      <c r="N646" s="530"/>
      <c r="O646" s="530"/>
      <c r="P646" s="530"/>
      <c r="Q646" s="557" t="e">
        <f>CONCATENATE(AF644,AG644)</f>
        <v>#VALUE!</v>
      </c>
      <c r="R646" s="539" t="str">
        <f>CONCATENATE(AH644,".",AI644,".",AJ644,","," ",AL644)</f>
        <v>.., 0</v>
      </c>
      <c r="S646" s="553" t="str">
        <f>UPPER(H646)</f>
        <v/>
      </c>
      <c r="T646" s="539" t="str">
        <f>CONCATENATE(PROPER(I646),", ",PROPER(J646),", ",UPPER(K646))</f>
        <v xml:space="preserve">, , </v>
      </c>
      <c r="U646" s="532"/>
      <c r="V646" s="539" t="str">
        <f>PROPER(L646)</f>
        <v/>
      </c>
      <c r="W646" s="542"/>
      <c r="X646" s="525"/>
      <c r="Y646" s="551"/>
      <c r="Z646" s="542"/>
      <c r="AA646" s="525"/>
      <c r="AB646" s="541"/>
      <c r="AC646" s="541"/>
      <c r="AD646" s="525">
        <f>IFERROR(LEFT(E648,FIND(" ",E648)-1),E648)</f>
        <v>0</v>
      </c>
      <c r="AE646" s="525" t="e">
        <f>MID(E648,FIND(" ",E648)*1,27)</f>
        <v>#VALUE!</v>
      </c>
      <c r="AF646" s="525" t="str">
        <f>UPPER(AD646)</f>
        <v>0</v>
      </c>
      <c r="AG646" s="541" t="e">
        <f>PROPER(AE646)</f>
        <v>#VALUE!</v>
      </c>
      <c r="AH646" s="542" t="str">
        <f>MID($F648,FIND("",$F648)*1,2)</f>
        <v/>
      </c>
      <c r="AI646" s="542" t="str">
        <f>MID($F648,FIND("",$F648)*3,2)</f>
        <v/>
      </c>
      <c r="AJ646" s="542" t="str">
        <f>MID($F648,FIND("",$F648)*5,2)</f>
        <v/>
      </c>
      <c r="AK646" s="555">
        <f>G648</f>
        <v>0</v>
      </c>
      <c r="AL646" s="556">
        <f>IF(AK646="кмс",AK$2,IF(AK646="мс",AL$2,IF(AK646="мсмк",AM$2,IF(AK646="змс",AN$2,AK646))))</f>
        <v>0</v>
      </c>
      <c r="AM646" s="542"/>
      <c r="AN646" s="525"/>
      <c r="AO646" s="525"/>
      <c r="AP646" s="525"/>
      <c r="AQ646" s="525"/>
      <c r="AR646" s="525"/>
    </row>
    <row r="647" spans="1:44" ht="12" customHeight="1" x14ac:dyDescent="0.2">
      <c r="A647" s="552"/>
      <c r="B647" s="535"/>
      <c r="C647" s="559"/>
      <c r="D647" s="521"/>
      <c r="E647" s="537"/>
      <c r="F647" s="529"/>
      <c r="G647" s="529"/>
      <c r="H647" s="529"/>
      <c r="I647" s="529"/>
      <c r="J647" s="529"/>
      <c r="K647" s="529"/>
      <c r="L647" s="528"/>
      <c r="M647" s="532"/>
      <c r="N647" s="528"/>
      <c r="O647" s="528"/>
      <c r="P647" s="528"/>
      <c r="Q647" s="558"/>
      <c r="R647" s="540"/>
      <c r="S647" s="554"/>
      <c r="T647" s="540"/>
      <c r="U647" s="532"/>
      <c r="V647" s="540"/>
      <c r="W647" s="542"/>
      <c r="X647" s="525"/>
      <c r="Y647" s="551"/>
      <c r="Z647" s="542"/>
      <c r="AA647" s="525"/>
      <c r="AB647" s="541"/>
      <c r="AC647" s="541"/>
      <c r="AD647" s="525"/>
      <c r="AE647" s="525"/>
      <c r="AF647" s="525"/>
      <c r="AG647" s="541"/>
      <c r="AH647" s="542"/>
      <c r="AI647" s="542"/>
      <c r="AJ647" s="542"/>
      <c r="AK647" s="542"/>
      <c r="AL647" s="556"/>
      <c r="AM647" s="542"/>
      <c r="AN647" s="525"/>
      <c r="AO647" s="525"/>
      <c r="AP647" s="525"/>
      <c r="AQ647" s="525"/>
      <c r="AR647" s="525"/>
    </row>
    <row r="648" spans="1:44" ht="12" customHeight="1" x14ac:dyDescent="0.2">
      <c r="A648" s="538"/>
      <c r="B648" s="535"/>
      <c r="C648" s="559"/>
      <c r="D648" s="520"/>
      <c r="E648" s="537"/>
      <c r="F648" s="528"/>
      <c r="G648" s="528"/>
      <c r="H648" s="528"/>
      <c r="I648" s="528"/>
      <c r="J648" s="528"/>
      <c r="K648" s="528"/>
      <c r="L648" s="530"/>
      <c r="M648" s="531">
        <f>D648</f>
        <v>0</v>
      </c>
      <c r="N648" s="530"/>
      <c r="O648" s="530"/>
      <c r="P648" s="530"/>
      <c r="Q648" s="557" t="e">
        <f>CONCATENATE(AF646,AG646)</f>
        <v>#VALUE!</v>
      </c>
      <c r="R648" s="539" t="str">
        <f>CONCATENATE(AH646,".",AI646,".",AJ646,","," ",AL646)</f>
        <v>.., 0</v>
      </c>
      <c r="S648" s="553" t="str">
        <f>UPPER(H648)</f>
        <v/>
      </c>
      <c r="T648" s="539" t="str">
        <f>CONCATENATE(PROPER(I648),", ",PROPER(J648),", ",UPPER(K648))</f>
        <v xml:space="preserve">, , </v>
      </c>
      <c r="U648" s="532"/>
      <c r="V648" s="539" t="str">
        <f>PROPER(L648)</f>
        <v/>
      </c>
      <c r="W648" s="542"/>
      <c r="X648" s="525"/>
      <c r="Y648" s="551"/>
      <c r="Z648" s="542"/>
      <c r="AA648" s="525"/>
      <c r="AB648" s="541"/>
      <c r="AC648" s="541"/>
      <c r="AD648" s="525">
        <f>IFERROR(LEFT(E650,FIND(" ",E650)-1),E650)</f>
        <v>0</v>
      </c>
      <c r="AE648" s="525" t="e">
        <f>MID(E650,FIND(" ",E650)*1,27)</f>
        <v>#VALUE!</v>
      </c>
      <c r="AF648" s="525" t="str">
        <f>UPPER(AD648)</f>
        <v>0</v>
      </c>
      <c r="AG648" s="541" t="e">
        <f>PROPER(AE648)</f>
        <v>#VALUE!</v>
      </c>
      <c r="AH648" s="542" t="str">
        <f>MID($F650,FIND("",$F650)*1,2)</f>
        <v/>
      </c>
      <c r="AI648" s="542" t="str">
        <f>MID($F650,FIND("",$F650)*3,2)</f>
        <v/>
      </c>
      <c r="AJ648" s="542" t="str">
        <f>MID($F650,FIND("",$F650)*5,2)</f>
        <v/>
      </c>
      <c r="AK648" s="555">
        <f>G650</f>
        <v>0</v>
      </c>
      <c r="AL648" s="556">
        <f>IF(AK648="кмс",AK$2,IF(AK648="мс",AL$2,IF(AK648="мсмк",AM$2,IF(AK648="змс",AN$2,AK648))))</f>
        <v>0</v>
      </c>
      <c r="AM648" s="542"/>
      <c r="AN648" s="525"/>
      <c r="AO648" s="525"/>
      <c r="AP648" s="525"/>
      <c r="AQ648" s="525"/>
      <c r="AR648" s="525"/>
    </row>
    <row r="649" spans="1:44" ht="12" customHeight="1" x14ac:dyDescent="0.2">
      <c r="A649" s="538"/>
      <c r="B649" s="535"/>
      <c r="C649" s="559"/>
      <c r="D649" s="521"/>
      <c r="E649" s="537"/>
      <c r="F649" s="529"/>
      <c r="G649" s="529"/>
      <c r="H649" s="529"/>
      <c r="I649" s="529"/>
      <c r="J649" s="529"/>
      <c r="K649" s="529"/>
      <c r="L649" s="528"/>
      <c r="M649" s="532"/>
      <c r="N649" s="528"/>
      <c r="O649" s="528"/>
      <c r="P649" s="528"/>
      <c r="Q649" s="558"/>
      <c r="R649" s="540"/>
      <c r="S649" s="554"/>
      <c r="T649" s="540"/>
      <c r="U649" s="532"/>
      <c r="V649" s="540"/>
      <c r="W649" s="542"/>
      <c r="X649" s="525"/>
      <c r="Y649" s="551"/>
      <c r="Z649" s="542"/>
      <c r="AA649" s="525"/>
      <c r="AB649" s="541"/>
      <c r="AC649" s="541"/>
      <c r="AD649" s="525"/>
      <c r="AE649" s="525"/>
      <c r="AF649" s="525"/>
      <c r="AG649" s="541"/>
      <c r="AH649" s="542"/>
      <c r="AI649" s="542"/>
      <c r="AJ649" s="542"/>
      <c r="AK649" s="542"/>
      <c r="AL649" s="556"/>
      <c r="AM649" s="542"/>
      <c r="AN649" s="525"/>
      <c r="AO649" s="525"/>
      <c r="AP649" s="525"/>
      <c r="AQ649" s="525"/>
      <c r="AR649" s="525"/>
    </row>
    <row r="650" spans="1:44" ht="12" customHeight="1" x14ac:dyDescent="0.2">
      <c r="A650" s="538"/>
      <c r="B650" s="535"/>
      <c r="C650" s="536"/>
      <c r="D650" s="520"/>
      <c r="E650" s="537"/>
      <c r="F650" s="528"/>
      <c r="G650" s="528"/>
      <c r="H650" s="528"/>
      <c r="I650" s="528"/>
      <c r="J650" s="528"/>
      <c r="K650" s="528"/>
      <c r="L650" s="530"/>
      <c r="M650" s="531">
        <f>D650</f>
        <v>0</v>
      </c>
      <c r="N650" s="530"/>
      <c r="O650" s="530"/>
      <c r="P650" s="530"/>
      <c r="Q650" s="557" t="e">
        <f>CONCATENATE(AF648,AG648)</f>
        <v>#VALUE!</v>
      </c>
      <c r="R650" s="539" t="str">
        <f>CONCATENATE(AH648,".",AI648,".",AJ648,","," ",AL648)</f>
        <v>.., 0</v>
      </c>
      <c r="S650" s="553" t="str">
        <f>UPPER(H650)</f>
        <v/>
      </c>
      <c r="T650" s="539" t="str">
        <f>CONCATENATE(PROPER(I650),", ",PROPER(J650),", ",UPPER(K650))</f>
        <v xml:space="preserve">, , </v>
      </c>
      <c r="U650" s="532"/>
      <c r="V650" s="539" t="str">
        <f>PROPER(L650)</f>
        <v/>
      </c>
      <c r="W650" s="542"/>
      <c r="X650" s="525"/>
      <c r="Y650" s="551"/>
      <c r="Z650" s="542"/>
      <c r="AA650" s="525"/>
      <c r="AB650" s="541"/>
      <c r="AC650" s="541"/>
      <c r="AD650" s="525">
        <f>IFERROR(LEFT(E652,FIND(" ",E652)-1),E652)</f>
        <v>0</v>
      </c>
      <c r="AE650" s="525" t="e">
        <f>MID(E652,FIND(" ",E652)*1,27)</f>
        <v>#VALUE!</v>
      </c>
      <c r="AF650" s="525" t="str">
        <f>UPPER(AD650)</f>
        <v>0</v>
      </c>
      <c r="AG650" s="541" t="e">
        <f>PROPER(AE650)</f>
        <v>#VALUE!</v>
      </c>
      <c r="AH650" s="542" t="str">
        <f>MID($F652,FIND("",$F652)*1,2)</f>
        <v/>
      </c>
      <c r="AI650" s="542" t="str">
        <f>MID($F652,FIND("",$F652)*3,2)</f>
        <v/>
      </c>
      <c r="AJ650" s="542" t="str">
        <f>MID($F652,FIND("",$F652)*5,2)</f>
        <v/>
      </c>
      <c r="AK650" s="555">
        <f>G652</f>
        <v>0</v>
      </c>
      <c r="AL650" s="556">
        <f>IF(AK650="кмс",AK$2,IF(AK650="мс",AL$2,IF(AK650="мсмк",AM$2,IF(AK650="змс",AN$2,AK650))))</f>
        <v>0</v>
      </c>
      <c r="AM650" s="542"/>
      <c r="AN650" s="525"/>
      <c r="AO650" s="525"/>
      <c r="AP650" s="525"/>
      <c r="AQ650" s="525"/>
      <c r="AR650" s="525"/>
    </row>
    <row r="651" spans="1:44" ht="12" customHeight="1" x14ac:dyDescent="0.2">
      <c r="A651" s="538"/>
      <c r="B651" s="535"/>
      <c r="C651" s="536"/>
      <c r="D651" s="521"/>
      <c r="E651" s="537"/>
      <c r="F651" s="529"/>
      <c r="G651" s="529"/>
      <c r="H651" s="529"/>
      <c r="I651" s="529"/>
      <c r="J651" s="529"/>
      <c r="K651" s="529"/>
      <c r="L651" s="528"/>
      <c r="M651" s="532"/>
      <c r="N651" s="528"/>
      <c r="O651" s="528"/>
      <c r="P651" s="528"/>
      <c r="Q651" s="558"/>
      <c r="R651" s="540"/>
      <c r="S651" s="554"/>
      <c r="T651" s="540"/>
      <c r="U651" s="532"/>
      <c r="V651" s="540"/>
      <c r="W651" s="542"/>
      <c r="X651" s="525"/>
      <c r="Y651" s="551"/>
      <c r="Z651" s="542"/>
      <c r="AA651" s="525"/>
      <c r="AB651" s="541"/>
      <c r="AC651" s="541"/>
      <c r="AD651" s="525"/>
      <c r="AE651" s="525"/>
      <c r="AF651" s="525"/>
      <c r="AG651" s="541"/>
      <c r="AH651" s="542"/>
      <c r="AI651" s="542"/>
      <c r="AJ651" s="542"/>
      <c r="AK651" s="542"/>
      <c r="AL651" s="556"/>
      <c r="AM651" s="542"/>
      <c r="AN651" s="525"/>
      <c r="AO651" s="525"/>
      <c r="AP651" s="525"/>
      <c r="AQ651" s="525"/>
      <c r="AR651" s="525"/>
    </row>
    <row r="652" spans="1:44" ht="12" customHeight="1" x14ac:dyDescent="0.2">
      <c r="A652" s="552"/>
      <c r="B652" s="535"/>
      <c r="C652" s="536"/>
      <c r="D652" s="520"/>
      <c r="E652" s="537"/>
      <c r="F652" s="528"/>
      <c r="G652" s="528"/>
      <c r="H652" s="528"/>
      <c r="I652" s="528"/>
      <c r="J652" s="528"/>
      <c r="K652" s="528"/>
      <c r="L652" s="530"/>
      <c r="M652" s="531">
        <f>D652</f>
        <v>0</v>
      </c>
      <c r="N652" s="530"/>
      <c r="O652" s="530"/>
      <c r="P652" s="530"/>
      <c r="Q652" s="557" t="e">
        <f>CONCATENATE(AF650,AG650)</f>
        <v>#VALUE!</v>
      </c>
      <c r="R652" s="539" t="str">
        <f>CONCATENATE(AH650,".",AI650,".",AJ650,","," ",AL650)</f>
        <v>.., 0</v>
      </c>
      <c r="S652" s="553" t="str">
        <f>UPPER(H652)</f>
        <v/>
      </c>
      <c r="T652" s="539" t="str">
        <f>CONCATENATE(PROPER(I652),", ",PROPER(J652),", ",UPPER(K652))</f>
        <v xml:space="preserve">, , </v>
      </c>
      <c r="U652" s="532"/>
      <c r="V652" s="539" t="str">
        <f>PROPER(L652)</f>
        <v/>
      </c>
      <c r="W652" s="542"/>
      <c r="X652" s="525"/>
      <c r="Y652" s="551"/>
      <c r="Z652" s="542"/>
      <c r="AA652" s="525"/>
      <c r="AB652" s="541"/>
      <c r="AC652" s="541"/>
      <c r="AD652" s="525">
        <f>IFERROR(LEFT(E654,FIND(" ",E654)-1),E654)</f>
        <v>0</v>
      </c>
      <c r="AE652" s="525" t="e">
        <f>MID(E654,FIND(" ",E654)*1,27)</f>
        <v>#VALUE!</v>
      </c>
      <c r="AF652" s="525" t="str">
        <f>UPPER(AD652)</f>
        <v>0</v>
      </c>
      <c r="AG652" s="541" t="e">
        <f>PROPER(AE652)</f>
        <v>#VALUE!</v>
      </c>
      <c r="AH652" s="542" t="str">
        <f>MID($F654,FIND("",$F654)*1,2)</f>
        <v/>
      </c>
      <c r="AI652" s="542" t="str">
        <f>MID($F654,FIND("",$F654)*3,2)</f>
        <v/>
      </c>
      <c r="AJ652" s="542" t="str">
        <f>MID($F654,FIND("",$F654)*5,2)</f>
        <v/>
      </c>
      <c r="AK652" s="555">
        <f>G654</f>
        <v>0</v>
      </c>
      <c r="AL652" s="556">
        <f>IF(AK652="кмс",AK$2,IF(AK652="мс",AL$2,IF(AK652="мсмк",AM$2,IF(AK652="змс",AN$2,AK652))))</f>
        <v>0</v>
      </c>
      <c r="AM652" s="542"/>
      <c r="AN652" s="525"/>
      <c r="AO652" s="525"/>
      <c r="AP652" s="525"/>
      <c r="AQ652" s="525"/>
      <c r="AR652" s="525"/>
    </row>
    <row r="653" spans="1:44" ht="12" customHeight="1" x14ac:dyDescent="0.2">
      <c r="A653" s="552"/>
      <c r="B653" s="535"/>
      <c r="C653" s="536"/>
      <c r="D653" s="521"/>
      <c r="E653" s="537"/>
      <c r="F653" s="529"/>
      <c r="G653" s="529"/>
      <c r="H653" s="529"/>
      <c r="I653" s="529"/>
      <c r="J653" s="529"/>
      <c r="K653" s="529"/>
      <c r="L653" s="528"/>
      <c r="M653" s="532"/>
      <c r="N653" s="528"/>
      <c r="O653" s="528"/>
      <c r="P653" s="528"/>
      <c r="Q653" s="558"/>
      <c r="R653" s="540"/>
      <c r="S653" s="554"/>
      <c r="T653" s="540"/>
      <c r="U653" s="532"/>
      <c r="V653" s="540"/>
      <c r="W653" s="542"/>
      <c r="X653" s="525"/>
      <c r="Y653" s="551"/>
      <c r="Z653" s="542"/>
      <c r="AA653" s="525"/>
      <c r="AB653" s="541"/>
      <c r="AC653" s="541"/>
      <c r="AD653" s="525"/>
      <c r="AE653" s="525"/>
      <c r="AF653" s="525"/>
      <c r="AG653" s="541"/>
      <c r="AH653" s="542"/>
      <c r="AI653" s="542"/>
      <c r="AJ653" s="542"/>
      <c r="AK653" s="542"/>
      <c r="AL653" s="556"/>
      <c r="AM653" s="542"/>
      <c r="AN653" s="525"/>
      <c r="AO653" s="525"/>
      <c r="AP653" s="525"/>
      <c r="AQ653" s="525"/>
      <c r="AR653" s="525"/>
    </row>
    <row r="654" spans="1:44" ht="12" customHeight="1" x14ac:dyDescent="0.2">
      <c r="A654" s="552"/>
      <c r="B654" s="535"/>
      <c r="C654" s="559"/>
      <c r="D654" s="520"/>
      <c r="E654" s="537"/>
      <c r="F654" s="528"/>
      <c r="G654" s="528"/>
      <c r="H654" s="528"/>
      <c r="I654" s="528"/>
      <c r="J654" s="528"/>
      <c r="K654" s="528"/>
      <c r="L654" s="530"/>
      <c r="M654" s="531">
        <f>D654</f>
        <v>0</v>
      </c>
      <c r="N654" s="530"/>
      <c r="O654" s="530"/>
      <c r="P654" s="530"/>
      <c r="Q654" s="557" t="e">
        <f>CONCATENATE(AF652,AG652)</f>
        <v>#VALUE!</v>
      </c>
      <c r="R654" s="539" t="str">
        <f>CONCATENATE(AH652,".",AI652,".",AJ652,","," ",AL652)</f>
        <v>.., 0</v>
      </c>
      <c r="S654" s="553" t="str">
        <f>UPPER(H654)</f>
        <v/>
      </c>
      <c r="T654" s="539" t="str">
        <f>CONCATENATE(PROPER(I654),", ",PROPER(J654),", ",UPPER(K654))</f>
        <v xml:space="preserve">, , </v>
      </c>
      <c r="U654" s="532"/>
      <c r="V654" s="539" t="str">
        <f>PROPER(L654)</f>
        <v/>
      </c>
      <c r="W654" s="542"/>
      <c r="X654" s="525"/>
      <c r="Y654" s="551"/>
      <c r="Z654" s="542"/>
      <c r="AA654" s="525"/>
      <c r="AB654" s="541"/>
      <c r="AC654" s="541"/>
      <c r="AD654" s="525">
        <f>IFERROR(LEFT(E656,FIND(" ",E656)-1),E656)</f>
        <v>0</v>
      </c>
      <c r="AE654" s="525" t="e">
        <f>MID(E656,FIND(" ",E656)*1,27)</f>
        <v>#VALUE!</v>
      </c>
      <c r="AF654" s="525" t="str">
        <f>UPPER(AD654)</f>
        <v>0</v>
      </c>
      <c r="AG654" s="541" t="e">
        <f>PROPER(AE654)</f>
        <v>#VALUE!</v>
      </c>
      <c r="AH654" s="542" t="str">
        <f>MID($F656,FIND("",$F656)*1,2)</f>
        <v/>
      </c>
      <c r="AI654" s="542" t="str">
        <f>MID($F656,FIND("",$F656)*3,2)</f>
        <v/>
      </c>
      <c r="AJ654" s="542" t="str">
        <f>MID($F656,FIND("",$F656)*5,2)</f>
        <v/>
      </c>
      <c r="AK654" s="555">
        <f>G656</f>
        <v>0</v>
      </c>
      <c r="AL654" s="556">
        <f>IF(AK654="кмс",AK$2,IF(AK654="мс",AL$2,IF(AK654="мсмк",AM$2,IF(AK654="змс",AN$2,AK654))))</f>
        <v>0</v>
      </c>
      <c r="AM654" s="542"/>
      <c r="AN654" s="525"/>
      <c r="AO654" s="525"/>
      <c r="AP654" s="525"/>
      <c r="AQ654" s="525"/>
      <c r="AR654" s="525"/>
    </row>
    <row r="655" spans="1:44" ht="12" customHeight="1" x14ac:dyDescent="0.2">
      <c r="A655" s="552"/>
      <c r="B655" s="535"/>
      <c r="C655" s="559"/>
      <c r="D655" s="521"/>
      <c r="E655" s="537"/>
      <c r="F655" s="529"/>
      <c r="G655" s="529"/>
      <c r="H655" s="529"/>
      <c r="I655" s="529"/>
      <c r="J655" s="529"/>
      <c r="K655" s="529"/>
      <c r="L655" s="528"/>
      <c r="M655" s="532"/>
      <c r="N655" s="528"/>
      <c r="O655" s="528"/>
      <c r="P655" s="528"/>
      <c r="Q655" s="558"/>
      <c r="R655" s="540"/>
      <c r="S655" s="554"/>
      <c r="T655" s="540"/>
      <c r="U655" s="532"/>
      <c r="V655" s="540"/>
      <c r="W655" s="542"/>
      <c r="X655" s="525"/>
      <c r="Y655" s="551"/>
      <c r="Z655" s="542"/>
      <c r="AA655" s="525"/>
      <c r="AB655" s="541"/>
      <c r="AC655" s="541"/>
      <c r="AD655" s="525"/>
      <c r="AE655" s="525"/>
      <c r="AF655" s="525"/>
      <c r="AG655" s="541"/>
      <c r="AH655" s="542"/>
      <c r="AI655" s="542"/>
      <c r="AJ655" s="542"/>
      <c r="AK655" s="542"/>
      <c r="AL655" s="556"/>
      <c r="AM655" s="542"/>
      <c r="AN655" s="525"/>
      <c r="AO655" s="525"/>
      <c r="AP655" s="525"/>
      <c r="AQ655" s="525"/>
      <c r="AR655" s="525"/>
    </row>
    <row r="656" spans="1:44" ht="12" customHeight="1" x14ac:dyDescent="0.2">
      <c r="A656" s="538"/>
      <c r="B656" s="535"/>
      <c r="C656" s="559"/>
      <c r="D656" s="520"/>
      <c r="E656" s="560"/>
      <c r="F656" s="528"/>
      <c r="G656" s="528"/>
      <c r="H656" s="528"/>
      <c r="I656" s="528"/>
      <c r="J656" s="528"/>
      <c r="K656" s="528"/>
      <c r="L656" s="530"/>
      <c r="M656" s="531">
        <f>D656</f>
        <v>0</v>
      </c>
      <c r="N656" s="530"/>
      <c r="O656" s="530"/>
      <c r="P656" s="530"/>
      <c r="Q656" s="557" t="e">
        <f>CONCATENATE(AF654,AG654)</f>
        <v>#VALUE!</v>
      </c>
      <c r="R656" s="539" t="str">
        <f>CONCATENATE(AH654,".",AI654,".",AJ654,","," ",AL654)</f>
        <v>.., 0</v>
      </c>
      <c r="S656" s="553" t="str">
        <f>UPPER(H656)</f>
        <v/>
      </c>
      <c r="T656" s="539" t="str">
        <f>CONCATENATE(PROPER(I656),", ",PROPER(J656),", ",UPPER(K656))</f>
        <v xml:space="preserve">, , </v>
      </c>
      <c r="U656" s="532"/>
      <c r="V656" s="539" t="str">
        <f>PROPER(L656)</f>
        <v/>
      </c>
      <c r="W656" s="542"/>
      <c r="X656" s="525"/>
      <c r="Y656" s="551"/>
      <c r="Z656" s="542"/>
      <c r="AA656" s="525"/>
      <c r="AB656" s="541"/>
      <c r="AC656" s="541"/>
      <c r="AD656" s="525">
        <f>IFERROR(LEFT(E658,FIND(" ",E658)-1),E658)</f>
        <v>0</v>
      </c>
      <c r="AE656" s="525" t="e">
        <f>MID(E658,FIND(" ",E658)*1,27)</f>
        <v>#VALUE!</v>
      </c>
      <c r="AF656" s="525" t="str">
        <f>UPPER(AD656)</f>
        <v>0</v>
      </c>
      <c r="AG656" s="541" t="e">
        <f>PROPER(AE656)</f>
        <v>#VALUE!</v>
      </c>
      <c r="AH656" s="542" t="str">
        <f>MID($F658,FIND("",$F658)*1,2)</f>
        <v/>
      </c>
      <c r="AI656" s="542" t="str">
        <f>MID($F658,FIND("",$F658)*3,2)</f>
        <v/>
      </c>
      <c r="AJ656" s="542" t="str">
        <f>MID($F658,FIND("",$F658)*5,2)</f>
        <v/>
      </c>
      <c r="AK656" s="555">
        <f>G658</f>
        <v>0</v>
      </c>
      <c r="AL656" s="556">
        <f>IF(AK656="кмс",AK$2,IF(AK656="мс",AL$2,IF(AK656="мсмк",AM$2,IF(AK656="змс",AN$2,AK656))))</f>
        <v>0</v>
      </c>
      <c r="AM656" s="542"/>
      <c r="AN656" s="525"/>
      <c r="AO656" s="525"/>
      <c r="AP656" s="525"/>
      <c r="AQ656" s="525"/>
      <c r="AR656" s="525"/>
    </row>
    <row r="657" spans="1:44" ht="12" customHeight="1" x14ac:dyDescent="0.2">
      <c r="A657" s="538"/>
      <c r="B657" s="535"/>
      <c r="C657" s="559"/>
      <c r="D657" s="521"/>
      <c r="E657" s="560"/>
      <c r="F657" s="529"/>
      <c r="G657" s="529"/>
      <c r="H657" s="529"/>
      <c r="I657" s="529"/>
      <c r="J657" s="529"/>
      <c r="K657" s="529"/>
      <c r="L657" s="528"/>
      <c r="M657" s="532"/>
      <c r="N657" s="528"/>
      <c r="O657" s="528"/>
      <c r="P657" s="528"/>
      <c r="Q657" s="558"/>
      <c r="R657" s="540"/>
      <c r="S657" s="554"/>
      <c r="T657" s="540"/>
      <c r="U657" s="532"/>
      <c r="V657" s="540"/>
      <c r="W657" s="542"/>
      <c r="X657" s="525"/>
      <c r="Y657" s="551"/>
      <c r="Z657" s="542"/>
      <c r="AA657" s="525"/>
      <c r="AB657" s="541"/>
      <c r="AC657" s="541"/>
      <c r="AD657" s="525"/>
      <c r="AE657" s="525"/>
      <c r="AF657" s="525"/>
      <c r="AG657" s="541"/>
      <c r="AH657" s="542"/>
      <c r="AI657" s="542"/>
      <c r="AJ657" s="542"/>
      <c r="AK657" s="542"/>
      <c r="AL657" s="556"/>
      <c r="AM657" s="542"/>
      <c r="AN657" s="525"/>
      <c r="AO657" s="525"/>
      <c r="AP657" s="525"/>
      <c r="AQ657" s="525"/>
      <c r="AR657" s="525"/>
    </row>
    <row r="658" spans="1:44" ht="12" customHeight="1" x14ac:dyDescent="0.2">
      <c r="A658" s="552"/>
      <c r="B658" s="535"/>
      <c r="C658" s="536"/>
      <c r="D658" s="520"/>
      <c r="E658" s="537"/>
      <c r="F658" s="528"/>
      <c r="G658" s="528"/>
      <c r="H658" s="528"/>
      <c r="I658" s="528"/>
      <c r="J658" s="528"/>
      <c r="K658" s="528"/>
      <c r="L658" s="530"/>
      <c r="M658" s="531">
        <f>D658</f>
        <v>0</v>
      </c>
      <c r="N658" s="530"/>
      <c r="O658" s="530"/>
      <c r="P658" s="530"/>
      <c r="Q658" s="557" t="e">
        <f>CONCATENATE(AF656,AG656)</f>
        <v>#VALUE!</v>
      </c>
      <c r="R658" s="539" t="str">
        <f>CONCATENATE(AH656,".",AI656,".",AJ656,","," ",AL656)</f>
        <v>.., 0</v>
      </c>
      <c r="S658" s="553" t="str">
        <f>UPPER(H658)</f>
        <v/>
      </c>
      <c r="T658" s="539" t="str">
        <f>CONCATENATE(PROPER(I658),", ",PROPER(J658),", ",UPPER(K658))</f>
        <v xml:space="preserve">, , </v>
      </c>
      <c r="U658" s="532"/>
      <c r="V658" s="539" t="str">
        <f>PROPER(L658)</f>
        <v/>
      </c>
      <c r="W658" s="542"/>
      <c r="X658" s="525"/>
      <c r="Y658" s="551"/>
      <c r="Z658" s="542"/>
      <c r="AA658" s="525"/>
      <c r="AB658" s="541"/>
      <c r="AC658" s="541"/>
      <c r="AD658" s="525">
        <f>IFERROR(LEFT(E660,FIND(" ",E660)-1),E660)</f>
        <v>0</v>
      </c>
      <c r="AE658" s="525" t="e">
        <f>MID(E660,FIND(" ",E660)*1,27)</f>
        <v>#VALUE!</v>
      </c>
      <c r="AF658" s="525" t="str">
        <f>UPPER(AD658)</f>
        <v>0</v>
      </c>
      <c r="AG658" s="541" t="e">
        <f>PROPER(AE658)</f>
        <v>#VALUE!</v>
      </c>
      <c r="AH658" s="542" t="str">
        <f>MID($F660,FIND("",$F660)*1,2)</f>
        <v/>
      </c>
      <c r="AI658" s="542" t="str">
        <f>MID($F660,FIND("",$F660)*3,2)</f>
        <v/>
      </c>
      <c r="AJ658" s="542" t="str">
        <f>MID($F660,FIND("",$F660)*5,2)</f>
        <v/>
      </c>
      <c r="AK658" s="555">
        <f>G660</f>
        <v>0</v>
      </c>
      <c r="AL658" s="556">
        <f>IF(AK658="кмс",AK$2,IF(AK658="мс",AL$2,IF(AK658="мсмк",AM$2,IF(AK658="змс",AN$2,AK658))))</f>
        <v>0</v>
      </c>
      <c r="AM658" s="542"/>
      <c r="AN658" s="525"/>
      <c r="AO658" s="525"/>
      <c r="AP658" s="525"/>
      <c r="AQ658" s="525"/>
      <c r="AR658" s="525"/>
    </row>
    <row r="659" spans="1:44" ht="12" customHeight="1" x14ac:dyDescent="0.2">
      <c r="A659" s="552"/>
      <c r="B659" s="535"/>
      <c r="C659" s="536"/>
      <c r="D659" s="521"/>
      <c r="E659" s="537"/>
      <c r="F659" s="529"/>
      <c r="G659" s="529"/>
      <c r="H659" s="529"/>
      <c r="I659" s="529"/>
      <c r="J659" s="529"/>
      <c r="K659" s="529"/>
      <c r="L659" s="528"/>
      <c r="M659" s="532"/>
      <c r="N659" s="528"/>
      <c r="O659" s="528"/>
      <c r="P659" s="528"/>
      <c r="Q659" s="558"/>
      <c r="R659" s="540"/>
      <c r="S659" s="554"/>
      <c r="T659" s="540"/>
      <c r="U659" s="532"/>
      <c r="V659" s="540"/>
      <c r="W659" s="542"/>
      <c r="X659" s="525"/>
      <c r="Y659" s="551"/>
      <c r="Z659" s="542"/>
      <c r="AA659" s="525"/>
      <c r="AB659" s="541"/>
      <c r="AC659" s="541"/>
      <c r="AD659" s="525"/>
      <c r="AE659" s="525"/>
      <c r="AF659" s="525"/>
      <c r="AG659" s="541"/>
      <c r="AH659" s="542"/>
      <c r="AI659" s="542"/>
      <c r="AJ659" s="542"/>
      <c r="AK659" s="542"/>
      <c r="AL659" s="556"/>
      <c r="AM659" s="542"/>
      <c r="AN659" s="525"/>
      <c r="AO659" s="525"/>
      <c r="AP659" s="525"/>
      <c r="AQ659" s="525"/>
      <c r="AR659" s="525"/>
    </row>
    <row r="660" spans="1:44" ht="12" customHeight="1" x14ac:dyDescent="0.2">
      <c r="A660" s="552"/>
      <c r="B660" s="535"/>
      <c r="C660" s="536"/>
      <c r="D660" s="520"/>
      <c r="E660" s="563"/>
      <c r="F660" s="528"/>
      <c r="G660" s="528"/>
      <c r="H660" s="528"/>
      <c r="I660" s="528"/>
      <c r="J660" s="528"/>
      <c r="K660" s="528"/>
      <c r="L660" s="530"/>
      <c r="M660" s="531">
        <f>D660</f>
        <v>0</v>
      </c>
      <c r="N660" s="530"/>
      <c r="O660" s="530"/>
      <c r="P660" s="530"/>
      <c r="Q660" s="557" t="e">
        <f>CONCATENATE(AF658,AG658)</f>
        <v>#VALUE!</v>
      </c>
      <c r="R660" s="539" t="str">
        <f>CONCATENATE(AH658,".",AI658,".",AJ658,","," ",AL658)</f>
        <v>.., 0</v>
      </c>
      <c r="S660" s="553" t="str">
        <f>UPPER(H660)</f>
        <v/>
      </c>
      <c r="T660" s="539" t="str">
        <f>CONCATENATE(PROPER(I660),", ",PROPER(J660),", ",UPPER(K660))</f>
        <v xml:space="preserve">, , </v>
      </c>
      <c r="U660" s="532"/>
      <c r="V660" s="539" t="str">
        <f>PROPER(L660)</f>
        <v/>
      </c>
      <c r="W660" s="542"/>
      <c r="X660" s="525"/>
      <c r="Y660" s="551"/>
      <c r="Z660" s="542"/>
      <c r="AA660" s="525"/>
      <c r="AB660" s="541"/>
      <c r="AC660" s="541"/>
      <c r="AD660" s="525">
        <f>IFERROR(LEFT(E662,FIND(" ",E662)-1),E662)</f>
        <v>0</v>
      </c>
      <c r="AE660" s="525" t="e">
        <f>MID(E662,FIND(" ",E662)*1,27)</f>
        <v>#VALUE!</v>
      </c>
      <c r="AF660" s="525" t="str">
        <f>UPPER(AD660)</f>
        <v>0</v>
      </c>
      <c r="AG660" s="541" t="e">
        <f>PROPER(AE660)</f>
        <v>#VALUE!</v>
      </c>
      <c r="AH660" s="542" t="str">
        <f>MID($F662,FIND("",$F662)*1,2)</f>
        <v/>
      </c>
      <c r="AI660" s="542" t="str">
        <f>MID($F662,FIND("",$F662)*3,2)</f>
        <v/>
      </c>
      <c r="AJ660" s="542" t="str">
        <f>MID($F662,FIND("",$F662)*5,2)</f>
        <v/>
      </c>
      <c r="AK660" s="555">
        <f>G662</f>
        <v>0</v>
      </c>
      <c r="AL660" s="556">
        <f>IF(AK660="кмс",AK$2,IF(AK660="мс",AL$2,IF(AK660="мсмк",AM$2,IF(AK660="змс",AN$2,AK660))))</f>
        <v>0</v>
      </c>
      <c r="AM660" s="542"/>
      <c r="AN660" s="525"/>
      <c r="AO660" s="525"/>
      <c r="AP660" s="525"/>
      <c r="AQ660" s="525"/>
      <c r="AR660" s="525"/>
    </row>
    <row r="661" spans="1:44" ht="12" customHeight="1" x14ac:dyDescent="0.2">
      <c r="A661" s="552"/>
      <c r="B661" s="535"/>
      <c r="C661" s="536"/>
      <c r="D661" s="521"/>
      <c r="E661" s="563"/>
      <c r="F661" s="529"/>
      <c r="G661" s="529"/>
      <c r="H661" s="529"/>
      <c r="I661" s="529"/>
      <c r="J661" s="529"/>
      <c r="K661" s="529"/>
      <c r="L661" s="528"/>
      <c r="M661" s="532"/>
      <c r="N661" s="528"/>
      <c r="O661" s="528"/>
      <c r="P661" s="528"/>
      <c r="Q661" s="558"/>
      <c r="R661" s="540"/>
      <c r="S661" s="554"/>
      <c r="T661" s="540"/>
      <c r="U661" s="532"/>
      <c r="V661" s="540"/>
      <c r="W661" s="542"/>
      <c r="X661" s="525"/>
      <c r="Y661" s="551"/>
      <c r="Z661" s="542"/>
      <c r="AA661" s="525"/>
      <c r="AB661" s="541"/>
      <c r="AC661" s="541"/>
      <c r="AD661" s="525"/>
      <c r="AE661" s="525"/>
      <c r="AF661" s="525"/>
      <c r="AG661" s="541"/>
      <c r="AH661" s="542"/>
      <c r="AI661" s="542"/>
      <c r="AJ661" s="542"/>
      <c r="AK661" s="542"/>
      <c r="AL661" s="556"/>
      <c r="AM661" s="542"/>
      <c r="AN661" s="525"/>
      <c r="AO661" s="525"/>
      <c r="AP661" s="525"/>
      <c r="AQ661" s="525"/>
      <c r="AR661" s="525"/>
    </row>
    <row r="662" spans="1:44" ht="12" customHeight="1" x14ac:dyDescent="0.2">
      <c r="A662" s="552"/>
      <c r="B662" s="535"/>
      <c r="C662" s="559"/>
      <c r="D662" s="520"/>
      <c r="E662" s="537"/>
      <c r="F662" s="528"/>
      <c r="G662" s="528"/>
      <c r="H662" s="528"/>
      <c r="I662" s="528"/>
      <c r="J662" s="528"/>
      <c r="K662" s="528"/>
      <c r="L662" s="530"/>
      <c r="M662" s="531">
        <f>D662</f>
        <v>0</v>
      </c>
      <c r="N662" s="530"/>
      <c r="O662" s="530"/>
      <c r="P662" s="530"/>
      <c r="Q662" s="557" t="e">
        <f>CONCATENATE(AF660,AG660)</f>
        <v>#VALUE!</v>
      </c>
      <c r="R662" s="539" t="str">
        <f>CONCATENATE(AH660,".",AI660,".",AJ660,","," ",AL660)</f>
        <v>.., 0</v>
      </c>
      <c r="S662" s="553" t="str">
        <f>UPPER(H662)</f>
        <v/>
      </c>
      <c r="T662" s="539" t="str">
        <f>CONCATENATE(PROPER(I662),", ",PROPER(J662),", ",UPPER(K662))</f>
        <v xml:space="preserve">, , </v>
      </c>
      <c r="U662" s="532"/>
      <c r="V662" s="539" t="str">
        <f>PROPER(L662)</f>
        <v/>
      </c>
      <c r="W662" s="542"/>
      <c r="X662" s="525"/>
      <c r="Y662" s="551"/>
      <c r="Z662" s="542"/>
      <c r="AA662" s="525"/>
      <c r="AB662" s="541"/>
      <c r="AC662" s="541"/>
      <c r="AD662" s="525">
        <f>IFERROR(LEFT(E664,FIND(" ",E664)-1),E664)</f>
        <v>0</v>
      </c>
      <c r="AE662" s="525" t="e">
        <f>MID(E664,FIND(" ",E664)*1,27)</f>
        <v>#VALUE!</v>
      </c>
      <c r="AF662" s="525" t="str">
        <f>UPPER(AD662)</f>
        <v>0</v>
      </c>
      <c r="AG662" s="541" t="e">
        <f>PROPER(AE662)</f>
        <v>#VALUE!</v>
      </c>
      <c r="AH662" s="542" t="str">
        <f>MID($F664,FIND("",$F664)*1,2)</f>
        <v/>
      </c>
      <c r="AI662" s="542" t="str">
        <f>MID($F664,FIND("",$F664)*3,2)</f>
        <v/>
      </c>
      <c r="AJ662" s="542" t="str">
        <f>MID($F664,FIND("",$F664)*5,2)</f>
        <v/>
      </c>
      <c r="AK662" s="555">
        <f>G664</f>
        <v>0</v>
      </c>
      <c r="AL662" s="556">
        <f>IF(AK662="кмс",AK$2,IF(AK662="мс",AL$2,IF(AK662="мсмк",AM$2,IF(AK662="змс",AN$2,AK662))))</f>
        <v>0</v>
      </c>
      <c r="AM662" s="542"/>
      <c r="AN662" s="525"/>
      <c r="AO662" s="525"/>
      <c r="AP662" s="525"/>
      <c r="AQ662" s="525"/>
      <c r="AR662" s="525"/>
    </row>
    <row r="663" spans="1:44" ht="12" customHeight="1" x14ac:dyDescent="0.2">
      <c r="A663" s="552"/>
      <c r="B663" s="535"/>
      <c r="C663" s="559"/>
      <c r="D663" s="521"/>
      <c r="E663" s="537"/>
      <c r="F663" s="529"/>
      <c r="G663" s="529"/>
      <c r="H663" s="529"/>
      <c r="I663" s="529"/>
      <c r="J663" s="529"/>
      <c r="K663" s="529"/>
      <c r="L663" s="528"/>
      <c r="M663" s="532"/>
      <c r="N663" s="528"/>
      <c r="O663" s="528"/>
      <c r="P663" s="528"/>
      <c r="Q663" s="558"/>
      <c r="R663" s="540"/>
      <c r="S663" s="554"/>
      <c r="T663" s="540"/>
      <c r="U663" s="532"/>
      <c r="V663" s="540"/>
      <c r="W663" s="542"/>
      <c r="X663" s="525"/>
      <c r="Y663" s="551"/>
      <c r="Z663" s="542"/>
      <c r="AA663" s="525"/>
      <c r="AB663" s="541"/>
      <c r="AC663" s="541"/>
      <c r="AD663" s="525"/>
      <c r="AE663" s="525"/>
      <c r="AF663" s="525"/>
      <c r="AG663" s="541"/>
      <c r="AH663" s="542"/>
      <c r="AI663" s="542"/>
      <c r="AJ663" s="542"/>
      <c r="AK663" s="542"/>
      <c r="AL663" s="556"/>
      <c r="AM663" s="542"/>
      <c r="AN663" s="525"/>
      <c r="AO663" s="525"/>
      <c r="AP663" s="525"/>
      <c r="AQ663" s="525"/>
      <c r="AR663" s="525"/>
    </row>
    <row r="664" spans="1:44" ht="12" customHeight="1" x14ac:dyDescent="0.2">
      <c r="A664" s="538"/>
      <c r="B664" s="535"/>
      <c r="C664" s="536"/>
      <c r="D664" s="520"/>
      <c r="E664" s="537"/>
      <c r="F664" s="528"/>
      <c r="G664" s="528"/>
      <c r="H664" s="528"/>
      <c r="I664" s="528"/>
      <c r="J664" s="528"/>
      <c r="K664" s="528"/>
      <c r="L664" s="530"/>
      <c r="M664" s="531">
        <f>D664</f>
        <v>0</v>
      </c>
      <c r="N664" s="530"/>
      <c r="O664" s="530"/>
      <c r="P664" s="530"/>
      <c r="Q664" s="557" t="e">
        <f>CONCATENATE(AF662,AG662)</f>
        <v>#VALUE!</v>
      </c>
      <c r="R664" s="539" t="str">
        <f>CONCATENATE(AH662,".",AI662,".",AJ662,","," ",AL662)</f>
        <v>.., 0</v>
      </c>
      <c r="S664" s="553" t="str">
        <f>UPPER(H664)</f>
        <v/>
      </c>
      <c r="T664" s="539" t="str">
        <f>CONCATENATE(PROPER(I664),", ",PROPER(J664),", ",UPPER(K664))</f>
        <v xml:space="preserve">, , </v>
      </c>
      <c r="U664" s="532"/>
      <c r="V664" s="539" t="str">
        <f>PROPER(L664)</f>
        <v/>
      </c>
      <c r="W664" s="542"/>
      <c r="X664" s="525"/>
      <c r="Y664" s="551"/>
      <c r="Z664" s="542"/>
      <c r="AA664" s="525"/>
      <c r="AB664" s="541"/>
      <c r="AC664" s="541"/>
      <c r="AD664" s="525">
        <f>IFERROR(LEFT(E666,FIND(" ",E666)-1),E666)</f>
        <v>0</v>
      </c>
      <c r="AE664" s="525" t="e">
        <f>MID(E666,FIND(" ",E666)*1,27)</f>
        <v>#VALUE!</v>
      </c>
      <c r="AF664" s="525" t="str">
        <f>UPPER(AD664)</f>
        <v>0</v>
      </c>
      <c r="AG664" s="541" t="e">
        <f>PROPER(AE664)</f>
        <v>#VALUE!</v>
      </c>
      <c r="AH664" s="542" t="str">
        <f>MID($F666,FIND("",$F666)*1,2)</f>
        <v/>
      </c>
      <c r="AI664" s="542" t="str">
        <f>MID($F666,FIND("",$F666)*3,2)</f>
        <v/>
      </c>
      <c r="AJ664" s="542" t="str">
        <f>MID($F666,FIND("",$F666)*5,2)</f>
        <v/>
      </c>
      <c r="AK664" s="555">
        <f>G666</f>
        <v>0</v>
      </c>
      <c r="AL664" s="556">
        <f>IF(AK664="кмс",AK$2,IF(AK664="мс",AL$2,IF(AK664="мсмк",AM$2,IF(AK664="змс",AN$2,AK664))))</f>
        <v>0</v>
      </c>
      <c r="AM664" s="542"/>
      <c r="AN664" s="525"/>
      <c r="AO664" s="525"/>
      <c r="AP664" s="525"/>
      <c r="AQ664" s="525"/>
      <c r="AR664" s="525"/>
    </row>
    <row r="665" spans="1:44" ht="12" customHeight="1" x14ac:dyDescent="0.2">
      <c r="A665" s="538"/>
      <c r="B665" s="535"/>
      <c r="C665" s="536"/>
      <c r="D665" s="521"/>
      <c r="E665" s="537"/>
      <c r="F665" s="529"/>
      <c r="G665" s="529"/>
      <c r="H665" s="529"/>
      <c r="I665" s="529"/>
      <c r="J665" s="529"/>
      <c r="K665" s="529"/>
      <c r="L665" s="528"/>
      <c r="M665" s="532"/>
      <c r="N665" s="528"/>
      <c r="O665" s="528"/>
      <c r="P665" s="528"/>
      <c r="Q665" s="558"/>
      <c r="R665" s="540"/>
      <c r="S665" s="554"/>
      <c r="T665" s="540"/>
      <c r="U665" s="532"/>
      <c r="V665" s="540"/>
      <c r="W665" s="542"/>
      <c r="X665" s="525"/>
      <c r="Y665" s="551"/>
      <c r="Z665" s="542"/>
      <c r="AA665" s="525"/>
      <c r="AB665" s="541"/>
      <c r="AC665" s="541"/>
      <c r="AD665" s="525"/>
      <c r="AE665" s="525"/>
      <c r="AF665" s="525"/>
      <c r="AG665" s="541"/>
      <c r="AH665" s="542"/>
      <c r="AI665" s="542"/>
      <c r="AJ665" s="542"/>
      <c r="AK665" s="542"/>
      <c r="AL665" s="556"/>
      <c r="AM665" s="542"/>
      <c r="AN665" s="525"/>
      <c r="AO665" s="525"/>
      <c r="AP665" s="525"/>
      <c r="AQ665" s="525"/>
      <c r="AR665" s="525"/>
    </row>
    <row r="666" spans="1:44" ht="12" customHeight="1" x14ac:dyDescent="0.2">
      <c r="A666" s="538"/>
      <c r="B666" s="535"/>
      <c r="C666" s="559"/>
      <c r="D666" s="520"/>
      <c r="E666" s="537"/>
      <c r="F666" s="528"/>
      <c r="G666" s="528"/>
      <c r="H666" s="528"/>
      <c r="I666" s="528"/>
      <c r="J666" s="528"/>
      <c r="K666" s="528"/>
      <c r="L666" s="530"/>
      <c r="M666" s="531">
        <f>D666</f>
        <v>0</v>
      </c>
      <c r="N666" s="530"/>
      <c r="O666" s="530"/>
      <c r="P666" s="530"/>
      <c r="Q666" s="557" t="e">
        <f>CONCATENATE(AF664,AG664)</f>
        <v>#VALUE!</v>
      </c>
      <c r="R666" s="539" t="str">
        <f>CONCATENATE(AH664,".",AI664,".",AJ664,","," ",AL664)</f>
        <v>.., 0</v>
      </c>
      <c r="S666" s="553" t="str">
        <f>UPPER(H666)</f>
        <v/>
      </c>
      <c r="T666" s="539" t="str">
        <f>CONCATENATE(PROPER(I666),", ",PROPER(J666),", ",UPPER(K666))</f>
        <v xml:space="preserve">, , </v>
      </c>
      <c r="U666" s="532"/>
      <c r="V666" s="539" t="str">
        <f>PROPER(L666)</f>
        <v/>
      </c>
      <c r="W666" s="542"/>
      <c r="X666" s="525"/>
      <c r="Y666" s="551"/>
      <c r="Z666" s="542"/>
      <c r="AA666" s="525"/>
      <c r="AB666" s="541"/>
      <c r="AC666" s="541"/>
      <c r="AD666" s="525">
        <f>IFERROR(LEFT(E668,FIND(" ",E668)-1),E668)</f>
        <v>0</v>
      </c>
      <c r="AE666" s="525" t="e">
        <f>MID(E668,FIND(" ",E668)*1,27)</f>
        <v>#VALUE!</v>
      </c>
      <c r="AF666" s="525" t="str">
        <f>UPPER(AD666)</f>
        <v>0</v>
      </c>
      <c r="AG666" s="541" t="e">
        <f>PROPER(AE666)</f>
        <v>#VALUE!</v>
      </c>
      <c r="AH666" s="542" t="str">
        <f>MID($F668,FIND("",$F668)*1,2)</f>
        <v/>
      </c>
      <c r="AI666" s="542" t="str">
        <f>MID($F668,FIND("",$F668)*3,2)</f>
        <v/>
      </c>
      <c r="AJ666" s="542" t="str">
        <f>MID($F668,FIND("",$F668)*5,2)</f>
        <v/>
      </c>
      <c r="AK666" s="555">
        <f>G668</f>
        <v>0</v>
      </c>
      <c r="AL666" s="556">
        <f>IF(AK666="кмс",AK$2,IF(AK666="мс",AL$2,IF(AK666="мсмк",AM$2,IF(AK666="змс",AN$2,AK666))))</f>
        <v>0</v>
      </c>
      <c r="AM666" s="542"/>
      <c r="AN666" s="525"/>
      <c r="AO666" s="525"/>
      <c r="AP666" s="525"/>
      <c r="AQ666" s="525"/>
      <c r="AR666" s="525"/>
    </row>
    <row r="667" spans="1:44" ht="12" customHeight="1" x14ac:dyDescent="0.2">
      <c r="A667" s="538"/>
      <c r="B667" s="535"/>
      <c r="C667" s="559"/>
      <c r="D667" s="521"/>
      <c r="E667" s="537"/>
      <c r="F667" s="529"/>
      <c r="G667" s="529"/>
      <c r="H667" s="529"/>
      <c r="I667" s="529"/>
      <c r="J667" s="529"/>
      <c r="K667" s="529"/>
      <c r="L667" s="528"/>
      <c r="M667" s="532"/>
      <c r="N667" s="528"/>
      <c r="O667" s="528"/>
      <c r="P667" s="528"/>
      <c r="Q667" s="558"/>
      <c r="R667" s="540"/>
      <c r="S667" s="554"/>
      <c r="T667" s="540"/>
      <c r="U667" s="532"/>
      <c r="V667" s="540"/>
      <c r="W667" s="542"/>
      <c r="X667" s="525"/>
      <c r="Y667" s="551"/>
      <c r="Z667" s="542"/>
      <c r="AA667" s="525"/>
      <c r="AB667" s="541"/>
      <c r="AC667" s="541"/>
      <c r="AD667" s="525"/>
      <c r="AE667" s="525"/>
      <c r="AF667" s="525"/>
      <c r="AG667" s="541"/>
      <c r="AH667" s="542"/>
      <c r="AI667" s="542"/>
      <c r="AJ667" s="542"/>
      <c r="AK667" s="542"/>
      <c r="AL667" s="556"/>
      <c r="AM667" s="542"/>
      <c r="AN667" s="525"/>
      <c r="AO667" s="525"/>
      <c r="AP667" s="525"/>
      <c r="AQ667" s="525"/>
      <c r="AR667" s="525"/>
    </row>
    <row r="668" spans="1:44" ht="12" customHeight="1" x14ac:dyDescent="0.2">
      <c r="A668" s="552"/>
      <c r="B668" s="535"/>
      <c r="C668" s="536"/>
      <c r="D668" s="520"/>
      <c r="E668" s="537"/>
      <c r="F668" s="528"/>
      <c r="G668" s="528"/>
      <c r="H668" s="528"/>
      <c r="I668" s="528"/>
      <c r="J668" s="528"/>
      <c r="K668" s="528"/>
      <c r="L668" s="530"/>
      <c r="M668" s="531">
        <f>D668</f>
        <v>0</v>
      </c>
      <c r="N668" s="530"/>
      <c r="O668" s="530"/>
      <c r="P668" s="530"/>
      <c r="Q668" s="557" t="e">
        <f>CONCATENATE(AF666,AG666)</f>
        <v>#VALUE!</v>
      </c>
      <c r="R668" s="539" t="str">
        <f>CONCATENATE(AH666,".",AI666,".",AJ666,","," ",AL666)</f>
        <v>.., 0</v>
      </c>
      <c r="S668" s="553" t="str">
        <f>UPPER(H668)</f>
        <v/>
      </c>
      <c r="T668" s="539" t="str">
        <f>CONCATENATE(PROPER(I668),", ",PROPER(J668),", ",UPPER(K668))</f>
        <v xml:space="preserve">, , </v>
      </c>
      <c r="U668" s="532"/>
      <c r="V668" s="539" t="str">
        <f>PROPER(L668)</f>
        <v/>
      </c>
      <c r="W668" s="542"/>
      <c r="X668" s="525"/>
      <c r="Y668" s="551"/>
      <c r="Z668" s="542"/>
      <c r="AA668" s="525"/>
      <c r="AB668" s="541"/>
      <c r="AC668" s="541"/>
      <c r="AD668" s="525">
        <f>IFERROR(LEFT(E670,FIND(" ",E670)-1),E670)</f>
        <v>0</v>
      </c>
      <c r="AE668" s="525" t="e">
        <f>MID(E670,FIND(" ",E670)*1,27)</f>
        <v>#VALUE!</v>
      </c>
      <c r="AF668" s="525" t="str">
        <f>UPPER(AD668)</f>
        <v>0</v>
      </c>
      <c r="AG668" s="541" t="e">
        <f>PROPER(AE668)</f>
        <v>#VALUE!</v>
      </c>
      <c r="AH668" s="542" t="str">
        <f>MID($F670,FIND("",$F670)*1,2)</f>
        <v/>
      </c>
      <c r="AI668" s="542" t="str">
        <f>MID($F670,FIND("",$F670)*3,2)</f>
        <v/>
      </c>
      <c r="AJ668" s="542" t="str">
        <f>MID($F670,FIND("",$F670)*5,2)</f>
        <v/>
      </c>
      <c r="AK668" s="555">
        <f>G670</f>
        <v>0</v>
      </c>
      <c r="AL668" s="556">
        <f>IF(AK668="кмс",AK$2,IF(AK668="мс",AL$2,IF(AK668="мсмк",AM$2,IF(AK668="змс",AN$2,AK668))))</f>
        <v>0</v>
      </c>
      <c r="AM668" s="542"/>
      <c r="AN668" s="525"/>
      <c r="AO668" s="525"/>
      <c r="AP668" s="525"/>
      <c r="AQ668" s="525"/>
      <c r="AR668" s="525"/>
    </row>
    <row r="669" spans="1:44" ht="12" customHeight="1" x14ac:dyDescent="0.2">
      <c r="A669" s="552"/>
      <c r="B669" s="535"/>
      <c r="C669" s="536"/>
      <c r="D669" s="521"/>
      <c r="E669" s="537"/>
      <c r="F669" s="529"/>
      <c r="G669" s="529"/>
      <c r="H669" s="529"/>
      <c r="I669" s="529"/>
      <c r="J669" s="529"/>
      <c r="K669" s="529"/>
      <c r="L669" s="528"/>
      <c r="M669" s="532"/>
      <c r="N669" s="528"/>
      <c r="O669" s="528"/>
      <c r="P669" s="528"/>
      <c r="Q669" s="558"/>
      <c r="R669" s="540"/>
      <c r="S669" s="554"/>
      <c r="T669" s="540"/>
      <c r="U669" s="532"/>
      <c r="V669" s="540"/>
      <c r="W669" s="542"/>
      <c r="X669" s="525"/>
      <c r="Y669" s="551"/>
      <c r="Z669" s="542"/>
      <c r="AA669" s="525"/>
      <c r="AB669" s="541"/>
      <c r="AC669" s="541"/>
      <c r="AD669" s="525"/>
      <c r="AE669" s="525"/>
      <c r="AF669" s="525"/>
      <c r="AG669" s="541"/>
      <c r="AH669" s="542"/>
      <c r="AI669" s="542"/>
      <c r="AJ669" s="542"/>
      <c r="AK669" s="542"/>
      <c r="AL669" s="556"/>
      <c r="AM669" s="542"/>
      <c r="AN669" s="525"/>
      <c r="AO669" s="525"/>
      <c r="AP669" s="525"/>
      <c r="AQ669" s="525"/>
      <c r="AR669" s="525"/>
    </row>
    <row r="670" spans="1:44" ht="12" customHeight="1" x14ac:dyDescent="0.2">
      <c r="A670" s="552"/>
      <c r="B670" s="535"/>
      <c r="C670" s="536"/>
      <c r="D670" s="520"/>
      <c r="E670" s="537"/>
      <c r="F670" s="528"/>
      <c r="G670" s="528"/>
      <c r="H670" s="528"/>
      <c r="I670" s="528"/>
      <c r="J670" s="528"/>
      <c r="K670" s="528"/>
      <c r="L670" s="530"/>
      <c r="M670" s="531">
        <f>D670</f>
        <v>0</v>
      </c>
      <c r="N670" s="530"/>
      <c r="O670" s="530"/>
      <c r="P670" s="530"/>
      <c r="Q670" s="557" t="e">
        <f>CONCATENATE(AF668,AG668)</f>
        <v>#VALUE!</v>
      </c>
      <c r="R670" s="539" t="str">
        <f>CONCATENATE(AH668,".",AI668,".",AJ668,","," ",AL668)</f>
        <v>.., 0</v>
      </c>
      <c r="S670" s="553" t="str">
        <f>UPPER(H670)</f>
        <v/>
      </c>
      <c r="T670" s="539" t="str">
        <f>CONCATENATE(PROPER(I670),", ",PROPER(J670),", ",UPPER(K670))</f>
        <v xml:space="preserve">, , </v>
      </c>
      <c r="U670" s="532"/>
      <c r="V670" s="539" t="str">
        <f>PROPER(L670)</f>
        <v/>
      </c>
      <c r="W670" s="542"/>
      <c r="X670" s="525"/>
      <c r="Y670" s="551"/>
      <c r="Z670" s="542"/>
      <c r="AA670" s="525"/>
      <c r="AB670" s="541"/>
      <c r="AC670" s="541"/>
      <c r="AD670" s="525">
        <f>IFERROR(LEFT(E672,FIND(" ",E672)-1),E672)</f>
        <v>0</v>
      </c>
      <c r="AE670" s="525" t="e">
        <f>MID(E672,FIND(" ",E672)*1,27)</f>
        <v>#VALUE!</v>
      </c>
      <c r="AF670" s="525" t="str">
        <f>UPPER(AD670)</f>
        <v>0</v>
      </c>
      <c r="AG670" s="541" t="e">
        <f>PROPER(AE670)</f>
        <v>#VALUE!</v>
      </c>
      <c r="AH670" s="542" t="str">
        <f>MID($F672,FIND("",$F672)*1,2)</f>
        <v/>
      </c>
      <c r="AI670" s="542" t="str">
        <f>MID($F672,FIND("",$F672)*3,2)</f>
        <v/>
      </c>
      <c r="AJ670" s="542" t="str">
        <f>MID($F672,FIND("",$F672)*5,2)</f>
        <v/>
      </c>
      <c r="AK670" s="555">
        <f>G672</f>
        <v>0</v>
      </c>
      <c r="AL670" s="556">
        <f>IF(AK670="кмс",AK$2,IF(AK670="мс",AL$2,IF(AK670="мсмк",AM$2,IF(AK670="змс",AN$2,AK670))))</f>
        <v>0</v>
      </c>
      <c r="AM670" s="542"/>
      <c r="AN670" s="525"/>
      <c r="AO670" s="525"/>
      <c r="AP670" s="525"/>
      <c r="AQ670" s="525"/>
      <c r="AR670" s="525"/>
    </row>
    <row r="671" spans="1:44" ht="12" customHeight="1" x14ac:dyDescent="0.2">
      <c r="A671" s="552"/>
      <c r="B671" s="535"/>
      <c r="C671" s="536"/>
      <c r="D671" s="521"/>
      <c r="E671" s="537"/>
      <c r="F671" s="529"/>
      <c r="G671" s="529"/>
      <c r="H671" s="529"/>
      <c r="I671" s="529"/>
      <c r="J671" s="529"/>
      <c r="K671" s="529"/>
      <c r="L671" s="528"/>
      <c r="M671" s="532"/>
      <c r="N671" s="528"/>
      <c r="O671" s="528"/>
      <c r="P671" s="528"/>
      <c r="Q671" s="558"/>
      <c r="R671" s="540"/>
      <c r="S671" s="554"/>
      <c r="T671" s="540"/>
      <c r="U671" s="532"/>
      <c r="V671" s="540"/>
      <c r="W671" s="542"/>
      <c r="X671" s="525"/>
      <c r="Y671" s="551"/>
      <c r="Z671" s="542"/>
      <c r="AA671" s="525"/>
      <c r="AB671" s="541"/>
      <c r="AC671" s="541"/>
      <c r="AD671" s="525"/>
      <c r="AE671" s="525"/>
      <c r="AF671" s="525"/>
      <c r="AG671" s="541"/>
      <c r="AH671" s="542"/>
      <c r="AI671" s="542"/>
      <c r="AJ671" s="542"/>
      <c r="AK671" s="542"/>
      <c r="AL671" s="556"/>
      <c r="AM671" s="542"/>
      <c r="AN671" s="525"/>
      <c r="AO671" s="525"/>
      <c r="AP671" s="525"/>
      <c r="AQ671" s="525"/>
      <c r="AR671" s="525"/>
    </row>
    <row r="672" spans="1:44" ht="12" customHeight="1" x14ac:dyDescent="0.2">
      <c r="A672" s="538"/>
      <c r="B672" s="535"/>
      <c r="C672" s="536"/>
      <c r="D672" s="520"/>
      <c r="E672" s="537"/>
      <c r="F672" s="528"/>
      <c r="G672" s="528"/>
      <c r="H672" s="528"/>
      <c r="I672" s="528"/>
      <c r="J672" s="528"/>
      <c r="K672" s="528"/>
      <c r="L672" s="530"/>
      <c r="M672" s="531">
        <f>D672</f>
        <v>0</v>
      </c>
      <c r="N672" s="530"/>
      <c r="O672" s="530"/>
      <c r="P672" s="530"/>
      <c r="Q672" s="557" t="e">
        <f>CONCATENATE(AF670,AG670)</f>
        <v>#VALUE!</v>
      </c>
      <c r="R672" s="539" t="str">
        <f>CONCATENATE(AH670,".",AI670,".",AJ670,","," ",AL670)</f>
        <v>.., 0</v>
      </c>
      <c r="S672" s="553" t="str">
        <f>UPPER(H672)</f>
        <v/>
      </c>
      <c r="T672" s="539" t="str">
        <f>CONCATENATE(PROPER(I672),", ",PROPER(J672),", ",UPPER(K672))</f>
        <v xml:space="preserve">, , </v>
      </c>
      <c r="U672" s="532"/>
      <c r="V672" s="539" t="str">
        <f>PROPER(L672)</f>
        <v/>
      </c>
      <c r="W672" s="542"/>
      <c r="X672" s="525"/>
      <c r="Y672" s="551"/>
      <c r="Z672" s="542"/>
      <c r="AA672" s="525"/>
      <c r="AB672" s="541"/>
      <c r="AC672" s="541"/>
      <c r="AD672" s="525">
        <f>IFERROR(LEFT(E674,FIND(" ",E674)-1),E674)</f>
        <v>0</v>
      </c>
      <c r="AE672" s="525" t="e">
        <f>MID(E674,FIND(" ",E674)*1,27)</f>
        <v>#VALUE!</v>
      </c>
      <c r="AF672" s="525" t="str">
        <f>UPPER(AD672)</f>
        <v>0</v>
      </c>
      <c r="AG672" s="541" t="e">
        <f>PROPER(AE672)</f>
        <v>#VALUE!</v>
      </c>
      <c r="AH672" s="542" t="str">
        <f>MID($F674,FIND("",$F674)*1,2)</f>
        <v/>
      </c>
      <c r="AI672" s="542" t="str">
        <f>MID($F674,FIND("",$F674)*3,2)</f>
        <v/>
      </c>
      <c r="AJ672" s="542" t="str">
        <f>MID($F674,FIND("",$F674)*5,2)</f>
        <v/>
      </c>
      <c r="AK672" s="555">
        <f>G674</f>
        <v>0</v>
      </c>
      <c r="AL672" s="556">
        <f>IF(AK672="кмс",AK$2,IF(AK672="мс",AL$2,IF(AK672="мсмк",AM$2,IF(AK672="змс",AN$2,AK672))))</f>
        <v>0</v>
      </c>
      <c r="AM672" s="542"/>
      <c r="AN672" s="525"/>
      <c r="AO672" s="525"/>
      <c r="AP672" s="525"/>
      <c r="AQ672" s="525"/>
      <c r="AR672" s="525"/>
    </row>
    <row r="673" spans="1:44" ht="12" customHeight="1" x14ac:dyDescent="0.2">
      <c r="A673" s="538"/>
      <c r="B673" s="535"/>
      <c r="C673" s="536"/>
      <c r="D673" s="521"/>
      <c r="E673" s="537"/>
      <c r="F673" s="529"/>
      <c r="G673" s="529"/>
      <c r="H673" s="529"/>
      <c r="I673" s="529"/>
      <c r="J673" s="529"/>
      <c r="K673" s="529"/>
      <c r="L673" s="528"/>
      <c r="M673" s="532"/>
      <c r="N673" s="528"/>
      <c r="O673" s="528"/>
      <c r="P673" s="528"/>
      <c r="Q673" s="558"/>
      <c r="R673" s="540"/>
      <c r="S673" s="554"/>
      <c r="T673" s="540"/>
      <c r="U673" s="532"/>
      <c r="V673" s="540"/>
      <c r="W673" s="542"/>
      <c r="X673" s="525"/>
      <c r="Y673" s="551"/>
      <c r="Z673" s="542"/>
      <c r="AA673" s="525"/>
      <c r="AB673" s="541"/>
      <c r="AC673" s="541"/>
      <c r="AD673" s="525"/>
      <c r="AE673" s="525"/>
      <c r="AF673" s="525"/>
      <c r="AG673" s="541"/>
      <c r="AH673" s="542"/>
      <c r="AI673" s="542"/>
      <c r="AJ673" s="542"/>
      <c r="AK673" s="542"/>
      <c r="AL673" s="556"/>
      <c r="AM673" s="542"/>
      <c r="AN673" s="525"/>
      <c r="AO673" s="525"/>
      <c r="AP673" s="525"/>
      <c r="AQ673" s="525"/>
      <c r="AR673" s="525"/>
    </row>
    <row r="674" spans="1:44" ht="12" customHeight="1" x14ac:dyDescent="0.2">
      <c r="A674" s="552"/>
      <c r="B674" s="535"/>
      <c r="C674" s="536"/>
      <c r="D674" s="520"/>
      <c r="E674" s="537"/>
      <c r="F674" s="528"/>
      <c r="G674" s="528"/>
      <c r="H674" s="528"/>
      <c r="I674" s="528"/>
      <c r="J674" s="528"/>
      <c r="K674" s="528"/>
      <c r="L674" s="530"/>
      <c r="M674" s="531">
        <f>D674</f>
        <v>0</v>
      </c>
      <c r="N674" s="530"/>
      <c r="O674" s="530"/>
      <c r="P674" s="530"/>
      <c r="Q674" s="557" t="e">
        <f>CONCATENATE(AF672,AG672)</f>
        <v>#VALUE!</v>
      </c>
      <c r="R674" s="539" t="str">
        <f>CONCATENATE(AH672,".",AI672,".",AJ672,","," ",AL672)</f>
        <v>.., 0</v>
      </c>
      <c r="S674" s="553" t="str">
        <f>UPPER(H674)</f>
        <v/>
      </c>
      <c r="T674" s="539" t="str">
        <f>CONCATENATE(PROPER(I674),", ",PROPER(J674),", ",UPPER(K674))</f>
        <v xml:space="preserve">, , </v>
      </c>
      <c r="U674" s="532"/>
      <c r="V674" s="539" t="str">
        <f>PROPER(L674)</f>
        <v/>
      </c>
      <c r="W674" s="542"/>
      <c r="X674" s="525"/>
      <c r="Y674" s="551"/>
      <c r="Z674" s="542"/>
      <c r="AA674" s="525"/>
      <c r="AB674" s="541"/>
      <c r="AC674" s="541"/>
      <c r="AD674" s="525">
        <f>IFERROR(LEFT(E676,FIND(" ",E676)-1),E676)</f>
        <v>0</v>
      </c>
      <c r="AE674" s="525" t="e">
        <f>MID(E676,FIND(" ",E676)*1,27)</f>
        <v>#VALUE!</v>
      </c>
      <c r="AF674" s="525" t="str">
        <f>UPPER(AD674)</f>
        <v>0</v>
      </c>
      <c r="AG674" s="541" t="e">
        <f>PROPER(AE674)</f>
        <v>#VALUE!</v>
      </c>
      <c r="AH674" s="542" t="str">
        <f>MID($F676,FIND("",$F676)*1,2)</f>
        <v/>
      </c>
      <c r="AI674" s="542" t="str">
        <f>MID($F676,FIND("",$F676)*3,2)</f>
        <v/>
      </c>
      <c r="AJ674" s="542" t="str">
        <f>MID($F676,FIND("",$F676)*5,2)</f>
        <v/>
      </c>
      <c r="AK674" s="555">
        <f>G676</f>
        <v>0</v>
      </c>
      <c r="AL674" s="556">
        <f>IF(AK674="кмс",AK$2,IF(AK674="мс",AL$2,IF(AK674="мсмк",AM$2,IF(AK674="змс",AN$2,AK674))))</f>
        <v>0</v>
      </c>
      <c r="AM674" s="542"/>
      <c r="AN674" s="525"/>
      <c r="AO674" s="525"/>
      <c r="AP674" s="525"/>
      <c r="AQ674" s="525"/>
      <c r="AR674" s="525"/>
    </row>
    <row r="675" spans="1:44" ht="12" customHeight="1" x14ac:dyDescent="0.2">
      <c r="A675" s="552"/>
      <c r="B675" s="535"/>
      <c r="C675" s="536"/>
      <c r="D675" s="521"/>
      <c r="E675" s="537"/>
      <c r="F675" s="529"/>
      <c r="G675" s="529"/>
      <c r="H675" s="529"/>
      <c r="I675" s="529"/>
      <c r="J675" s="529"/>
      <c r="K675" s="529"/>
      <c r="L675" s="528"/>
      <c r="M675" s="532"/>
      <c r="N675" s="528"/>
      <c r="O675" s="528"/>
      <c r="P675" s="528"/>
      <c r="Q675" s="558"/>
      <c r="R675" s="540"/>
      <c r="S675" s="554"/>
      <c r="T675" s="540"/>
      <c r="U675" s="532"/>
      <c r="V675" s="540"/>
      <c r="W675" s="542"/>
      <c r="X675" s="525"/>
      <c r="Y675" s="551"/>
      <c r="Z675" s="542"/>
      <c r="AA675" s="525"/>
      <c r="AB675" s="541"/>
      <c r="AC675" s="541"/>
      <c r="AD675" s="525"/>
      <c r="AE675" s="525"/>
      <c r="AF675" s="525"/>
      <c r="AG675" s="541"/>
      <c r="AH675" s="542"/>
      <c r="AI675" s="542"/>
      <c r="AJ675" s="542"/>
      <c r="AK675" s="542"/>
      <c r="AL675" s="556"/>
      <c r="AM675" s="542"/>
      <c r="AN675" s="525"/>
      <c r="AO675" s="525"/>
      <c r="AP675" s="525"/>
      <c r="AQ675" s="525"/>
      <c r="AR675" s="525"/>
    </row>
    <row r="676" spans="1:44" ht="12" customHeight="1" x14ac:dyDescent="0.2">
      <c r="A676" s="538"/>
      <c r="B676" s="535"/>
      <c r="C676" s="559"/>
      <c r="D676" s="520"/>
      <c r="E676" s="537"/>
      <c r="F676" s="528"/>
      <c r="G676" s="528"/>
      <c r="H676" s="528"/>
      <c r="I676" s="528"/>
      <c r="J676" s="528"/>
      <c r="K676" s="528"/>
      <c r="L676" s="530"/>
      <c r="M676" s="531">
        <f>D676</f>
        <v>0</v>
      </c>
      <c r="N676" s="530"/>
      <c r="O676" s="530"/>
      <c r="P676" s="530"/>
      <c r="Q676" s="557" t="e">
        <f>CONCATENATE(AF674,AG674)</f>
        <v>#VALUE!</v>
      </c>
      <c r="R676" s="539" t="str">
        <f>CONCATENATE(AH674,".",AI674,".",AJ674,","," ",AL674)</f>
        <v>.., 0</v>
      </c>
      <c r="S676" s="553" t="str">
        <f>UPPER(H676)</f>
        <v/>
      </c>
      <c r="T676" s="539" t="str">
        <f>CONCATENATE(PROPER(I676),", ",PROPER(J676),", ",UPPER(K676))</f>
        <v xml:space="preserve">, , </v>
      </c>
      <c r="U676" s="532"/>
      <c r="V676" s="539" t="str">
        <f>PROPER(L676)</f>
        <v/>
      </c>
      <c r="W676" s="542"/>
      <c r="X676" s="525"/>
      <c r="Y676" s="551"/>
      <c r="Z676" s="542"/>
      <c r="AA676" s="525"/>
      <c r="AB676" s="541"/>
      <c r="AC676" s="541"/>
      <c r="AD676" s="525">
        <f>IFERROR(LEFT(E678,FIND(" ",E678)-1),E678)</f>
        <v>0</v>
      </c>
      <c r="AE676" s="525" t="e">
        <f>MID(E678,FIND(" ",E678)*1,27)</f>
        <v>#VALUE!</v>
      </c>
      <c r="AF676" s="525" t="str">
        <f>UPPER(AD676)</f>
        <v>0</v>
      </c>
      <c r="AG676" s="541" t="e">
        <f>PROPER(AE676)</f>
        <v>#VALUE!</v>
      </c>
      <c r="AH676" s="542" t="str">
        <f>MID($F678,FIND("",$F678)*1,2)</f>
        <v/>
      </c>
      <c r="AI676" s="542" t="str">
        <f>MID($F678,FIND("",$F678)*3,2)</f>
        <v/>
      </c>
      <c r="AJ676" s="542" t="str">
        <f>MID($F678,FIND("",$F678)*5,2)</f>
        <v/>
      </c>
      <c r="AK676" s="555">
        <f>G678</f>
        <v>0</v>
      </c>
      <c r="AL676" s="556">
        <f>IF(AK676="кмс",AK$2,IF(AK676="мс",AL$2,IF(AK676="мсмк",AM$2,IF(AK676="змс",AN$2,AK676))))</f>
        <v>0</v>
      </c>
      <c r="AM676" s="542"/>
      <c r="AN676" s="525"/>
      <c r="AO676" s="525"/>
      <c r="AP676" s="525"/>
      <c r="AQ676" s="525"/>
      <c r="AR676" s="525"/>
    </row>
    <row r="677" spans="1:44" ht="12" customHeight="1" x14ac:dyDescent="0.2">
      <c r="A677" s="538"/>
      <c r="B677" s="535"/>
      <c r="C677" s="559"/>
      <c r="D677" s="521"/>
      <c r="E677" s="537"/>
      <c r="F677" s="529"/>
      <c r="G677" s="529"/>
      <c r="H677" s="529"/>
      <c r="I677" s="529"/>
      <c r="J677" s="529"/>
      <c r="K677" s="529"/>
      <c r="L677" s="528"/>
      <c r="M677" s="532"/>
      <c r="N677" s="528"/>
      <c r="O677" s="528"/>
      <c r="P677" s="528"/>
      <c r="Q677" s="558"/>
      <c r="R677" s="540"/>
      <c r="S677" s="554"/>
      <c r="T677" s="540"/>
      <c r="U677" s="532"/>
      <c r="V677" s="540"/>
      <c r="W677" s="542"/>
      <c r="X677" s="525"/>
      <c r="Y677" s="551"/>
      <c r="Z677" s="542"/>
      <c r="AA677" s="525"/>
      <c r="AB677" s="541"/>
      <c r="AC677" s="541"/>
      <c r="AD677" s="525"/>
      <c r="AE677" s="525"/>
      <c r="AF677" s="525"/>
      <c r="AG677" s="541"/>
      <c r="AH677" s="542"/>
      <c r="AI677" s="542"/>
      <c r="AJ677" s="542"/>
      <c r="AK677" s="542"/>
      <c r="AL677" s="556"/>
      <c r="AM677" s="542"/>
      <c r="AN677" s="525"/>
      <c r="AO677" s="525"/>
      <c r="AP677" s="525"/>
      <c r="AQ677" s="525"/>
      <c r="AR677" s="525"/>
    </row>
    <row r="678" spans="1:44" ht="12" customHeight="1" x14ac:dyDescent="0.2">
      <c r="A678" s="552"/>
      <c r="B678" s="535"/>
      <c r="C678" s="559"/>
      <c r="D678" s="520"/>
      <c r="E678" s="537"/>
      <c r="F678" s="528"/>
      <c r="G678" s="528"/>
      <c r="H678" s="528"/>
      <c r="I678" s="528"/>
      <c r="J678" s="528"/>
      <c r="K678" s="528"/>
      <c r="L678" s="530"/>
      <c r="M678" s="531">
        <f>D678</f>
        <v>0</v>
      </c>
      <c r="N678" s="530"/>
      <c r="O678" s="530"/>
      <c r="P678" s="530"/>
      <c r="Q678" s="557" t="e">
        <f>CONCATENATE(AF676,AG676)</f>
        <v>#VALUE!</v>
      </c>
      <c r="R678" s="539" t="str">
        <f>CONCATENATE(AH676,".",AI676,".",AJ676,","," ",AL676)</f>
        <v>.., 0</v>
      </c>
      <c r="S678" s="553" t="str">
        <f>UPPER(H678)</f>
        <v/>
      </c>
      <c r="T678" s="539" t="str">
        <f>CONCATENATE(PROPER(I678),", ",PROPER(J678),", ",UPPER(K678))</f>
        <v xml:space="preserve">, , </v>
      </c>
      <c r="U678" s="532"/>
      <c r="V678" s="539" t="str">
        <f>PROPER(L678)</f>
        <v/>
      </c>
      <c r="W678" s="542"/>
      <c r="X678" s="525"/>
      <c r="Y678" s="551"/>
      <c r="Z678" s="542"/>
      <c r="AA678" s="525"/>
      <c r="AB678" s="541"/>
      <c r="AC678" s="541"/>
      <c r="AD678" s="525">
        <f>IFERROR(LEFT(E680,FIND(" ",E680)-1),E680)</f>
        <v>0</v>
      </c>
      <c r="AE678" s="525" t="e">
        <f>MID(E680,FIND(" ",E680)*1,27)</f>
        <v>#VALUE!</v>
      </c>
      <c r="AF678" s="525" t="str">
        <f>UPPER(AD678)</f>
        <v>0</v>
      </c>
      <c r="AG678" s="541" t="e">
        <f>PROPER(AE678)</f>
        <v>#VALUE!</v>
      </c>
      <c r="AH678" s="542" t="str">
        <f>MID($F680,FIND("",$F680)*1,2)</f>
        <v/>
      </c>
      <c r="AI678" s="542" t="str">
        <f>MID($F680,FIND("",$F680)*3,2)</f>
        <v/>
      </c>
      <c r="AJ678" s="542" t="str">
        <f>MID($F680,FIND("",$F680)*5,2)</f>
        <v/>
      </c>
      <c r="AK678" s="555">
        <f>G680</f>
        <v>0</v>
      </c>
      <c r="AL678" s="556">
        <f>IF(AK678="кмс",AK$2,IF(AK678="мс",AL$2,IF(AK678="мсмк",AM$2,IF(AK678="змс",AN$2,AK678))))</f>
        <v>0</v>
      </c>
      <c r="AM678" s="542"/>
      <c r="AN678" s="525"/>
      <c r="AO678" s="525"/>
      <c r="AP678" s="525"/>
      <c r="AQ678" s="525"/>
      <c r="AR678" s="525"/>
    </row>
    <row r="679" spans="1:44" ht="12" customHeight="1" x14ac:dyDescent="0.2">
      <c r="A679" s="552"/>
      <c r="B679" s="535"/>
      <c r="C679" s="559"/>
      <c r="D679" s="521"/>
      <c r="E679" s="537"/>
      <c r="F679" s="529"/>
      <c r="G679" s="529"/>
      <c r="H679" s="529"/>
      <c r="I679" s="529"/>
      <c r="J679" s="529"/>
      <c r="K679" s="529"/>
      <c r="L679" s="528"/>
      <c r="M679" s="532"/>
      <c r="N679" s="528"/>
      <c r="O679" s="528"/>
      <c r="P679" s="528"/>
      <c r="Q679" s="558"/>
      <c r="R679" s="540"/>
      <c r="S679" s="554"/>
      <c r="T679" s="540"/>
      <c r="U679" s="532"/>
      <c r="V679" s="540"/>
      <c r="W679" s="542"/>
      <c r="X679" s="525"/>
      <c r="Y679" s="551"/>
      <c r="Z679" s="542"/>
      <c r="AA679" s="525"/>
      <c r="AB679" s="541"/>
      <c r="AC679" s="541"/>
      <c r="AD679" s="525"/>
      <c r="AE679" s="525"/>
      <c r="AF679" s="525"/>
      <c r="AG679" s="541"/>
      <c r="AH679" s="542"/>
      <c r="AI679" s="542"/>
      <c r="AJ679" s="542"/>
      <c r="AK679" s="542"/>
      <c r="AL679" s="556"/>
      <c r="AM679" s="542"/>
      <c r="AN679" s="525"/>
      <c r="AO679" s="525"/>
      <c r="AP679" s="525"/>
      <c r="AQ679" s="525"/>
      <c r="AR679" s="525"/>
    </row>
    <row r="680" spans="1:44" ht="12" customHeight="1" x14ac:dyDescent="0.2">
      <c r="A680" s="538"/>
      <c r="B680" s="535"/>
      <c r="C680" s="559"/>
      <c r="D680" s="520"/>
      <c r="E680" s="537"/>
      <c r="F680" s="528"/>
      <c r="G680" s="528"/>
      <c r="H680" s="528"/>
      <c r="I680" s="528"/>
      <c r="J680" s="528"/>
      <c r="K680" s="528"/>
      <c r="L680" s="530"/>
      <c r="M680" s="531">
        <f>D680</f>
        <v>0</v>
      </c>
      <c r="N680" s="530"/>
      <c r="O680" s="530"/>
      <c r="P680" s="530"/>
      <c r="Q680" s="557" t="e">
        <f>CONCATENATE(AF678,AG678)</f>
        <v>#VALUE!</v>
      </c>
      <c r="R680" s="539" t="str">
        <f>CONCATENATE(AH678,".",AI678,".",AJ678,","," ",AL678)</f>
        <v>.., 0</v>
      </c>
      <c r="S680" s="553" t="str">
        <f>UPPER(H680)</f>
        <v/>
      </c>
      <c r="T680" s="539" t="str">
        <f>CONCATENATE(PROPER(I680),", ",PROPER(J680),", ",UPPER(K680))</f>
        <v xml:space="preserve">, , </v>
      </c>
      <c r="U680" s="532"/>
      <c r="V680" s="539" t="str">
        <f>PROPER(L680)</f>
        <v/>
      </c>
      <c r="W680" s="542"/>
      <c r="X680" s="525"/>
      <c r="Y680" s="551"/>
      <c r="Z680" s="542"/>
      <c r="AA680" s="525"/>
      <c r="AB680" s="541"/>
      <c r="AC680" s="541"/>
      <c r="AD680" s="525">
        <f>IFERROR(LEFT(E682,FIND(" ",E682)-1),E682)</f>
        <v>0</v>
      </c>
      <c r="AE680" s="525" t="e">
        <f>MID(E682,FIND(" ",E682)*1,27)</f>
        <v>#VALUE!</v>
      </c>
      <c r="AF680" s="525" t="str">
        <f>UPPER(AD680)</f>
        <v>0</v>
      </c>
      <c r="AG680" s="541" t="e">
        <f>PROPER(AE680)</f>
        <v>#VALUE!</v>
      </c>
      <c r="AH680" s="542" t="str">
        <f>MID($F682,FIND("",$F682)*1,2)</f>
        <v/>
      </c>
      <c r="AI680" s="542" t="str">
        <f>MID($F682,FIND("",$F682)*3,2)</f>
        <v/>
      </c>
      <c r="AJ680" s="542" t="str">
        <f>MID($F682,FIND("",$F682)*5,2)</f>
        <v/>
      </c>
      <c r="AK680" s="555">
        <f>G682</f>
        <v>0</v>
      </c>
      <c r="AL680" s="556">
        <f>IF(AK680="кмс",AK$2,IF(AK680="мс",AL$2,IF(AK680="мсмк",AM$2,IF(AK680="змс",AN$2,AK680))))</f>
        <v>0</v>
      </c>
      <c r="AM680" s="542"/>
      <c r="AN680" s="525"/>
      <c r="AO680" s="525"/>
      <c r="AP680" s="525"/>
      <c r="AQ680" s="525"/>
      <c r="AR680" s="525"/>
    </row>
    <row r="681" spans="1:44" ht="12" customHeight="1" x14ac:dyDescent="0.2">
      <c r="A681" s="538"/>
      <c r="B681" s="535"/>
      <c r="C681" s="559"/>
      <c r="D681" s="521"/>
      <c r="E681" s="537"/>
      <c r="F681" s="529"/>
      <c r="G681" s="529"/>
      <c r="H681" s="529"/>
      <c r="I681" s="529"/>
      <c r="J681" s="529"/>
      <c r="K681" s="529"/>
      <c r="L681" s="528"/>
      <c r="M681" s="532"/>
      <c r="N681" s="528"/>
      <c r="O681" s="528"/>
      <c r="P681" s="528"/>
      <c r="Q681" s="558"/>
      <c r="R681" s="540"/>
      <c r="S681" s="554"/>
      <c r="T681" s="540"/>
      <c r="U681" s="532"/>
      <c r="V681" s="540"/>
      <c r="W681" s="542"/>
      <c r="X681" s="525"/>
      <c r="Y681" s="551"/>
      <c r="Z681" s="542"/>
      <c r="AA681" s="525"/>
      <c r="AB681" s="541"/>
      <c r="AC681" s="541"/>
      <c r="AD681" s="525"/>
      <c r="AE681" s="525"/>
      <c r="AF681" s="525"/>
      <c r="AG681" s="541"/>
      <c r="AH681" s="542"/>
      <c r="AI681" s="542"/>
      <c r="AJ681" s="542"/>
      <c r="AK681" s="542"/>
      <c r="AL681" s="556"/>
      <c r="AM681" s="542"/>
      <c r="AN681" s="525"/>
      <c r="AO681" s="525"/>
      <c r="AP681" s="525"/>
      <c r="AQ681" s="525"/>
      <c r="AR681" s="525"/>
    </row>
    <row r="682" spans="1:44" ht="12" customHeight="1" x14ac:dyDescent="0.2">
      <c r="A682" s="538"/>
      <c r="B682" s="535"/>
      <c r="C682" s="559"/>
      <c r="D682" s="520"/>
      <c r="E682" s="563"/>
      <c r="F682" s="528"/>
      <c r="G682" s="528"/>
      <c r="H682" s="528"/>
      <c r="I682" s="528"/>
      <c r="J682" s="528"/>
      <c r="K682" s="528"/>
      <c r="L682" s="530"/>
      <c r="M682" s="531">
        <f>D682</f>
        <v>0</v>
      </c>
      <c r="N682" s="530"/>
      <c r="O682" s="530"/>
      <c r="P682" s="530"/>
      <c r="Q682" s="557" t="e">
        <f>CONCATENATE(AF680,AG680)</f>
        <v>#VALUE!</v>
      </c>
      <c r="R682" s="539" t="str">
        <f>CONCATENATE(AH680,".",AI680,".",AJ680,","," ",AL680)</f>
        <v>.., 0</v>
      </c>
      <c r="S682" s="553" t="str">
        <f>UPPER(H682)</f>
        <v/>
      </c>
      <c r="T682" s="539" t="str">
        <f>CONCATENATE(PROPER(I682),", ",PROPER(J682),", ",UPPER(K682))</f>
        <v xml:space="preserve">, , </v>
      </c>
      <c r="U682" s="532"/>
      <c r="V682" s="539" t="str">
        <f>PROPER(L682)</f>
        <v/>
      </c>
      <c r="W682" s="542"/>
      <c r="X682" s="525"/>
      <c r="Y682" s="551"/>
      <c r="Z682" s="542"/>
      <c r="AA682" s="525"/>
      <c r="AB682" s="541"/>
      <c r="AC682" s="541"/>
      <c r="AD682" s="525">
        <f>IFERROR(LEFT(E684,FIND(" ",E684)-1),E684)</f>
        <v>0</v>
      </c>
      <c r="AE682" s="525" t="e">
        <f>MID(E684,FIND(" ",E684)*1,27)</f>
        <v>#VALUE!</v>
      </c>
      <c r="AF682" s="525" t="str">
        <f>UPPER(AD682)</f>
        <v>0</v>
      </c>
      <c r="AG682" s="541" t="e">
        <f>PROPER(AE682)</f>
        <v>#VALUE!</v>
      </c>
      <c r="AH682" s="542" t="str">
        <f>MID($F684,FIND("",$F684)*1,2)</f>
        <v/>
      </c>
      <c r="AI682" s="542" t="str">
        <f>MID($F684,FIND("",$F684)*3,2)</f>
        <v/>
      </c>
      <c r="AJ682" s="542" t="str">
        <f>MID($F684,FIND("",$F684)*5,2)</f>
        <v/>
      </c>
      <c r="AK682" s="555">
        <f>G684</f>
        <v>0</v>
      </c>
      <c r="AL682" s="556">
        <f>IF(AK682="кмс",AK$2,IF(AK682="мс",AL$2,IF(AK682="мсмк",AM$2,IF(AK682="змс",AN$2,AK682))))</f>
        <v>0</v>
      </c>
      <c r="AM682" s="542"/>
      <c r="AN682" s="525"/>
      <c r="AO682" s="525"/>
      <c r="AP682" s="525"/>
      <c r="AQ682" s="525"/>
      <c r="AR682" s="525"/>
    </row>
    <row r="683" spans="1:44" ht="12" customHeight="1" x14ac:dyDescent="0.2">
      <c r="A683" s="538"/>
      <c r="B683" s="535"/>
      <c r="C683" s="559"/>
      <c r="D683" s="521"/>
      <c r="E683" s="563"/>
      <c r="F683" s="529"/>
      <c r="G683" s="529"/>
      <c r="H683" s="529"/>
      <c r="I683" s="529"/>
      <c r="J683" s="529"/>
      <c r="K683" s="529"/>
      <c r="L683" s="528"/>
      <c r="M683" s="532"/>
      <c r="N683" s="528"/>
      <c r="O683" s="528"/>
      <c r="P683" s="528"/>
      <c r="Q683" s="558"/>
      <c r="R683" s="540"/>
      <c r="S683" s="554"/>
      <c r="T683" s="540"/>
      <c r="U683" s="532"/>
      <c r="V683" s="540"/>
      <c r="W683" s="542"/>
      <c r="X683" s="525"/>
      <c r="Y683" s="551"/>
      <c r="Z683" s="542"/>
      <c r="AA683" s="525"/>
      <c r="AB683" s="541"/>
      <c r="AC683" s="541"/>
      <c r="AD683" s="525"/>
      <c r="AE683" s="525"/>
      <c r="AF683" s="525"/>
      <c r="AG683" s="541"/>
      <c r="AH683" s="542"/>
      <c r="AI683" s="542"/>
      <c r="AJ683" s="542"/>
      <c r="AK683" s="542"/>
      <c r="AL683" s="556"/>
      <c r="AM683" s="542"/>
      <c r="AN683" s="525"/>
      <c r="AO683" s="525"/>
      <c r="AP683" s="525"/>
      <c r="AQ683" s="525"/>
      <c r="AR683" s="525"/>
    </row>
    <row r="684" spans="1:44" ht="12" customHeight="1" x14ac:dyDescent="0.2">
      <c r="A684" s="552"/>
      <c r="B684" s="535"/>
      <c r="C684" s="536"/>
      <c r="D684" s="520"/>
      <c r="E684" s="537"/>
      <c r="F684" s="528"/>
      <c r="G684" s="528"/>
      <c r="H684" s="528"/>
      <c r="I684" s="528"/>
      <c r="J684" s="528"/>
      <c r="K684" s="528"/>
      <c r="L684" s="530"/>
      <c r="M684" s="531">
        <f>D684</f>
        <v>0</v>
      </c>
      <c r="N684" s="530"/>
      <c r="O684" s="530"/>
      <c r="P684" s="530"/>
      <c r="Q684" s="557" t="e">
        <f>CONCATENATE(AF682,AG682)</f>
        <v>#VALUE!</v>
      </c>
      <c r="R684" s="539" t="str">
        <f>CONCATENATE(AH682,".",AI682,".",AJ682,","," ",AL682)</f>
        <v>.., 0</v>
      </c>
      <c r="S684" s="553" t="str">
        <f>UPPER(H684)</f>
        <v/>
      </c>
      <c r="T684" s="539" t="str">
        <f>CONCATENATE(PROPER(I684),", ",PROPER(J684),", ",UPPER(K684))</f>
        <v xml:space="preserve">, , </v>
      </c>
      <c r="U684" s="532"/>
      <c r="V684" s="539" t="str">
        <f>PROPER(L684)</f>
        <v/>
      </c>
      <c r="W684" s="542"/>
      <c r="X684" s="525"/>
      <c r="Y684" s="551"/>
      <c r="Z684" s="542"/>
      <c r="AA684" s="525"/>
      <c r="AB684" s="541"/>
      <c r="AC684" s="541"/>
      <c r="AD684" s="525">
        <f>IFERROR(LEFT(E686,FIND(" ",E686)-1),E686)</f>
        <v>0</v>
      </c>
      <c r="AE684" s="525" t="e">
        <f>MID(E686,FIND(" ",E686)*1,27)</f>
        <v>#VALUE!</v>
      </c>
      <c r="AF684" s="525" t="str">
        <f>UPPER(AD684)</f>
        <v>0</v>
      </c>
      <c r="AG684" s="541" t="e">
        <f>PROPER(AE684)</f>
        <v>#VALUE!</v>
      </c>
      <c r="AH684" s="542" t="str">
        <f>MID($F686,FIND("",$F686)*1,2)</f>
        <v/>
      </c>
      <c r="AI684" s="542" t="str">
        <f>MID($F686,FIND("",$F686)*3,2)</f>
        <v/>
      </c>
      <c r="AJ684" s="542" t="str">
        <f>MID($F686,FIND("",$F686)*5,2)</f>
        <v/>
      </c>
      <c r="AK684" s="555">
        <f>G686</f>
        <v>0</v>
      </c>
      <c r="AL684" s="556">
        <f>IF(AK684="кмс",AK$2,IF(AK684="мс",AL$2,IF(AK684="мсмк",AM$2,IF(AK684="змс",AN$2,AK684))))</f>
        <v>0</v>
      </c>
      <c r="AM684" s="542"/>
      <c r="AN684" s="525"/>
      <c r="AO684" s="525"/>
      <c r="AP684" s="525"/>
      <c r="AQ684" s="525"/>
      <c r="AR684" s="525"/>
    </row>
    <row r="685" spans="1:44" ht="12" customHeight="1" x14ac:dyDescent="0.2">
      <c r="A685" s="552"/>
      <c r="B685" s="535"/>
      <c r="C685" s="536"/>
      <c r="D685" s="521"/>
      <c r="E685" s="537"/>
      <c r="F685" s="529"/>
      <c r="G685" s="529"/>
      <c r="H685" s="529"/>
      <c r="I685" s="529"/>
      <c r="J685" s="529"/>
      <c r="K685" s="529"/>
      <c r="L685" s="528"/>
      <c r="M685" s="532"/>
      <c r="N685" s="528"/>
      <c r="O685" s="528"/>
      <c r="P685" s="528"/>
      <c r="Q685" s="558"/>
      <c r="R685" s="540"/>
      <c r="S685" s="554"/>
      <c r="T685" s="540"/>
      <c r="U685" s="532"/>
      <c r="V685" s="540"/>
      <c r="W685" s="542"/>
      <c r="X685" s="525"/>
      <c r="Y685" s="551"/>
      <c r="Z685" s="542"/>
      <c r="AA685" s="525"/>
      <c r="AB685" s="541"/>
      <c r="AC685" s="541"/>
      <c r="AD685" s="525"/>
      <c r="AE685" s="525"/>
      <c r="AF685" s="525"/>
      <c r="AG685" s="541"/>
      <c r="AH685" s="542"/>
      <c r="AI685" s="542"/>
      <c r="AJ685" s="542"/>
      <c r="AK685" s="542"/>
      <c r="AL685" s="556"/>
      <c r="AM685" s="542"/>
      <c r="AN685" s="525"/>
      <c r="AO685" s="525"/>
      <c r="AP685" s="525"/>
      <c r="AQ685" s="525"/>
      <c r="AR685" s="525"/>
    </row>
    <row r="686" spans="1:44" ht="12" customHeight="1" x14ac:dyDescent="0.2">
      <c r="A686" s="538"/>
      <c r="B686" s="535"/>
      <c r="C686" s="536"/>
      <c r="D686" s="520"/>
      <c r="E686" s="537"/>
      <c r="F686" s="528"/>
      <c r="G686" s="528"/>
      <c r="H686" s="528"/>
      <c r="I686" s="528"/>
      <c r="J686" s="528"/>
      <c r="K686" s="528"/>
      <c r="L686" s="530"/>
      <c r="M686" s="531">
        <f>D686</f>
        <v>0</v>
      </c>
      <c r="N686" s="530"/>
      <c r="O686" s="530"/>
      <c r="P686" s="530"/>
      <c r="Q686" s="557" t="e">
        <f>CONCATENATE(AF684,AG684)</f>
        <v>#VALUE!</v>
      </c>
      <c r="R686" s="539" t="str">
        <f>CONCATENATE(AH684,".",AI684,".",AJ684,","," ",AL684)</f>
        <v>.., 0</v>
      </c>
      <c r="S686" s="553" t="str">
        <f>UPPER(H686)</f>
        <v/>
      </c>
      <c r="T686" s="539" t="str">
        <f>CONCATENATE(PROPER(I686),", ",PROPER(J686),", ",UPPER(K686))</f>
        <v xml:space="preserve">, , </v>
      </c>
      <c r="U686" s="532"/>
      <c r="V686" s="539" t="str">
        <f>PROPER(L686)</f>
        <v/>
      </c>
      <c r="W686" s="542"/>
      <c r="X686" s="525"/>
      <c r="Y686" s="551"/>
      <c r="Z686" s="542"/>
      <c r="AA686" s="525"/>
      <c r="AB686" s="541"/>
      <c r="AC686" s="541"/>
      <c r="AD686" s="525">
        <f>IFERROR(LEFT(E688,FIND(" ",E688)-1),E688)</f>
        <v>0</v>
      </c>
      <c r="AE686" s="525" t="e">
        <f>MID(E688,FIND(" ",E688)*1,27)</f>
        <v>#VALUE!</v>
      </c>
      <c r="AF686" s="525" t="str">
        <f>UPPER(AD686)</f>
        <v>0</v>
      </c>
      <c r="AG686" s="541" t="e">
        <f>PROPER(AE686)</f>
        <v>#VALUE!</v>
      </c>
      <c r="AH686" s="542" t="str">
        <f>MID($F688,FIND("",$F688)*1,2)</f>
        <v/>
      </c>
      <c r="AI686" s="542" t="str">
        <f>MID($F688,FIND("",$F688)*3,2)</f>
        <v/>
      </c>
      <c r="AJ686" s="542" t="str">
        <f>MID($F688,FIND("",$F688)*5,2)</f>
        <v/>
      </c>
      <c r="AK686" s="555">
        <f>G688</f>
        <v>0</v>
      </c>
      <c r="AL686" s="556">
        <f>IF(AK686="кмс",AK$2,IF(AK686="мс",AL$2,IF(AK686="мсмк",AM$2,IF(AK686="змс",AN$2,AK686))))</f>
        <v>0</v>
      </c>
      <c r="AM686" s="542"/>
      <c r="AN686" s="525"/>
      <c r="AO686" s="525"/>
      <c r="AP686" s="525"/>
      <c r="AQ686" s="525"/>
      <c r="AR686" s="525"/>
    </row>
    <row r="687" spans="1:44" ht="12" customHeight="1" x14ac:dyDescent="0.2">
      <c r="A687" s="538"/>
      <c r="B687" s="535"/>
      <c r="C687" s="536"/>
      <c r="D687" s="521"/>
      <c r="E687" s="537"/>
      <c r="F687" s="529"/>
      <c r="G687" s="529"/>
      <c r="H687" s="529"/>
      <c r="I687" s="529"/>
      <c r="J687" s="529"/>
      <c r="K687" s="529"/>
      <c r="L687" s="528"/>
      <c r="M687" s="532"/>
      <c r="N687" s="528"/>
      <c r="O687" s="528"/>
      <c r="P687" s="528"/>
      <c r="Q687" s="558"/>
      <c r="R687" s="540"/>
      <c r="S687" s="554"/>
      <c r="T687" s="540"/>
      <c r="U687" s="532"/>
      <c r="V687" s="540"/>
      <c r="W687" s="542"/>
      <c r="X687" s="525"/>
      <c r="Y687" s="551"/>
      <c r="Z687" s="542"/>
      <c r="AA687" s="525"/>
      <c r="AB687" s="541"/>
      <c r="AC687" s="541"/>
      <c r="AD687" s="525"/>
      <c r="AE687" s="525"/>
      <c r="AF687" s="525"/>
      <c r="AG687" s="541"/>
      <c r="AH687" s="542"/>
      <c r="AI687" s="542"/>
      <c r="AJ687" s="542"/>
      <c r="AK687" s="542"/>
      <c r="AL687" s="556"/>
      <c r="AM687" s="542"/>
      <c r="AN687" s="525"/>
      <c r="AO687" s="525"/>
      <c r="AP687" s="525"/>
      <c r="AQ687" s="525"/>
      <c r="AR687" s="525"/>
    </row>
    <row r="688" spans="1:44" ht="12" customHeight="1" x14ac:dyDescent="0.2">
      <c r="A688" s="552"/>
      <c r="B688" s="535"/>
      <c r="C688" s="559"/>
      <c r="D688" s="520"/>
      <c r="E688" s="537"/>
      <c r="F688" s="528"/>
      <c r="G688" s="528"/>
      <c r="H688" s="528"/>
      <c r="I688" s="528"/>
      <c r="J688" s="528"/>
      <c r="K688" s="528"/>
      <c r="L688" s="530"/>
      <c r="M688" s="531">
        <f>D688</f>
        <v>0</v>
      </c>
      <c r="N688" s="530"/>
      <c r="O688" s="530"/>
      <c r="P688" s="530"/>
      <c r="Q688" s="557" t="e">
        <f>CONCATENATE(AF686,AG686)</f>
        <v>#VALUE!</v>
      </c>
      <c r="R688" s="539" t="str">
        <f>CONCATENATE(AH686,".",AI686,".",AJ686,","," ",AL686)</f>
        <v>.., 0</v>
      </c>
      <c r="S688" s="553" t="str">
        <f>UPPER(H688)</f>
        <v/>
      </c>
      <c r="T688" s="539" t="str">
        <f>CONCATENATE(PROPER(I688),", ",PROPER(J688),", ",UPPER(K688))</f>
        <v xml:space="preserve">, , </v>
      </c>
      <c r="U688" s="532"/>
      <c r="V688" s="539" t="str">
        <f>PROPER(L688)</f>
        <v/>
      </c>
      <c r="W688" s="542"/>
      <c r="X688" s="525"/>
      <c r="Y688" s="551"/>
      <c r="Z688" s="542"/>
      <c r="AA688" s="525"/>
      <c r="AB688" s="541"/>
      <c r="AC688" s="541"/>
      <c r="AD688" s="525">
        <f>IFERROR(LEFT(E690,FIND(" ",E690)-1),E690)</f>
        <v>0</v>
      </c>
      <c r="AE688" s="525" t="e">
        <f>MID(E690,FIND(" ",E690)*1,27)</f>
        <v>#VALUE!</v>
      </c>
      <c r="AF688" s="525" t="str">
        <f>UPPER(AD688)</f>
        <v>0</v>
      </c>
      <c r="AG688" s="541" t="e">
        <f>PROPER(AE688)</f>
        <v>#VALUE!</v>
      </c>
      <c r="AH688" s="542" t="str">
        <f>MID($F690,FIND("",$F690)*1,2)</f>
        <v/>
      </c>
      <c r="AI688" s="542" t="str">
        <f>MID($F690,FIND("",$F690)*3,2)</f>
        <v/>
      </c>
      <c r="AJ688" s="542" t="str">
        <f>MID($F690,FIND("",$F690)*5,2)</f>
        <v/>
      </c>
      <c r="AK688" s="555">
        <f>G690</f>
        <v>0</v>
      </c>
      <c r="AL688" s="556">
        <f>IF(AK688="кмс",AK$2,IF(AK688="мс",AL$2,IF(AK688="мсмк",AM$2,IF(AK688="змс",AN$2,AK688))))</f>
        <v>0</v>
      </c>
      <c r="AM688" s="542"/>
      <c r="AN688" s="525"/>
      <c r="AO688" s="525"/>
      <c r="AP688" s="525"/>
      <c r="AQ688" s="525"/>
      <c r="AR688" s="525"/>
    </row>
    <row r="689" spans="1:44" ht="12" customHeight="1" x14ac:dyDescent="0.2">
      <c r="A689" s="552"/>
      <c r="B689" s="535"/>
      <c r="C689" s="559"/>
      <c r="D689" s="521"/>
      <c r="E689" s="537"/>
      <c r="F689" s="529"/>
      <c r="G689" s="529"/>
      <c r="H689" s="529"/>
      <c r="I689" s="529"/>
      <c r="J689" s="529"/>
      <c r="K689" s="529"/>
      <c r="L689" s="528"/>
      <c r="M689" s="532"/>
      <c r="N689" s="528"/>
      <c r="O689" s="528"/>
      <c r="P689" s="528"/>
      <c r="Q689" s="558"/>
      <c r="R689" s="540"/>
      <c r="S689" s="554"/>
      <c r="T689" s="540"/>
      <c r="U689" s="532"/>
      <c r="V689" s="540"/>
      <c r="W689" s="542"/>
      <c r="X689" s="525"/>
      <c r="Y689" s="551"/>
      <c r="Z689" s="542"/>
      <c r="AA689" s="525"/>
      <c r="AB689" s="541"/>
      <c r="AC689" s="541"/>
      <c r="AD689" s="525"/>
      <c r="AE689" s="525"/>
      <c r="AF689" s="525"/>
      <c r="AG689" s="541"/>
      <c r="AH689" s="542"/>
      <c r="AI689" s="542"/>
      <c r="AJ689" s="542"/>
      <c r="AK689" s="542"/>
      <c r="AL689" s="556"/>
      <c r="AM689" s="542"/>
      <c r="AN689" s="525"/>
      <c r="AO689" s="525"/>
      <c r="AP689" s="525"/>
      <c r="AQ689" s="525"/>
      <c r="AR689" s="525"/>
    </row>
    <row r="690" spans="1:44" ht="12" customHeight="1" x14ac:dyDescent="0.2">
      <c r="A690" s="538"/>
      <c r="B690" s="535"/>
      <c r="C690" s="559"/>
      <c r="D690" s="520"/>
      <c r="E690" s="537"/>
      <c r="F690" s="528"/>
      <c r="G690" s="528"/>
      <c r="H690" s="528"/>
      <c r="I690" s="528"/>
      <c r="J690" s="528"/>
      <c r="K690" s="528"/>
      <c r="L690" s="530"/>
      <c r="M690" s="531">
        <f>D690</f>
        <v>0</v>
      </c>
      <c r="N690" s="530"/>
      <c r="O690" s="530"/>
      <c r="P690" s="530"/>
      <c r="Q690" s="557" t="e">
        <f>CONCATENATE(AF688,AG688)</f>
        <v>#VALUE!</v>
      </c>
      <c r="R690" s="539" t="str">
        <f>CONCATENATE(AH688,".",AI688,".",AJ688,","," ",AL688)</f>
        <v>.., 0</v>
      </c>
      <c r="S690" s="553" t="str">
        <f>UPPER(H690)</f>
        <v/>
      </c>
      <c r="T690" s="539" t="str">
        <f>CONCATENATE(PROPER(I690),", ",PROPER(J690),", ",UPPER(K690))</f>
        <v xml:space="preserve">, , </v>
      </c>
      <c r="U690" s="532"/>
      <c r="V690" s="539" t="str">
        <f>PROPER(L690)</f>
        <v/>
      </c>
      <c r="W690" s="542"/>
      <c r="X690" s="525"/>
      <c r="Y690" s="551"/>
      <c r="Z690" s="542"/>
      <c r="AA690" s="525"/>
      <c r="AB690" s="541"/>
      <c r="AC690" s="541"/>
      <c r="AD690" s="525">
        <f>IFERROR(LEFT(E692,FIND(" ",E692)-1),E692)</f>
        <v>0</v>
      </c>
      <c r="AE690" s="525" t="e">
        <f>MID(E692,FIND(" ",E692)*1,27)</f>
        <v>#VALUE!</v>
      </c>
      <c r="AF690" s="525" t="str">
        <f>UPPER(AD690)</f>
        <v>0</v>
      </c>
      <c r="AG690" s="541" t="e">
        <f>PROPER(AE690)</f>
        <v>#VALUE!</v>
      </c>
      <c r="AH690" s="542" t="str">
        <f>MID($F692,FIND("",$F692)*1,2)</f>
        <v/>
      </c>
      <c r="AI690" s="542" t="str">
        <f>MID($F692,FIND("",$F692)*3,2)</f>
        <v/>
      </c>
      <c r="AJ690" s="542" t="str">
        <f>MID($F692,FIND("",$F692)*5,2)</f>
        <v/>
      </c>
      <c r="AK690" s="555">
        <f>G692</f>
        <v>0</v>
      </c>
      <c r="AL690" s="556">
        <f>IF(AK690="кмс",AK$2,IF(AK690="мс",AL$2,IF(AK690="мсмк",AM$2,IF(AK690="змс",AN$2,AK690))))</f>
        <v>0</v>
      </c>
      <c r="AM690" s="542"/>
      <c r="AN690" s="525"/>
      <c r="AO690" s="525"/>
      <c r="AP690" s="525"/>
      <c r="AQ690" s="525"/>
      <c r="AR690" s="525"/>
    </row>
    <row r="691" spans="1:44" ht="12" customHeight="1" x14ac:dyDescent="0.2">
      <c r="A691" s="538"/>
      <c r="B691" s="535"/>
      <c r="C691" s="559"/>
      <c r="D691" s="521"/>
      <c r="E691" s="537"/>
      <c r="F691" s="529"/>
      <c r="G691" s="529"/>
      <c r="H691" s="529"/>
      <c r="I691" s="529"/>
      <c r="J691" s="529"/>
      <c r="K691" s="529"/>
      <c r="L691" s="528"/>
      <c r="M691" s="532"/>
      <c r="N691" s="528"/>
      <c r="O691" s="528"/>
      <c r="P691" s="528"/>
      <c r="Q691" s="558"/>
      <c r="R691" s="540"/>
      <c r="S691" s="554"/>
      <c r="T691" s="540"/>
      <c r="U691" s="532"/>
      <c r="V691" s="540"/>
      <c r="W691" s="542"/>
      <c r="X691" s="525"/>
      <c r="Y691" s="551"/>
      <c r="Z691" s="542"/>
      <c r="AA691" s="525"/>
      <c r="AB691" s="541"/>
      <c r="AC691" s="541"/>
      <c r="AD691" s="525"/>
      <c r="AE691" s="525"/>
      <c r="AF691" s="525"/>
      <c r="AG691" s="541"/>
      <c r="AH691" s="542"/>
      <c r="AI691" s="542"/>
      <c r="AJ691" s="542"/>
      <c r="AK691" s="542"/>
      <c r="AL691" s="556"/>
      <c r="AM691" s="542"/>
      <c r="AN691" s="525"/>
      <c r="AO691" s="525"/>
      <c r="AP691" s="525"/>
      <c r="AQ691" s="525"/>
      <c r="AR691" s="525"/>
    </row>
    <row r="692" spans="1:44" ht="12" customHeight="1" x14ac:dyDescent="0.2">
      <c r="A692" s="538"/>
      <c r="B692" s="535"/>
      <c r="C692" s="559"/>
      <c r="D692" s="520"/>
      <c r="E692" s="537"/>
      <c r="F692" s="528"/>
      <c r="G692" s="528"/>
      <c r="H692" s="528"/>
      <c r="I692" s="528"/>
      <c r="J692" s="528"/>
      <c r="K692" s="528"/>
      <c r="L692" s="530"/>
      <c r="M692" s="531">
        <f>D692</f>
        <v>0</v>
      </c>
      <c r="N692" s="530"/>
      <c r="O692" s="530"/>
      <c r="P692" s="530"/>
      <c r="Q692" s="557" t="e">
        <f>CONCATENATE(AF690,AG690)</f>
        <v>#VALUE!</v>
      </c>
      <c r="R692" s="539" t="str">
        <f>CONCATENATE(AH690,".",AI690,".",AJ690,","," ",AL690)</f>
        <v>.., 0</v>
      </c>
      <c r="S692" s="553" t="str">
        <f>UPPER(H692)</f>
        <v/>
      </c>
      <c r="T692" s="539" t="str">
        <f>CONCATENATE(PROPER(I692),", ",PROPER(J692),", ",UPPER(K692))</f>
        <v xml:space="preserve">, , </v>
      </c>
      <c r="U692" s="532"/>
      <c r="V692" s="539" t="str">
        <f>PROPER(L692)</f>
        <v/>
      </c>
      <c r="W692" s="542"/>
      <c r="X692" s="525"/>
      <c r="Y692" s="551"/>
      <c r="Z692" s="542"/>
      <c r="AA692" s="525"/>
      <c r="AB692" s="541"/>
      <c r="AC692" s="541"/>
      <c r="AD692" s="525">
        <f>IFERROR(LEFT(E694,FIND(" ",E694)-1),E694)</f>
        <v>0</v>
      </c>
      <c r="AE692" s="525" t="e">
        <f>MID(E694,FIND(" ",E694)*1,27)</f>
        <v>#VALUE!</v>
      </c>
      <c r="AF692" s="525" t="str">
        <f>UPPER(AD692)</f>
        <v>0</v>
      </c>
      <c r="AG692" s="541" t="e">
        <f>PROPER(AE692)</f>
        <v>#VALUE!</v>
      </c>
      <c r="AH692" s="542" t="str">
        <f>MID($F694,FIND("",$F694)*1,2)</f>
        <v/>
      </c>
      <c r="AI692" s="542" t="str">
        <f>MID($F694,FIND("",$F694)*3,2)</f>
        <v/>
      </c>
      <c r="AJ692" s="542" t="str">
        <f>MID($F694,FIND("",$F694)*5,2)</f>
        <v/>
      </c>
      <c r="AK692" s="555">
        <f>G694</f>
        <v>0</v>
      </c>
      <c r="AL692" s="556">
        <f>IF(AK692="кмс",AK$2,IF(AK692="мс",AL$2,IF(AK692="мсмк",AM$2,IF(AK692="змс",AN$2,AK692))))</f>
        <v>0</v>
      </c>
      <c r="AM692" s="542"/>
      <c r="AN692" s="525"/>
      <c r="AO692" s="525"/>
      <c r="AP692" s="525"/>
      <c r="AQ692" s="525"/>
      <c r="AR692" s="525"/>
    </row>
    <row r="693" spans="1:44" ht="12" customHeight="1" x14ac:dyDescent="0.2">
      <c r="A693" s="538"/>
      <c r="B693" s="535"/>
      <c r="C693" s="559"/>
      <c r="D693" s="521"/>
      <c r="E693" s="537"/>
      <c r="F693" s="529"/>
      <c r="G693" s="529"/>
      <c r="H693" s="529"/>
      <c r="I693" s="529"/>
      <c r="J693" s="529"/>
      <c r="K693" s="529"/>
      <c r="L693" s="528"/>
      <c r="M693" s="532"/>
      <c r="N693" s="528"/>
      <c r="O693" s="528"/>
      <c r="P693" s="528"/>
      <c r="Q693" s="558"/>
      <c r="R693" s="540"/>
      <c r="S693" s="554"/>
      <c r="T693" s="540"/>
      <c r="U693" s="532"/>
      <c r="V693" s="540"/>
      <c r="W693" s="542"/>
      <c r="X693" s="525"/>
      <c r="Y693" s="551"/>
      <c r="Z693" s="542"/>
      <c r="AA693" s="525"/>
      <c r="AB693" s="541"/>
      <c r="AC693" s="541"/>
      <c r="AD693" s="525"/>
      <c r="AE693" s="525"/>
      <c r="AF693" s="525"/>
      <c r="AG693" s="541"/>
      <c r="AH693" s="542"/>
      <c r="AI693" s="542"/>
      <c r="AJ693" s="542"/>
      <c r="AK693" s="542"/>
      <c r="AL693" s="556"/>
      <c r="AM693" s="542"/>
      <c r="AN693" s="525"/>
      <c r="AO693" s="525"/>
      <c r="AP693" s="525"/>
      <c r="AQ693" s="525"/>
      <c r="AR693" s="525"/>
    </row>
    <row r="694" spans="1:44" ht="12" customHeight="1" x14ac:dyDescent="0.2">
      <c r="A694" s="538"/>
      <c r="B694" s="535"/>
      <c r="C694" s="559"/>
      <c r="D694" s="520"/>
      <c r="E694" s="537"/>
      <c r="F694" s="528"/>
      <c r="G694" s="528"/>
      <c r="H694" s="528"/>
      <c r="I694" s="528"/>
      <c r="J694" s="528"/>
      <c r="K694" s="528"/>
      <c r="L694" s="530"/>
      <c r="M694" s="531">
        <f>D694</f>
        <v>0</v>
      </c>
      <c r="N694" s="530"/>
      <c r="O694" s="530"/>
      <c r="P694" s="530"/>
      <c r="Q694" s="557" t="e">
        <f>CONCATENATE(AF692,AG692)</f>
        <v>#VALUE!</v>
      </c>
      <c r="R694" s="539" t="str">
        <f>CONCATENATE(AH692,".",AI692,".",AJ692,","," ",AL692)</f>
        <v>.., 0</v>
      </c>
      <c r="S694" s="553" t="str">
        <f>UPPER(H694)</f>
        <v/>
      </c>
      <c r="T694" s="539" t="str">
        <f>CONCATENATE(PROPER(I694),", ",PROPER(J694),", ",UPPER(K694))</f>
        <v xml:space="preserve">, , </v>
      </c>
      <c r="U694" s="532"/>
      <c r="V694" s="539" t="str">
        <f>PROPER(L694)</f>
        <v/>
      </c>
      <c r="W694" s="542"/>
      <c r="X694" s="525"/>
      <c r="Y694" s="551"/>
      <c r="Z694" s="542"/>
      <c r="AA694" s="525"/>
      <c r="AB694" s="541"/>
      <c r="AC694" s="541"/>
      <c r="AD694" s="525">
        <f>IFERROR(LEFT(E696,FIND(" ",E696)-1),E696)</f>
        <v>0</v>
      </c>
      <c r="AE694" s="525" t="e">
        <f>MID(E696,FIND(" ",E696)*1,27)</f>
        <v>#VALUE!</v>
      </c>
      <c r="AF694" s="525" t="str">
        <f>UPPER(AD694)</f>
        <v>0</v>
      </c>
      <c r="AG694" s="541" t="e">
        <f>PROPER(AE694)</f>
        <v>#VALUE!</v>
      </c>
      <c r="AH694" s="542" t="str">
        <f>MID($F696,FIND("",$F696)*1,2)</f>
        <v/>
      </c>
      <c r="AI694" s="542" t="str">
        <f>MID($F696,FIND("",$F696)*3,2)</f>
        <v/>
      </c>
      <c r="AJ694" s="542" t="str">
        <f>MID($F696,FIND("",$F696)*5,2)</f>
        <v/>
      </c>
      <c r="AK694" s="555">
        <f>G696</f>
        <v>0</v>
      </c>
      <c r="AL694" s="556">
        <f>IF(AK694="кмс",AK$2,IF(AK694="мс",AL$2,IF(AK694="мсмк",AM$2,IF(AK694="змс",AN$2,AK694))))</f>
        <v>0</v>
      </c>
      <c r="AM694" s="542"/>
      <c r="AN694" s="525"/>
      <c r="AO694" s="525"/>
      <c r="AP694" s="525"/>
      <c r="AQ694" s="525"/>
      <c r="AR694" s="525"/>
    </row>
    <row r="695" spans="1:44" ht="12" customHeight="1" x14ac:dyDescent="0.2">
      <c r="A695" s="538"/>
      <c r="B695" s="535"/>
      <c r="C695" s="559"/>
      <c r="D695" s="521"/>
      <c r="E695" s="537"/>
      <c r="F695" s="529"/>
      <c r="G695" s="529"/>
      <c r="H695" s="529"/>
      <c r="I695" s="529"/>
      <c r="J695" s="529"/>
      <c r="K695" s="529"/>
      <c r="L695" s="528"/>
      <c r="M695" s="532"/>
      <c r="N695" s="528"/>
      <c r="O695" s="528"/>
      <c r="P695" s="528"/>
      <c r="Q695" s="558"/>
      <c r="R695" s="540"/>
      <c r="S695" s="554"/>
      <c r="T695" s="540"/>
      <c r="U695" s="532"/>
      <c r="V695" s="540"/>
      <c r="W695" s="542"/>
      <c r="X695" s="525"/>
      <c r="Y695" s="551"/>
      <c r="Z695" s="542"/>
      <c r="AA695" s="525"/>
      <c r="AB695" s="541"/>
      <c r="AC695" s="541"/>
      <c r="AD695" s="525"/>
      <c r="AE695" s="525"/>
      <c r="AF695" s="525"/>
      <c r="AG695" s="541"/>
      <c r="AH695" s="542"/>
      <c r="AI695" s="542"/>
      <c r="AJ695" s="542"/>
      <c r="AK695" s="542"/>
      <c r="AL695" s="556"/>
      <c r="AM695" s="542"/>
      <c r="AN695" s="525"/>
      <c r="AO695" s="525"/>
      <c r="AP695" s="525"/>
      <c r="AQ695" s="525"/>
      <c r="AR695" s="525"/>
    </row>
    <row r="696" spans="1:44" ht="12" customHeight="1" x14ac:dyDescent="0.2">
      <c r="A696" s="552"/>
      <c r="B696" s="535"/>
      <c r="C696" s="536"/>
      <c r="D696" s="520"/>
      <c r="E696" s="537"/>
      <c r="F696" s="528"/>
      <c r="G696" s="528"/>
      <c r="H696" s="528"/>
      <c r="I696" s="528"/>
      <c r="J696" s="528"/>
      <c r="K696" s="528"/>
      <c r="L696" s="530"/>
      <c r="M696" s="531">
        <f>D696</f>
        <v>0</v>
      </c>
      <c r="N696" s="530"/>
      <c r="O696" s="530"/>
      <c r="P696" s="530"/>
      <c r="Q696" s="557" t="e">
        <f>CONCATENATE(AF694,AG694)</f>
        <v>#VALUE!</v>
      </c>
      <c r="R696" s="539" t="str">
        <f>CONCATENATE(AH694,".",AI694,".",AJ694,","," ",AL694)</f>
        <v>.., 0</v>
      </c>
      <c r="S696" s="553" t="str">
        <f>UPPER(H696)</f>
        <v/>
      </c>
      <c r="T696" s="539" t="str">
        <f>CONCATENATE(PROPER(I696),", ",PROPER(J696),", ",UPPER(K696))</f>
        <v xml:space="preserve">, , </v>
      </c>
      <c r="U696" s="532"/>
      <c r="V696" s="539" t="str">
        <f>PROPER(L696)</f>
        <v/>
      </c>
      <c r="W696" s="542"/>
      <c r="X696" s="525"/>
      <c r="Y696" s="551"/>
      <c r="Z696" s="542"/>
      <c r="AA696" s="525"/>
      <c r="AB696" s="541"/>
      <c r="AC696" s="541"/>
      <c r="AD696" s="525">
        <f>IFERROR(LEFT(E698,FIND(" ",E698)-1),E698)</f>
        <v>0</v>
      </c>
      <c r="AE696" s="525" t="e">
        <f>MID(E698,FIND(" ",E698)*1,27)</f>
        <v>#VALUE!</v>
      </c>
      <c r="AF696" s="525" t="str">
        <f>UPPER(AD696)</f>
        <v>0</v>
      </c>
      <c r="AG696" s="541" t="e">
        <f>PROPER(AE696)</f>
        <v>#VALUE!</v>
      </c>
      <c r="AH696" s="542" t="str">
        <f>MID($F698,FIND("",$F698)*1,2)</f>
        <v/>
      </c>
      <c r="AI696" s="542" t="str">
        <f>MID($F698,FIND("",$F698)*3,2)</f>
        <v/>
      </c>
      <c r="AJ696" s="542" t="str">
        <f>MID($F698,FIND("",$F698)*5,2)</f>
        <v/>
      </c>
      <c r="AK696" s="555">
        <f>G698</f>
        <v>0</v>
      </c>
      <c r="AL696" s="556">
        <f>IF(AK696="кмс",AK$2,IF(AK696="мс",AL$2,IF(AK696="мсмк",AM$2,IF(AK696="змс",AN$2,AK696))))</f>
        <v>0</v>
      </c>
      <c r="AM696" s="542"/>
      <c r="AN696" s="525"/>
      <c r="AO696" s="525"/>
      <c r="AP696" s="525"/>
      <c r="AQ696" s="525"/>
      <c r="AR696" s="525"/>
    </row>
    <row r="697" spans="1:44" ht="12" customHeight="1" x14ac:dyDescent="0.2">
      <c r="A697" s="552"/>
      <c r="B697" s="535"/>
      <c r="C697" s="536"/>
      <c r="D697" s="521"/>
      <c r="E697" s="537"/>
      <c r="F697" s="529"/>
      <c r="G697" s="529"/>
      <c r="H697" s="529"/>
      <c r="I697" s="529"/>
      <c r="J697" s="529"/>
      <c r="K697" s="529"/>
      <c r="L697" s="528"/>
      <c r="M697" s="532"/>
      <c r="N697" s="528"/>
      <c r="O697" s="528"/>
      <c r="P697" s="528"/>
      <c r="Q697" s="558"/>
      <c r="R697" s="540"/>
      <c r="S697" s="554"/>
      <c r="T697" s="540"/>
      <c r="U697" s="532"/>
      <c r="V697" s="540"/>
      <c r="W697" s="542"/>
      <c r="X697" s="525"/>
      <c r="Y697" s="551"/>
      <c r="Z697" s="542"/>
      <c r="AA697" s="525"/>
      <c r="AB697" s="541"/>
      <c r="AC697" s="541"/>
      <c r="AD697" s="525"/>
      <c r="AE697" s="525"/>
      <c r="AF697" s="525"/>
      <c r="AG697" s="541"/>
      <c r="AH697" s="542"/>
      <c r="AI697" s="542"/>
      <c r="AJ697" s="542"/>
      <c r="AK697" s="542"/>
      <c r="AL697" s="556"/>
      <c r="AM697" s="542"/>
      <c r="AN697" s="525"/>
      <c r="AO697" s="525"/>
      <c r="AP697" s="525"/>
      <c r="AQ697" s="525"/>
      <c r="AR697" s="525"/>
    </row>
    <row r="698" spans="1:44" ht="12" customHeight="1" x14ac:dyDescent="0.2">
      <c r="A698" s="538"/>
      <c r="B698" s="535"/>
      <c r="C698" s="536"/>
      <c r="D698" s="520"/>
      <c r="E698" s="537"/>
      <c r="F698" s="528"/>
      <c r="G698" s="528"/>
      <c r="H698" s="528"/>
      <c r="I698" s="528"/>
      <c r="J698" s="528"/>
      <c r="K698" s="528"/>
      <c r="L698" s="530"/>
      <c r="M698" s="531">
        <f>D698</f>
        <v>0</v>
      </c>
      <c r="N698" s="530"/>
      <c r="O698" s="530"/>
      <c r="P698" s="530"/>
      <c r="Q698" s="557" t="e">
        <f>CONCATENATE(AF696,AG696)</f>
        <v>#VALUE!</v>
      </c>
      <c r="R698" s="539" t="str">
        <f>CONCATENATE(AH696,".",AI696,".",AJ696,","," ",AL696)</f>
        <v>.., 0</v>
      </c>
      <c r="S698" s="553" t="str">
        <f>UPPER(H698)</f>
        <v/>
      </c>
      <c r="T698" s="539" t="str">
        <f>CONCATENATE(PROPER(I698),", ",PROPER(J698),", ",UPPER(K698))</f>
        <v xml:space="preserve">, , </v>
      </c>
      <c r="U698" s="532"/>
      <c r="V698" s="539" t="str">
        <f>PROPER(L698)</f>
        <v/>
      </c>
      <c r="W698" s="542"/>
      <c r="X698" s="525"/>
      <c r="Y698" s="551"/>
      <c r="Z698" s="542"/>
      <c r="AA698" s="525"/>
      <c r="AB698" s="541"/>
      <c r="AC698" s="541"/>
      <c r="AD698" s="525">
        <f>IFERROR(LEFT(E700,FIND(" ",E700)-1),E700)</f>
        <v>0</v>
      </c>
      <c r="AE698" s="525" t="e">
        <f>MID(E700,FIND(" ",E700)*1,27)</f>
        <v>#VALUE!</v>
      </c>
      <c r="AF698" s="525" t="str">
        <f>UPPER(AD698)</f>
        <v>0</v>
      </c>
      <c r="AG698" s="541" t="e">
        <f>PROPER(AE698)</f>
        <v>#VALUE!</v>
      </c>
      <c r="AH698" s="542" t="str">
        <f>MID($F700,FIND("",$F700)*1,2)</f>
        <v/>
      </c>
      <c r="AI698" s="542" t="str">
        <f>MID($F700,FIND("",$F700)*3,2)</f>
        <v/>
      </c>
      <c r="AJ698" s="542" t="str">
        <f>MID($F700,FIND("",$F700)*5,2)</f>
        <v/>
      </c>
      <c r="AK698" s="555">
        <f>G700</f>
        <v>0</v>
      </c>
      <c r="AL698" s="556">
        <f>IF(AK698="кмс",AK$2,IF(AK698="мс",AL$2,IF(AK698="мсмк",AM$2,IF(AK698="змс",AN$2,AK698))))</f>
        <v>0</v>
      </c>
      <c r="AM698" s="542"/>
      <c r="AN698" s="525"/>
      <c r="AO698" s="525"/>
      <c r="AP698" s="525"/>
      <c r="AQ698" s="525"/>
      <c r="AR698" s="525"/>
    </row>
    <row r="699" spans="1:44" ht="12" customHeight="1" x14ac:dyDescent="0.2">
      <c r="A699" s="538"/>
      <c r="B699" s="535"/>
      <c r="C699" s="536"/>
      <c r="D699" s="521"/>
      <c r="E699" s="537"/>
      <c r="F699" s="529"/>
      <c r="G699" s="529"/>
      <c r="H699" s="529"/>
      <c r="I699" s="529"/>
      <c r="J699" s="529"/>
      <c r="K699" s="529"/>
      <c r="L699" s="528"/>
      <c r="M699" s="532"/>
      <c r="N699" s="528"/>
      <c r="O699" s="528"/>
      <c r="P699" s="528"/>
      <c r="Q699" s="558"/>
      <c r="R699" s="540"/>
      <c r="S699" s="554"/>
      <c r="T699" s="540"/>
      <c r="U699" s="532"/>
      <c r="V699" s="540"/>
      <c r="W699" s="542"/>
      <c r="X699" s="525"/>
      <c r="Y699" s="551"/>
      <c r="Z699" s="542"/>
      <c r="AA699" s="525"/>
      <c r="AB699" s="541"/>
      <c r="AC699" s="541"/>
      <c r="AD699" s="525"/>
      <c r="AE699" s="525"/>
      <c r="AF699" s="525"/>
      <c r="AG699" s="541"/>
      <c r="AH699" s="542"/>
      <c r="AI699" s="542"/>
      <c r="AJ699" s="542"/>
      <c r="AK699" s="542"/>
      <c r="AL699" s="556"/>
      <c r="AM699" s="542"/>
      <c r="AN699" s="525"/>
      <c r="AO699" s="525"/>
      <c r="AP699" s="525"/>
      <c r="AQ699" s="525"/>
      <c r="AR699" s="525"/>
    </row>
    <row r="700" spans="1:44" ht="12" customHeight="1" x14ac:dyDescent="0.2">
      <c r="A700" s="552"/>
      <c r="B700" s="535"/>
      <c r="C700" s="559"/>
      <c r="D700" s="520"/>
      <c r="E700" s="537"/>
      <c r="F700" s="528"/>
      <c r="G700" s="528"/>
      <c r="H700" s="528"/>
      <c r="I700" s="528"/>
      <c r="J700" s="528"/>
      <c r="K700" s="528"/>
      <c r="L700" s="530"/>
      <c r="M700" s="531">
        <f>D700</f>
        <v>0</v>
      </c>
      <c r="N700" s="530"/>
      <c r="O700" s="530"/>
      <c r="P700" s="530"/>
      <c r="Q700" s="557" t="e">
        <f>CONCATENATE(AF698,AG698)</f>
        <v>#VALUE!</v>
      </c>
      <c r="R700" s="539" t="str">
        <f>CONCATENATE(AH698,".",AI698,".",AJ698,","," ",AL698)</f>
        <v>.., 0</v>
      </c>
      <c r="S700" s="553" t="str">
        <f>UPPER(H700)</f>
        <v/>
      </c>
      <c r="T700" s="539" t="str">
        <f>CONCATENATE(PROPER(I700),", ",PROPER(J700),", ",UPPER(K700))</f>
        <v xml:space="preserve">, , </v>
      </c>
      <c r="U700" s="532"/>
      <c r="V700" s="539" t="str">
        <f>PROPER(L700)</f>
        <v/>
      </c>
      <c r="W700" s="542"/>
      <c r="X700" s="525"/>
      <c r="Y700" s="551"/>
      <c r="Z700" s="542"/>
      <c r="AA700" s="525"/>
      <c r="AB700" s="541"/>
      <c r="AC700" s="541"/>
      <c r="AD700" s="525">
        <f>IFERROR(LEFT(E702,FIND(" ",E702)-1),E702)</f>
        <v>0</v>
      </c>
      <c r="AE700" s="525" t="e">
        <f>MID(E702,FIND(" ",E702)*1,27)</f>
        <v>#VALUE!</v>
      </c>
      <c r="AF700" s="525" t="str">
        <f>UPPER(AD700)</f>
        <v>0</v>
      </c>
      <c r="AG700" s="541" t="e">
        <f>PROPER(AE700)</f>
        <v>#VALUE!</v>
      </c>
      <c r="AH700" s="542" t="str">
        <f>MID($F702,FIND("",$F702)*1,2)</f>
        <v/>
      </c>
      <c r="AI700" s="542" t="str">
        <f>MID($F702,FIND("",$F702)*3,2)</f>
        <v/>
      </c>
      <c r="AJ700" s="542" t="str">
        <f>MID($F702,FIND("",$F702)*5,2)</f>
        <v/>
      </c>
      <c r="AK700" s="555">
        <f>G702</f>
        <v>0</v>
      </c>
      <c r="AL700" s="556">
        <f>IF(AK700="кмс",AK$2,IF(AK700="мс",AL$2,IF(AK700="мсмк",AM$2,IF(AK700="змс",AN$2,AK700))))</f>
        <v>0</v>
      </c>
      <c r="AM700" s="542"/>
      <c r="AN700" s="525"/>
      <c r="AO700" s="525"/>
      <c r="AP700" s="525"/>
      <c r="AQ700" s="525"/>
      <c r="AR700" s="525"/>
    </row>
    <row r="701" spans="1:44" ht="12" customHeight="1" x14ac:dyDescent="0.2">
      <c r="A701" s="552"/>
      <c r="B701" s="535"/>
      <c r="C701" s="559"/>
      <c r="D701" s="521"/>
      <c r="E701" s="537"/>
      <c r="F701" s="529"/>
      <c r="G701" s="529"/>
      <c r="H701" s="529"/>
      <c r="I701" s="529"/>
      <c r="J701" s="529"/>
      <c r="K701" s="529"/>
      <c r="L701" s="528"/>
      <c r="M701" s="532"/>
      <c r="N701" s="528"/>
      <c r="O701" s="528"/>
      <c r="P701" s="528"/>
      <c r="Q701" s="558"/>
      <c r="R701" s="540"/>
      <c r="S701" s="554"/>
      <c r="T701" s="540"/>
      <c r="U701" s="532"/>
      <c r="V701" s="540"/>
      <c r="W701" s="542"/>
      <c r="X701" s="525"/>
      <c r="Y701" s="551"/>
      <c r="Z701" s="542"/>
      <c r="AA701" s="525"/>
      <c r="AB701" s="541"/>
      <c r="AC701" s="541"/>
      <c r="AD701" s="525"/>
      <c r="AE701" s="525"/>
      <c r="AF701" s="525"/>
      <c r="AG701" s="541"/>
      <c r="AH701" s="542"/>
      <c r="AI701" s="542"/>
      <c r="AJ701" s="542"/>
      <c r="AK701" s="542"/>
      <c r="AL701" s="556"/>
      <c r="AM701" s="542"/>
      <c r="AN701" s="525"/>
      <c r="AO701" s="525"/>
      <c r="AP701" s="525"/>
      <c r="AQ701" s="525"/>
      <c r="AR701" s="525"/>
    </row>
    <row r="702" spans="1:44" ht="12" customHeight="1" x14ac:dyDescent="0.2">
      <c r="A702" s="538"/>
      <c r="B702" s="535"/>
      <c r="C702" s="536"/>
      <c r="D702" s="520"/>
      <c r="E702" s="537"/>
      <c r="F702" s="528"/>
      <c r="G702" s="528"/>
      <c r="H702" s="528"/>
      <c r="I702" s="528"/>
      <c r="J702" s="528"/>
      <c r="K702" s="528"/>
      <c r="L702" s="530"/>
      <c r="M702" s="531">
        <f>D702</f>
        <v>0</v>
      </c>
      <c r="N702" s="530"/>
      <c r="O702" s="530"/>
      <c r="P702" s="530"/>
      <c r="Q702" s="557" t="e">
        <f>CONCATENATE(AF700,AG700)</f>
        <v>#VALUE!</v>
      </c>
      <c r="R702" s="539" t="str">
        <f>CONCATENATE(AH700,".",AI700,".",AJ700,","," ",AL700)</f>
        <v>.., 0</v>
      </c>
      <c r="S702" s="553" t="str">
        <f>UPPER(H702)</f>
        <v/>
      </c>
      <c r="T702" s="539" t="str">
        <f>CONCATENATE(PROPER(I702),", ",PROPER(J702),", ",UPPER(K702))</f>
        <v xml:space="preserve">, , </v>
      </c>
      <c r="U702" s="532"/>
      <c r="V702" s="539" t="str">
        <f>PROPER(L702)</f>
        <v/>
      </c>
      <c r="W702" s="542"/>
      <c r="X702" s="525"/>
      <c r="Y702" s="551"/>
      <c r="Z702" s="542"/>
      <c r="AA702" s="525"/>
      <c r="AB702" s="541"/>
      <c r="AC702" s="541"/>
      <c r="AD702" s="525">
        <f>IFERROR(LEFT(E704,FIND(" ",E704)-1),E704)</f>
        <v>0</v>
      </c>
      <c r="AE702" s="525" t="e">
        <f>MID(E704,FIND(" ",E704)*1,27)</f>
        <v>#VALUE!</v>
      </c>
      <c r="AF702" s="525" t="str">
        <f>UPPER(AD702)</f>
        <v>0</v>
      </c>
      <c r="AG702" s="541" t="e">
        <f>PROPER(AE702)</f>
        <v>#VALUE!</v>
      </c>
      <c r="AH702" s="542" t="str">
        <f>MID($F704,FIND("",$F704)*1,2)</f>
        <v/>
      </c>
      <c r="AI702" s="542" t="str">
        <f>MID($F704,FIND("",$F704)*3,2)</f>
        <v/>
      </c>
      <c r="AJ702" s="542" t="str">
        <f>MID($F704,FIND("",$F704)*5,2)</f>
        <v/>
      </c>
      <c r="AK702" s="555">
        <f>G704</f>
        <v>0</v>
      </c>
      <c r="AL702" s="556">
        <f>IF(AK702="кмс",AK$2,IF(AK702="мс",AL$2,IF(AK702="мсмк",AM$2,IF(AK702="змс",AN$2,AK702))))</f>
        <v>0</v>
      </c>
      <c r="AM702" s="542"/>
      <c r="AN702" s="525"/>
      <c r="AO702" s="525"/>
      <c r="AP702" s="525"/>
      <c r="AQ702" s="525"/>
      <c r="AR702" s="525"/>
    </row>
    <row r="703" spans="1:44" ht="12" customHeight="1" x14ac:dyDescent="0.2">
      <c r="A703" s="538"/>
      <c r="B703" s="535"/>
      <c r="C703" s="536"/>
      <c r="D703" s="521"/>
      <c r="E703" s="537"/>
      <c r="F703" s="529"/>
      <c r="G703" s="529"/>
      <c r="H703" s="529"/>
      <c r="I703" s="529"/>
      <c r="J703" s="529"/>
      <c r="K703" s="529"/>
      <c r="L703" s="528"/>
      <c r="M703" s="532"/>
      <c r="N703" s="528"/>
      <c r="O703" s="528"/>
      <c r="P703" s="528"/>
      <c r="Q703" s="558"/>
      <c r="R703" s="540"/>
      <c r="S703" s="554"/>
      <c r="T703" s="540"/>
      <c r="U703" s="532"/>
      <c r="V703" s="540"/>
      <c r="W703" s="542"/>
      <c r="X703" s="525"/>
      <c r="Y703" s="551"/>
      <c r="Z703" s="542"/>
      <c r="AA703" s="525"/>
      <c r="AB703" s="541"/>
      <c r="AC703" s="541"/>
      <c r="AD703" s="525"/>
      <c r="AE703" s="525"/>
      <c r="AF703" s="525"/>
      <c r="AG703" s="541"/>
      <c r="AH703" s="542"/>
      <c r="AI703" s="542"/>
      <c r="AJ703" s="542"/>
      <c r="AK703" s="542"/>
      <c r="AL703" s="556"/>
      <c r="AM703" s="542"/>
      <c r="AN703" s="525"/>
      <c r="AO703" s="525"/>
      <c r="AP703" s="525"/>
      <c r="AQ703" s="525"/>
      <c r="AR703" s="525"/>
    </row>
    <row r="704" spans="1:44" ht="12" customHeight="1" x14ac:dyDescent="0.2">
      <c r="A704" s="538"/>
      <c r="B704" s="535"/>
      <c r="C704" s="559"/>
      <c r="D704" s="520"/>
      <c r="E704" s="537"/>
      <c r="F704" s="528"/>
      <c r="G704" s="528"/>
      <c r="H704" s="528"/>
      <c r="I704" s="528"/>
      <c r="J704" s="528"/>
      <c r="K704" s="528"/>
      <c r="L704" s="530"/>
      <c r="M704" s="531">
        <f>D704</f>
        <v>0</v>
      </c>
      <c r="N704" s="530"/>
      <c r="O704" s="530"/>
      <c r="P704" s="530"/>
      <c r="Q704" s="557" t="e">
        <f>CONCATENATE(AF702,AG702)</f>
        <v>#VALUE!</v>
      </c>
      <c r="R704" s="539" t="str">
        <f>CONCATENATE(AH702,".",AI702,".",AJ702,","," ",AL702)</f>
        <v>.., 0</v>
      </c>
      <c r="S704" s="553" t="str">
        <f>UPPER(H704)</f>
        <v/>
      </c>
      <c r="T704" s="539" t="str">
        <f>CONCATENATE(PROPER(I704),", ",PROPER(J704),", ",UPPER(K704))</f>
        <v xml:space="preserve">, , </v>
      </c>
      <c r="U704" s="532"/>
      <c r="V704" s="539" t="str">
        <f>PROPER(L704)</f>
        <v/>
      </c>
      <c r="W704" s="542"/>
      <c r="X704" s="525"/>
      <c r="Y704" s="551"/>
      <c r="Z704" s="542"/>
      <c r="AA704" s="525"/>
      <c r="AB704" s="541"/>
      <c r="AC704" s="541"/>
      <c r="AD704" s="525">
        <f>IFERROR(LEFT(E706,FIND(" ",E706)-1),E706)</f>
        <v>0</v>
      </c>
      <c r="AE704" s="525" t="e">
        <f>MID(E706,FIND(" ",E706)*1,27)</f>
        <v>#VALUE!</v>
      </c>
      <c r="AF704" s="525" t="str">
        <f>UPPER(AD704)</f>
        <v>0</v>
      </c>
      <c r="AG704" s="541" t="e">
        <f>PROPER(AE704)</f>
        <v>#VALUE!</v>
      </c>
      <c r="AH704" s="542" t="str">
        <f>MID($F706,FIND("",$F706)*1,2)</f>
        <v/>
      </c>
      <c r="AI704" s="542" t="str">
        <f>MID($F706,FIND("",$F706)*3,2)</f>
        <v/>
      </c>
      <c r="AJ704" s="542" t="str">
        <f>MID($F706,FIND("",$F706)*5,2)</f>
        <v/>
      </c>
      <c r="AK704" s="555">
        <f>G706</f>
        <v>0</v>
      </c>
      <c r="AL704" s="556">
        <f>IF(AK704="кмс",AK$2,IF(AK704="мс",AL$2,IF(AK704="мсмк",AM$2,IF(AK704="змс",AN$2,AK704))))</f>
        <v>0</v>
      </c>
      <c r="AM704" s="542"/>
      <c r="AN704" s="525"/>
      <c r="AO704" s="525"/>
      <c r="AP704" s="525"/>
      <c r="AQ704" s="525"/>
      <c r="AR704" s="525"/>
    </row>
    <row r="705" spans="1:44" ht="12" customHeight="1" x14ac:dyDescent="0.2">
      <c r="A705" s="538"/>
      <c r="B705" s="535"/>
      <c r="C705" s="559"/>
      <c r="D705" s="521"/>
      <c r="E705" s="537"/>
      <c r="F705" s="529"/>
      <c r="G705" s="529"/>
      <c r="H705" s="529"/>
      <c r="I705" s="529"/>
      <c r="J705" s="529"/>
      <c r="K705" s="529"/>
      <c r="L705" s="528"/>
      <c r="M705" s="532"/>
      <c r="N705" s="528"/>
      <c r="O705" s="528"/>
      <c r="P705" s="528"/>
      <c r="Q705" s="558"/>
      <c r="R705" s="540"/>
      <c r="S705" s="554"/>
      <c r="T705" s="540"/>
      <c r="U705" s="532"/>
      <c r="V705" s="540"/>
      <c r="W705" s="542"/>
      <c r="X705" s="525"/>
      <c r="Y705" s="551"/>
      <c r="Z705" s="542"/>
      <c r="AA705" s="525"/>
      <c r="AB705" s="541"/>
      <c r="AC705" s="541"/>
      <c r="AD705" s="525"/>
      <c r="AE705" s="525"/>
      <c r="AF705" s="525"/>
      <c r="AG705" s="541"/>
      <c r="AH705" s="542"/>
      <c r="AI705" s="542"/>
      <c r="AJ705" s="542"/>
      <c r="AK705" s="542"/>
      <c r="AL705" s="556"/>
      <c r="AM705" s="542"/>
      <c r="AN705" s="525"/>
      <c r="AO705" s="525"/>
      <c r="AP705" s="525"/>
      <c r="AQ705" s="525"/>
      <c r="AR705" s="525"/>
    </row>
    <row r="706" spans="1:44" ht="12" customHeight="1" x14ac:dyDescent="0.2">
      <c r="A706" s="552"/>
      <c r="B706" s="535"/>
      <c r="C706" s="536"/>
      <c r="D706" s="520"/>
      <c r="E706" s="537"/>
      <c r="F706" s="528"/>
      <c r="G706" s="528"/>
      <c r="H706" s="528"/>
      <c r="I706" s="528"/>
      <c r="J706" s="528"/>
      <c r="K706" s="528"/>
      <c r="L706" s="530"/>
      <c r="M706" s="531">
        <f>D706</f>
        <v>0</v>
      </c>
      <c r="N706" s="530"/>
      <c r="O706" s="530"/>
      <c r="P706" s="530"/>
      <c r="Q706" s="557" t="e">
        <f>CONCATENATE(AF704,AG704)</f>
        <v>#VALUE!</v>
      </c>
      <c r="R706" s="539" t="str">
        <f>CONCATENATE(AH704,".",AI704,".",AJ704,","," ",AL704)</f>
        <v>.., 0</v>
      </c>
      <c r="S706" s="553" t="str">
        <f>UPPER(H706)</f>
        <v/>
      </c>
      <c r="T706" s="539" t="str">
        <f>CONCATENATE(PROPER(I706),", ",PROPER(J706),", ",UPPER(K706))</f>
        <v xml:space="preserve">, , </v>
      </c>
      <c r="U706" s="532"/>
      <c r="V706" s="539" t="str">
        <f>PROPER(L706)</f>
        <v/>
      </c>
      <c r="W706" s="542"/>
      <c r="X706" s="525"/>
      <c r="Y706" s="551"/>
      <c r="Z706" s="542"/>
      <c r="AA706" s="525"/>
      <c r="AB706" s="541"/>
      <c r="AC706" s="541"/>
      <c r="AD706" s="525">
        <f>IFERROR(LEFT(E708,FIND(" ",E708)-1),E708)</f>
        <v>0</v>
      </c>
      <c r="AE706" s="525" t="e">
        <f>MID(E708,FIND(" ",E708)*1,27)</f>
        <v>#VALUE!</v>
      </c>
      <c r="AF706" s="525" t="str">
        <f>UPPER(AD706)</f>
        <v>0</v>
      </c>
      <c r="AG706" s="541" t="e">
        <f>PROPER(AE706)</f>
        <v>#VALUE!</v>
      </c>
      <c r="AH706" s="542" t="str">
        <f>MID($F708,FIND("",$F708)*1,2)</f>
        <v/>
      </c>
      <c r="AI706" s="542" t="str">
        <f>MID($F708,FIND("",$F708)*3,2)</f>
        <v/>
      </c>
      <c r="AJ706" s="542" t="str">
        <f>MID($F708,FIND("",$F708)*5,2)</f>
        <v/>
      </c>
      <c r="AK706" s="555">
        <f>G708</f>
        <v>0</v>
      </c>
      <c r="AL706" s="556">
        <f>IF(AK706="кмс",AK$2,IF(AK706="мс",AL$2,IF(AK706="мсмк",AM$2,IF(AK706="змс",AN$2,AK706))))</f>
        <v>0</v>
      </c>
      <c r="AM706" s="542"/>
      <c r="AN706" s="525"/>
      <c r="AO706" s="525"/>
      <c r="AP706" s="525"/>
      <c r="AQ706" s="525"/>
      <c r="AR706" s="525"/>
    </row>
    <row r="707" spans="1:44" ht="12" customHeight="1" x14ac:dyDescent="0.2">
      <c r="A707" s="552"/>
      <c r="B707" s="535"/>
      <c r="C707" s="536"/>
      <c r="D707" s="521"/>
      <c r="E707" s="537"/>
      <c r="F707" s="529"/>
      <c r="G707" s="529"/>
      <c r="H707" s="529"/>
      <c r="I707" s="529"/>
      <c r="J707" s="529"/>
      <c r="K707" s="529"/>
      <c r="L707" s="528"/>
      <c r="M707" s="532"/>
      <c r="N707" s="528"/>
      <c r="O707" s="528"/>
      <c r="P707" s="528"/>
      <c r="Q707" s="558"/>
      <c r="R707" s="540"/>
      <c r="S707" s="554"/>
      <c r="T707" s="540"/>
      <c r="U707" s="532"/>
      <c r="V707" s="540"/>
      <c r="W707" s="542"/>
      <c r="X707" s="525"/>
      <c r="Y707" s="551"/>
      <c r="Z707" s="542"/>
      <c r="AA707" s="525"/>
      <c r="AB707" s="541"/>
      <c r="AC707" s="541"/>
      <c r="AD707" s="525"/>
      <c r="AE707" s="525"/>
      <c r="AF707" s="525"/>
      <c r="AG707" s="541"/>
      <c r="AH707" s="542"/>
      <c r="AI707" s="542"/>
      <c r="AJ707" s="542"/>
      <c r="AK707" s="542"/>
      <c r="AL707" s="556"/>
      <c r="AM707" s="542"/>
      <c r="AN707" s="525"/>
      <c r="AO707" s="525"/>
      <c r="AP707" s="525"/>
      <c r="AQ707" s="525"/>
      <c r="AR707" s="525"/>
    </row>
    <row r="708" spans="1:44" ht="12" customHeight="1" x14ac:dyDescent="0.2">
      <c r="A708" s="538"/>
      <c r="B708" s="535"/>
      <c r="C708" s="559"/>
      <c r="D708" s="520"/>
      <c r="E708" s="537"/>
      <c r="F708" s="528"/>
      <c r="G708" s="528"/>
      <c r="H708" s="528"/>
      <c r="I708" s="528"/>
      <c r="J708" s="528"/>
      <c r="K708" s="528"/>
      <c r="L708" s="530"/>
      <c r="M708" s="531">
        <f>D708</f>
        <v>0</v>
      </c>
      <c r="N708" s="530"/>
      <c r="O708" s="530"/>
      <c r="P708" s="530"/>
      <c r="Q708" s="557" t="e">
        <f>CONCATENATE(AF706,AG706)</f>
        <v>#VALUE!</v>
      </c>
      <c r="R708" s="539" t="str">
        <f>CONCATENATE(AH706,".",AI706,".",AJ706,","," ",AL706)</f>
        <v>.., 0</v>
      </c>
      <c r="S708" s="553" t="str">
        <f>UPPER(H708)</f>
        <v/>
      </c>
      <c r="T708" s="539" t="str">
        <f>CONCATENATE(PROPER(I708),", ",PROPER(J708),", ",UPPER(K708))</f>
        <v xml:space="preserve">, , </v>
      </c>
      <c r="U708" s="532"/>
      <c r="V708" s="539" t="str">
        <f>PROPER(L708)</f>
        <v/>
      </c>
      <c r="W708" s="542"/>
      <c r="X708" s="525"/>
      <c r="Y708" s="551"/>
      <c r="Z708" s="542"/>
      <c r="AA708" s="525"/>
      <c r="AB708" s="541"/>
      <c r="AC708" s="541"/>
      <c r="AD708" s="525">
        <f>IFERROR(LEFT(E710,FIND(" ",E710)-1),E710)</f>
        <v>0</v>
      </c>
      <c r="AE708" s="525" t="e">
        <f>MID(E710,FIND(" ",E710)*1,27)</f>
        <v>#VALUE!</v>
      </c>
      <c r="AF708" s="525" t="str">
        <f>UPPER(AD708)</f>
        <v>0</v>
      </c>
      <c r="AG708" s="541" t="e">
        <f>PROPER(AE708)</f>
        <v>#VALUE!</v>
      </c>
      <c r="AH708" s="542" t="str">
        <f>MID($F710,FIND("",$F710)*1,2)</f>
        <v/>
      </c>
      <c r="AI708" s="542" t="str">
        <f>MID($F710,FIND("",$F710)*3,2)</f>
        <v/>
      </c>
      <c r="AJ708" s="542" t="str">
        <f>MID($F710,FIND("",$F710)*5,2)</f>
        <v/>
      </c>
      <c r="AK708" s="555">
        <f>G710</f>
        <v>0</v>
      </c>
      <c r="AL708" s="556">
        <f>IF(AK708="кмс",AK$2,IF(AK708="мс",AL$2,IF(AK708="мсмк",AM$2,IF(AK708="змс",AN$2,AK708))))</f>
        <v>0</v>
      </c>
      <c r="AM708" s="542"/>
      <c r="AN708" s="525"/>
      <c r="AO708" s="525"/>
      <c r="AP708" s="525"/>
      <c r="AQ708" s="525"/>
      <c r="AR708" s="525"/>
    </row>
    <row r="709" spans="1:44" ht="12" customHeight="1" x14ac:dyDescent="0.2">
      <c r="A709" s="538"/>
      <c r="B709" s="535"/>
      <c r="C709" s="559"/>
      <c r="D709" s="521"/>
      <c r="E709" s="537"/>
      <c r="F709" s="529"/>
      <c r="G709" s="529"/>
      <c r="H709" s="529"/>
      <c r="I709" s="529"/>
      <c r="J709" s="529"/>
      <c r="K709" s="529"/>
      <c r="L709" s="528"/>
      <c r="M709" s="532"/>
      <c r="N709" s="528"/>
      <c r="O709" s="528"/>
      <c r="P709" s="528"/>
      <c r="Q709" s="558"/>
      <c r="R709" s="540"/>
      <c r="S709" s="554"/>
      <c r="T709" s="540"/>
      <c r="U709" s="532"/>
      <c r="V709" s="540"/>
      <c r="W709" s="542"/>
      <c r="X709" s="525"/>
      <c r="Y709" s="551"/>
      <c r="Z709" s="542"/>
      <c r="AA709" s="525"/>
      <c r="AB709" s="541"/>
      <c r="AC709" s="541"/>
      <c r="AD709" s="525"/>
      <c r="AE709" s="525"/>
      <c r="AF709" s="525"/>
      <c r="AG709" s="541"/>
      <c r="AH709" s="542"/>
      <c r="AI709" s="542"/>
      <c r="AJ709" s="542"/>
      <c r="AK709" s="542"/>
      <c r="AL709" s="556"/>
      <c r="AM709" s="542"/>
      <c r="AN709" s="525"/>
      <c r="AO709" s="525"/>
      <c r="AP709" s="525"/>
      <c r="AQ709" s="525"/>
      <c r="AR709" s="525"/>
    </row>
    <row r="710" spans="1:44" ht="12" customHeight="1" x14ac:dyDescent="0.2">
      <c r="A710" s="552"/>
      <c r="B710" s="535"/>
      <c r="C710" s="559"/>
      <c r="D710" s="520"/>
      <c r="E710" s="537"/>
      <c r="F710" s="528"/>
      <c r="G710" s="528"/>
      <c r="H710" s="528"/>
      <c r="I710" s="528"/>
      <c r="J710" s="528"/>
      <c r="K710" s="528"/>
      <c r="L710" s="530"/>
      <c r="M710" s="531">
        <f>D710</f>
        <v>0</v>
      </c>
      <c r="N710" s="530"/>
      <c r="O710" s="530"/>
      <c r="P710" s="530"/>
      <c r="Q710" s="557" t="e">
        <f>CONCATENATE(AF708,AG708)</f>
        <v>#VALUE!</v>
      </c>
      <c r="R710" s="539" t="str">
        <f>CONCATENATE(AH708,".",AI708,".",AJ708,","," ",AL708)</f>
        <v>.., 0</v>
      </c>
      <c r="S710" s="553" t="str">
        <f>UPPER(H710)</f>
        <v/>
      </c>
      <c r="T710" s="539" t="str">
        <f>CONCATENATE(PROPER(I710),", ",PROPER(J710),", ",UPPER(K710))</f>
        <v xml:space="preserve">, , </v>
      </c>
      <c r="U710" s="532"/>
      <c r="V710" s="539" t="str">
        <f>PROPER(L710)</f>
        <v/>
      </c>
      <c r="W710" s="542"/>
      <c r="X710" s="525"/>
      <c r="Y710" s="551"/>
      <c r="Z710" s="542"/>
      <c r="AA710" s="525"/>
      <c r="AB710" s="541"/>
      <c r="AC710" s="541"/>
      <c r="AD710" s="525">
        <f>IFERROR(LEFT(E712,FIND(" ",E712)-1),E712)</f>
        <v>0</v>
      </c>
      <c r="AE710" s="525" t="e">
        <f>MID(E712,FIND(" ",E712)*1,27)</f>
        <v>#VALUE!</v>
      </c>
      <c r="AF710" s="525" t="str">
        <f>UPPER(AD710)</f>
        <v>0</v>
      </c>
      <c r="AG710" s="541" t="e">
        <f>PROPER(AE710)</f>
        <v>#VALUE!</v>
      </c>
      <c r="AH710" s="542" t="str">
        <f>MID($F712,FIND("",$F712)*1,2)</f>
        <v/>
      </c>
      <c r="AI710" s="542" t="str">
        <f>MID($F712,FIND("",$F712)*3,2)</f>
        <v/>
      </c>
      <c r="AJ710" s="542" t="str">
        <f>MID($F712,FIND("",$F712)*5,2)</f>
        <v/>
      </c>
      <c r="AK710" s="555">
        <f>G712</f>
        <v>0</v>
      </c>
      <c r="AL710" s="556">
        <f>IF(AK710="кмс",AK$2,IF(AK710="мс",AL$2,IF(AK710="мсмк",AM$2,IF(AK710="змс",AN$2,AK710))))</f>
        <v>0</v>
      </c>
      <c r="AM710" s="542"/>
      <c r="AN710" s="525"/>
      <c r="AO710" s="525"/>
      <c r="AP710" s="525"/>
      <c r="AQ710" s="525"/>
      <c r="AR710" s="525"/>
    </row>
    <row r="711" spans="1:44" ht="12" customHeight="1" x14ac:dyDescent="0.2">
      <c r="A711" s="552"/>
      <c r="B711" s="535"/>
      <c r="C711" s="559"/>
      <c r="D711" s="521"/>
      <c r="E711" s="537"/>
      <c r="F711" s="529"/>
      <c r="G711" s="529"/>
      <c r="H711" s="529"/>
      <c r="I711" s="529"/>
      <c r="J711" s="529"/>
      <c r="K711" s="529"/>
      <c r="L711" s="528"/>
      <c r="M711" s="532"/>
      <c r="N711" s="528"/>
      <c r="O711" s="528"/>
      <c r="P711" s="528"/>
      <c r="Q711" s="558"/>
      <c r="R711" s="540"/>
      <c r="S711" s="554"/>
      <c r="T711" s="540"/>
      <c r="U711" s="532"/>
      <c r="V711" s="540"/>
      <c r="W711" s="542"/>
      <c r="X711" s="525"/>
      <c r="Y711" s="551"/>
      <c r="Z711" s="542"/>
      <c r="AA711" s="525"/>
      <c r="AB711" s="541"/>
      <c r="AC711" s="541"/>
      <c r="AD711" s="525"/>
      <c r="AE711" s="525"/>
      <c r="AF711" s="525"/>
      <c r="AG711" s="541"/>
      <c r="AH711" s="542"/>
      <c r="AI711" s="542"/>
      <c r="AJ711" s="542"/>
      <c r="AK711" s="542"/>
      <c r="AL711" s="556"/>
      <c r="AM711" s="542"/>
      <c r="AN711" s="525"/>
      <c r="AO711" s="525"/>
      <c r="AP711" s="525"/>
      <c r="AQ711" s="525"/>
      <c r="AR711" s="525"/>
    </row>
    <row r="712" spans="1:44" ht="12" customHeight="1" x14ac:dyDescent="0.2">
      <c r="A712" s="538"/>
      <c r="B712" s="535"/>
      <c r="C712" s="559"/>
      <c r="D712" s="520"/>
      <c r="E712" s="537"/>
      <c r="F712" s="528"/>
      <c r="G712" s="528"/>
      <c r="H712" s="528"/>
      <c r="I712" s="528"/>
      <c r="J712" s="528"/>
      <c r="K712" s="528"/>
      <c r="L712" s="530"/>
      <c r="M712" s="531">
        <f>D712</f>
        <v>0</v>
      </c>
      <c r="N712" s="530"/>
      <c r="O712" s="530"/>
      <c r="P712" s="530"/>
      <c r="Q712" s="557" t="e">
        <f>CONCATENATE(AF710,AG710)</f>
        <v>#VALUE!</v>
      </c>
      <c r="R712" s="539" t="str">
        <f>CONCATENATE(AH710,".",AI710,".",AJ710,","," ",AL710)</f>
        <v>.., 0</v>
      </c>
      <c r="S712" s="553" t="str">
        <f>UPPER(H712)</f>
        <v/>
      </c>
      <c r="T712" s="539" t="str">
        <f>CONCATENATE(PROPER(I712),", ",PROPER(J712),", ",UPPER(K712))</f>
        <v xml:space="preserve">, , </v>
      </c>
      <c r="U712" s="532"/>
      <c r="V712" s="539" t="str">
        <f>PROPER(L712)</f>
        <v/>
      </c>
      <c r="W712" s="542"/>
      <c r="X712" s="525"/>
      <c r="Y712" s="551"/>
      <c r="Z712" s="542"/>
      <c r="AA712" s="525"/>
      <c r="AB712" s="541"/>
      <c r="AC712" s="541"/>
      <c r="AD712" s="525">
        <f>IFERROR(LEFT(E714,FIND(" ",E714)-1),E714)</f>
        <v>0</v>
      </c>
      <c r="AE712" s="525" t="e">
        <f>MID(E714,FIND(" ",E714)*1,27)</f>
        <v>#VALUE!</v>
      </c>
      <c r="AF712" s="525" t="str">
        <f>UPPER(AD712)</f>
        <v>0</v>
      </c>
      <c r="AG712" s="541" t="e">
        <f>PROPER(AE712)</f>
        <v>#VALUE!</v>
      </c>
      <c r="AH712" s="542" t="str">
        <f>MID($F714,FIND("",$F714)*1,2)</f>
        <v/>
      </c>
      <c r="AI712" s="542" t="str">
        <f>MID($F714,FIND("",$F714)*3,2)</f>
        <v/>
      </c>
      <c r="AJ712" s="542" t="str">
        <f>MID($F714,FIND("",$F714)*5,2)</f>
        <v/>
      </c>
      <c r="AK712" s="555">
        <f>G714</f>
        <v>0</v>
      </c>
      <c r="AL712" s="556">
        <f>IF(AK712="кмс",AK$2,IF(AK712="мс",AL$2,IF(AK712="мсмк",AM$2,IF(AK712="змс",AN$2,AK712))))</f>
        <v>0</v>
      </c>
      <c r="AM712" s="542"/>
      <c r="AN712" s="525"/>
      <c r="AO712" s="525"/>
      <c r="AP712" s="525"/>
      <c r="AQ712" s="525"/>
      <c r="AR712" s="525"/>
    </row>
    <row r="713" spans="1:44" ht="12" customHeight="1" x14ac:dyDescent="0.2">
      <c r="A713" s="538"/>
      <c r="B713" s="535"/>
      <c r="C713" s="559"/>
      <c r="D713" s="521"/>
      <c r="E713" s="537"/>
      <c r="F713" s="529"/>
      <c r="G713" s="529"/>
      <c r="H713" s="529"/>
      <c r="I713" s="529"/>
      <c r="J713" s="529"/>
      <c r="K713" s="529"/>
      <c r="L713" s="528"/>
      <c r="M713" s="532"/>
      <c r="N713" s="528"/>
      <c r="O713" s="528"/>
      <c r="P713" s="528"/>
      <c r="Q713" s="558"/>
      <c r="R713" s="540"/>
      <c r="S713" s="554"/>
      <c r="T713" s="540"/>
      <c r="U713" s="532"/>
      <c r="V713" s="540"/>
      <c r="W713" s="542"/>
      <c r="X713" s="525"/>
      <c r="Y713" s="551"/>
      <c r="Z713" s="542"/>
      <c r="AA713" s="525"/>
      <c r="AB713" s="541"/>
      <c r="AC713" s="541"/>
      <c r="AD713" s="525"/>
      <c r="AE713" s="525"/>
      <c r="AF713" s="525"/>
      <c r="AG713" s="541"/>
      <c r="AH713" s="542"/>
      <c r="AI713" s="542"/>
      <c r="AJ713" s="542"/>
      <c r="AK713" s="542"/>
      <c r="AL713" s="556"/>
      <c r="AM713" s="542"/>
      <c r="AN713" s="525"/>
      <c r="AO713" s="525"/>
      <c r="AP713" s="525"/>
      <c r="AQ713" s="525"/>
      <c r="AR713" s="525"/>
    </row>
    <row r="714" spans="1:44" ht="12" customHeight="1" x14ac:dyDescent="0.2">
      <c r="A714" s="552"/>
      <c r="B714" s="535"/>
      <c r="C714" s="536"/>
      <c r="D714" s="520"/>
      <c r="E714" s="537"/>
      <c r="F714" s="528"/>
      <c r="G714" s="528"/>
      <c r="H714" s="528"/>
      <c r="I714" s="528"/>
      <c r="J714" s="528"/>
      <c r="K714" s="528"/>
      <c r="L714" s="530"/>
      <c r="M714" s="531">
        <f>D714</f>
        <v>0</v>
      </c>
      <c r="N714" s="530"/>
      <c r="O714" s="530"/>
      <c r="P714" s="530"/>
      <c r="Q714" s="557" t="e">
        <f>CONCATENATE(AF712,AG712)</f>
        <v>#VALUE!</v>
      </c>
      <c r="R714" s="539" t="str">
        <f>CONCATENATE(AH712,".",AI712,".",AJ712,","," ",AL712)</f>
        <v>.., 0</v>
      </c>
      <c r="S714" s="553" t="str">
        <f>UPPER(H714)</f>
        <v/>
      </c>
      <c r="T714" s="539" t="str">
        <f>CONCATENATE(PROPER(I714),", ",PROPER(J714),", ",UPPER(K714))</f>
        <v xml:space="preserve">, , </v>
      </c>
      <c r="U714" s="532"/>
      <c r="V714" s="539" t="str">
        <f>PROPER(L714)</f>
        <v/>
      </c>
      <c r="W714" s="542"/>
      <c r="X714" s="525"/>
      <c r="Y714" s="551"/>
      <c r="Z714" s="542"/>
      <c r="AA714" s="525"/>
      <c r="AB714" s="541"/>
      <c r="AC714" s="541"/>
      <c r="AD714" s="525">
        <f>IFERROR(LEFT(E716,FIND(" ",E716)-1),E716)</f>
        <v>0</v>
      </c>
      <c r="AE714" s="525" t="e">
        <f>MID(E716,FIND(" ",E716)*1,27)</f>
        <v>#VALUE!</v>
      </c>
      <c r="AF714" s="525" t="str">
        <f>UPPER(AD714)</f>
        <v>0</v>
      </c>
      <c r="AG714" s="541" t="e">
        <f>PROPER(AE714)</f>
        <v>#VALUE!</v>
      </c>
      <c r="AH714" s="542" t="str">
        <f>MID($F716,FIND("",$F716)*1,2)</f>
        <v/>
      </c>
      <c r="AI714" s="542" t="str">
        <f>MID($F716,FIND("",$F716)*3,2)</f>
        <v/>
      </c>
      <c r="AJ714" s="542" t="str">
        <f>MID($F716,FIND("",$F716)*5,2)</f>
        <v/>
      </c>
      <c r="AK714" s="555">
        <f>G716</f>
        <v>0</v>
      </c>
      <c r="AL714" s="556">
        <f>IF(AK714="кмс",AK$2,IF(AK714="мс",AL$2,IF(AK714="мсмк",AM$2,IF(AK714="змс",AN$2,AK714))))</f>
        <v>0</v>
      </c>
      <c r="AM714" s="542"/>
      <c r="AN714" s="525"/>
      <c r="AO714" s="525"/>
      <c r="AP714" s="525"/>
      <c r="AQ714" s="525"/>
      <c r="AR714" s="525"/>
    </row>
    <row r="715" spans="1:44" ht="12" customHeight="1" x14ac:dyDescent="0.2">
      <c r="A715" s="552"/>
      <c r="B715" s="535"/>
      <c r="C715" s="536"/>
      <c r="D715" s="521"/>
      <c r="E715" s="537"/>
      <c r="F715" s="529"/>
      <c r="G715" s="529"/>
      <c r="H715" s="529"/>
      <c r="I715" s="529"/>
      <c r="J715" s="529"/>
      <c r="K715" s="529"/>
      <c r="L715" s="528"/>
      <c r="M715" s="532"/>
      <c r="N715" s="528"/>
      <c r="O715" s="528"/>
      <c r="P715" s="528"/>
      <c r="Q715" s="558"/>
      <c r="R715" s="540"/>
      <c r="S715" s="554"/>
      <c r="T715" s="540"/>
      <c r="U715" s="532"/>
      <c r="V715" s="540"/>
      <c r="W715" s="542"/>
      <c r="X715" s="525"/>
      <c r="Y715" s="551"/>
      <c r="Z715" s="542"/>
      <c r="AA715" s="525"/>
      <c r="AB715" s="541"/>
      <c r="AC715" s="541"/>
      <c r="AD715" s="525"/>
      <c r="AE715" s="525"/>
      <c r="AF715" s="525"/>
      <c r="AG715" s="541"/>
      <c r="AH715" s="542"/>
      <c r="AI715" s="542"/>
      <c r="AJ715" s="542"/>
      <c r="AK715" s="542"/>
      <c r="AL715" s="556"/>
      <c r="AM715" s="542"/>
      <c r="AN715" s="525"/>
      <c r="AO715" s="525"/>
      <c r="AP715" s="525"/>
      <c r="AQ715" s="525"/>
      <c r="AR715" s="525"/>
    </row>
    <row r="716" spans="1:44" ht="12" customHeight="1" x14ac:dyDescent="0.2">
      <c r="A716" s="538"/>
      <c r="B716" s="535"/>
      <c r="C716" s="559"/>
      <c r="D716" s="520"/>
      <c r="E716" s="537"/>
      <c r="F716" s="528"/>
      <c r="G716" s="528"/>
      <c r="H716" s="528"/>
      <c r="I716" s="528"/>
      <c r="J716" s="528"/>
      <c r="K716" s="528"/>
      <c r="L716" s="530"/>
      <c r="M716" s="531">
        <f>D716</f>
        <v>0</v>
      </c>
      <c r="N716" s="530"/>
      <c r="O716" s="530"/>
      <c r="P716" s="530"/>
      <c r="Q716" s="557" t="e">
        <f>CONCATENATE(AF714,AG714)</f>
        <v>#VALUE!</v>
      </c>
      <c r="R716" s="539" t="str">
        <f>CONCATENATE(AH714,".",AI714,".",AJ714,","," ",AL714)</f>
        <v>.., 0</v>
      </c>
      <c r="S716" s="553" t="str">
        <f>UPPER(H716)</f>
        <v/>
      </c>
      <c r="T716" s="539" t="str">
        <f>CONCATENATE(PROPER(I716),", ",PROPER(J716),", ",UPPER(K716))</f>
        <v xml:space="preserve">, , </v>
      </c>
      <c r="U716" s="532"/>
      <c r="V716" s="539" t="str">
        <f>PROPER(L716)</f>
        <v/>
      </c>
      <c r="W716" s="542"/>
      <c r="X716" s="525"/>
      <c r="Y716" s="551"/>
      <c r="Z716" s="542"/>
      <c r="AA716" s="525"/>
      <c r="AB716" s="541"/>
      <c r="AC716" s="541"/>
      <c r="AD716" s="525">
        <f>IFERROR(LEFT(E718,FIND(" ",E718)-1),E718)</f>
        <v>0</v>
      </c>
      <c r="AE716" s="525" t="e">
        <f>MID(E718,FIND(" ",E718)*1,27)</f>
        <v>#VALUE!</v>
      </c>
      <c r="AF716" s="525" t="str">
        <f>UPPER(AD716)</f>
        <v>0</v>
      </c>
      <c r="AG716" s="541" t="e">
        <f>PROPER(AE716)</f>
        <v>#VALUE!</v>
      </c>
      <c r="AH716" s="542" t="str">
        <f>MID($F718,FIND("",$F718)*1,2)</f>
        <v/>
      </c>
      <c r="AI716" s="542" t="str">
        <f>MID($F718,FIND("",$F718)*3,2)</f>
        <v/>
      </c>
      <c r="AJ716" s="542" t="str">
        <f>MID($F718,FIND("",$F718)*5,2)</f>
        <v/>
      </c>
      <c r="AK716" s="555">
        <f>G718</f>
        <v>0</v>
      </c>
      <c r="AL716" s="556">
        <f>IF(AK716="кмс",AK$2,IF(AK716="мс",AL$2,IF(AK716="мсмк",AM$2,IF(AK716="змс",AN$2,AK716))))</f>
        <v>0</v>
      </c>
      <c r="AM716" s="542"/>
      <c r="AN716" s="525"/>
      <c r="AO716" s="525"/>
      <c r="AP716" s="525"/>
      <c r="AQ716" s="525"/>
      <c r="AR716" s="525"/>
    </row>
    <row r="717" spans="1:44" ht="12" customHeight="1" x14ac:dyDescent="0.2">
      <c r="A717" s="538"/>
      <c r="B717" s="535"/>
      <c r="C717" s="559"/>
      <c r="D717" s="521"/>
      <c r="E717" s="537"/>
      <c r="F717" s="529"/>
      <c r="G717" s="529"/>
      <c r="H717" s="529"/>
      <c r="I717" s="529"/>
      <c r="J717" s="529"/>
      <c r="K717" s="529"/>
      <c r="L717" s="528"/>
      <c r="M717" s="532"/>
      <c r="N717" s="528"/>
      <c r="O717" s="528"/>
      <c r="P717" s="528"/>
      <c r="Q717" s="558"/>
      <c r="R717" s="540"/>
      <c r="S717" s="554"/>
      <c r="T717" s="540"/>
      <c r="U717" s="532"/>
      <c r="V717" s="540"/>
      <c r="W717" s="542"/>
      <c r="X717" s="525"/>
      <c r="Y717" s="551"/>
      <c r="Z717" s="542"/>
      <c r="AA717" s="525"/>
      <c r="AB717" s="541"/>
      <c r="AC717" s="541"/>
      <c r="AD717" s="525"/>
      <c r="AE717" s="525"/>
      <c r="AF717" s="525"/>
      <c r="AG717" s="541"/>
      <c r="AH717" s="542"/>
      <c r="AI717" s="542"/>
      <c r="AJ717" s="542"/>
      <c r="AK717" s="542"/>
      <c r="AL717" s="556"/>
      <c r="AM717" s="542"/>
      <c r="AN717" s="525"/>
      <c r="AO717" s="525"/>
      <c r="AP717" s="525"/>
      <c r="AQ717" s="525"/>
      <c r="AR717" s="525"/>
    </row>
    <row r="718" spans="1:44" ht="12" customHeight="1" x14ac:dyDescent="0.2">
      <c r="A718" s="538"/>
      <c r="B718" s="535"/>
      <c r="C718" s="559"/>
      <c r="D718" s="520"/>
      <c r="E718" s="537"/>
      <c r="F718" s="528"/>
      <c r="G718" s="528"/>
      <c r="H718" s="528"/>
      <c r="I718" s="528"/>
      <c r="J718" s="528"/>
      <c r="K718" s="528"/>
      <c r="L718" s="530"/>
      <c r="M718" s="531">
        <f>D718</f>
        <v>0</v>
      </c>
      <c r="N718" s="530"/>
      <c r="O718" s="530"/>
      <c r="P718" s="530"/>
      <c r="Q718" s="557" t="e">
        <f>CONCATENATE(AF716,AG716)</f>
        <v>#VALUE!</v>
      </c>
      <c r="R718" s="539" t="str">
        <f>CONCATENATE(AH716,".",AI716,".",AJ716,","," ",AL716)</f>
        <v>.., 0</v>
      </c>
      <c r="S718" s="553" t="str">
        <f>UPPER(H718)</f>
        <v/>
      </c>
      <c r="T718" s="539" t="str">
        <f>CONCATENATE(PROPER(I718),", ",PROPER(J718),", ",UPPER(K718))</f>
        <v xml:space="preserve">, , </v>
      </c>
      <c r="U718" s="532"/>
      <c r="V718" s="539" t="str">
        <f>PROPER(L718)</f>
        <v/>
      </c>
      <c r="W718" s="542"/>
      <c r="X718" s="525"/>
      <c r="Y718" s="551"/>
      <c r="Z718" s="542"/>
      <c r="AA718" s="525"/>
      <c r="AB718" s="541"/>
      <c r="AC718" s="541"/>
      <c r="AD718" s="525">
        <f>IFERROR(LEFT(E720,FIND(" ",E720)-1),E720)</f>
        <v>0</v>
      </c>
      <c r="AE718" s="525" t="e">
        <f>MID(E720,FIND(" ",E720)*1,27)</f>
        <v>#VALUE!</v>
      </c>
      <c r="AF718" s="525" t="str">
        <f>UPPER(AD718)</f>
        <v>0</v>
      </c>
      <c r="AG718" s="541" t="e">
        <f>PROPER(AE718)</f>
        <v>#VALUE!</v>
      </c>
      <c r="AH718" s="542" t="str">
        <f>MID($F720,FIND("",$F720)*1,2)</f>
        <v/>
      </c>
      <c r="AI718" s="542" t="str">
        <f>MID($F720,FIND("",$F720)*3,2)</f>
        <v/>
      </c>
      <c r="AJ718" s="542" t="str">
        <f>MID($F720,FIND("",$F720)*5,2)</f>
        <v/>
      </c>
      <c r="AK718" s="555">
        <f>G720</f>
        <v>0</v>
      </c>
      <c r="AL718" s="556">
        <f>IF(AK718="кмс",AK$2,IF(AK718="мс",AL$2,IF(AK718="мсмк",AM$2,IF(AK718="змс",AN$2,AK718))))</f>
        <v>0</v>
      </c>
      <c r="AM718" s="542"/>
      <c r="AN718" s="525"/>
      <c r="AO718" s="525"/>
      <c r="AP718" s="525"/>
      <c r="AQ718" s="525"/>
      <c r="AR718" s="525"/>
    </row>
    <row r="719" spans="1:44" ht="12" customHeight="1" x14ac:dyDescent="0.2">
      <c r="A719" s="538"/>
      <c r="B719" s="535"/>
      <c r="C719" s="559"/>
      <c r="D719" s="521"/>
      <c r="E719" s="537"/>
      <c r="F719" s="529"/>
      <c r="G719" s="529"/>
      <c r="H719" s="529"/>
      <c r="I719" s="529"/>
      <c r="J719" s="529"/>
      <c r="K719" s="529"/>
      <c r="L719" s="528"/>
      <c r="M719" s="532"/>
      <c r="N719" s="528"/>
      <c r="O719" s="528"/>
      <c r="P719" s="528"/>
      <c r="Q719" s="558"/>
      <c r="R719" s="540"/>
      <c r="S719" s="554"/>
      <c r="T719" s="540"/>
      <c r="U719" s="532"/>
      <c r="V719" s="540"/>
      <c r="W719" s="542"/>
      <c r="X719" s="525"/>
      <c r="Y719" s="551"/>
      <c r="Z719" s="542"/>
      <c r="AA719" s="525"/>
      <c r="AB719" s="541"/>
      <c r="AC719" s="541"/>
      <c r="AD719" s="525"/>
      <c r="AE719" s="525"/>
      <c r="AF719" s="525"/>
      <c r="AG719" s="541"/>
      <c r="AH719" s="542"/>
      <c r="AI719" s="542"/>
      <c r="AJ719" s="542"/>
      <c r="AK719" s="542"/>
      <c r="AL719" s="556"/>
      <c r="AM719" s="542"/>
      <c r="AN719" s="525"/>
      <c r="AO719" s="525"/>
      <c r="AP719" s="525"/>
      <c r="AQ719" s="525"/>
      <c r="AR719" s="525"/>
    </row>
    <row r="720" spans="1:44" ht="12" customHeight="1" x14ac:dyDescent="0.2">
      <c r="A720" s="552"/>
      <c r="B720" s="535"/>
      <c r="C720" s="559"/>
      <c r="D720" s="520"/>
      <c r="E720" s="537"/>
      <c r="F720" s="528"/>
      <c r="G720" s="528"/>
      <c r="H720" s="528"/>
      <c r="I720" s="528"/>
      <c r="J720" s="528"/>
      <c r="K720" s="528"/>
      <c r="L720" s="530"/>
      <c r="M720" s="531">
        <f>D720</f>
        <v>0</v>
      </c>
      <c r="N720" s="530"/>
      <c r="O720" s="530"/>
      <c r="P720" s="530"/>
      <c r="Q720" s="557" t="e">
        <f>CONCATENATE(AF718,AG718)</f>
        <v>#VALUE!</v>
      </c>
      <c r="R720" s="539" t="str">
        <f>CONCATENATE(AH718,".",AI718,".",AJ718,","," ",AL718)</f>
        <v>.., 0</v>
      </c>
      <c r="S720" s="553" t="str">
        <f>UPPER(H720)</f>
        <v/>
      </c>
      <c r="T720" s="539" t="str">
        <f>CONCATENATE(PROPER(I720),", ",PROPER(J720),", ",UPPER(K720))</f>
        <v xml:space="preserve">, , </v>
      </c>
      <c r="U720" s="532"/>
      <c r="V720" s="539" t="str">
        <f>PROPER(L720)</f>
        <v/>
      </c>
      <c r="W720" s="542"/>
      <c r="X720" s="525"/>
      <c r="Y720" s="551"/>
      <c r="Z720" s="542"/>
      <c r="AA720" s="525"/>
      <c r="AB720" s="541"/>
      <c r="AC720" s="541"/>
      <c r="AD720" s="525">
        <f>IFERROR(LEFT(E722,FIND(" ",E722)-1),E722)</f>
        <v>0</v>
      </c>
      <c r="AE720" s="525" t="e">
        <f>MID(E722,FIND(" ",E722)*1,27)</f>
        <v>#VALUE!</v>
      </c>
      <c r="AF720" s="525" t="str">
        <f>UPPER(AD720)</f>
        <v>0</v>
      </c>
      <c r="AG720" s="541" t="e">
        <f>PROPER(AE720)</f>
        <v>#VALUE!</v>
      </c>
      <c r="AH720" s="542" t="str">
        <f>MID($F722,FIND("",$F722)*1,2)</f>
        <v/>
      </c>
      <c r="AI720" s="542" t="str">
        <f>MID($F722,FIND("",$F722)*3,2)</f>
        <v/>
      </c>
      <c r="AJ720" s="542" t="str">
        <f>MID($F722,FIND("",$F722)*5,2)</f>
        <v/>
      </c>
      <c r="AK720" s="555">
        <f>G722</f>
        <v>0</v>
      </c>
      <c r="AL720" s="556">
        <f>IF(AK720="кмс",AK$2,IF(AK720="мс",AL$2,IF(AK720="мсмк",AM$2,IF(AK720="змс",AN$2,AK720))))</f>
        <v>0</v>
      </c>
      <c r="AM720" s="542"/>
      <c r="AN720" s="525"/>
      <c r="AO720" s="525"/>
      <c r="AP720" s="525"/>
      <c r="AQ720" s="525"/>
      <c r="AR720" s="525"/>
    </row>
    <row r="721" spans="1:44" ht="12" customHeight="1" x14ac:dyDescent="0.2">
      <c r="A721" s="552"/>
      <c r="B721" s="535"/>
      <c r="C721" s="559"/>
      <c r="D721" s="521"/>
      <c r="E721" s="537"/>
      <c r="F721" s="529"/>
      <c r="G721" s="529"/>
      <c r="H721" s="529"/>
      <c r="I721" s="529"/>
      <c r="J721" s="529"/>
      <c r="K721" s="529"/>
      <c r="L721" s="528"/>
      <c r="M721" s="532"/>
      <c r="N721" s="528"/>
      <c r="O721" s="528"/>
      <c r="P721" s="528"/>
      <c r="Q721" s="558"/>
      <c r="R721" s="540"/>
      <c r="S721" s="554"/>
      <c r="T721" s="540"/>
      <c r="U721" s="532"/>
      <c r="V721" s="540"/>
      <c r="W721" s="542"/>
      <c r="X721" s="525"/>
      <c r="Y721" s="551"/>
      <c r="Z721" s="542"/>
      <c r="AA721" s="525"/>
      <c r="AB721" s="541"/>
      <c r="AC721" s="541"/>
      <c r="AD721" s="525"/>
      <c r="AE721" s="525"/>
      <c r="AF721" s="525"/>
      <c r="AG721" s="541"/>
      <c r="AH721" s="542"/>
      <c r="AI721" s="542"/>
      <c r="AJ721" s="542"/>
      <c r="AK721" s="542"/>
      <c r="AL721" s="556"/>
      <c r="AM721" s="542"/>
      <c r="AN721" s="525"/>
      <c r="AO721" s="525"/>
      <c r="AP721" s="525"/>
      <c r="AQ721" s="525"/>
      <c r="AR721" s="525"/>
    </row>
    <row r="722" spans="1:44" ht="12" customHeight="1" x14ac:dyDescent="0.2">
      <c r="A722" s="538"/>
      <c r="B722" s="535"/>
      <c r="C722" s="536"/>
      <c r="D722" s="520"/>
      <c r="E722" s="537"/>
      <c r="F722" s="528"/>
      <c r="G722" s="528"/>
      <c r="H722" s="528"/>
      <c r="I722" s="528"/>
      <c r="J722" s="528"/>
      <c r="K722" s="528"/>
      <c r="L722" s="530"/>
      <c r="M722" s="531">
        <f>D722</f>
        <v>0</v>
      </c>
      <c r="N722" s="530"/>
      <c r="O722" s="530"/>
      <c r="P722" s="530"/>
      <c r="Q722" s="557" t="e">
        <f>CONCATENATE(AF720,AG720)</f>
        <v>#VALUE!</v>
      </c>
      <c r="R722" s="539" t="str">
        <f>CONCATENATE(AH720,".",AI720,".",AJ720,","," ",AL720)</f>
        <v>.., 0</v>
      </c>
      <c r="S722" s="553" t="str">
        <f>UPPER(H722)</f>
        <v/>
      </c>
      <c r="T722" s="539" t="str">
        <f>CONCATENATE(PROPER(I722),", ",PROPER(J722),", ",UPPER(K722))</f>
        <v xml:space="preserve">, , </v>
      </c>
      <c r="U722" s="532"/>
      <c r="V722" s="539" t="str">
        <f>PROPER(L722)</f>
        <v/>
      </c>
      <c r="W722" s="542"/>
      <c r="X722" s="525"/>
      <c r="Y722" s="551"/>
      <c r="Z722" s="542"/>
      <c r="AA722" s="525"/>
      <c r="AB722" s="541"/>
      <c r="AC722" s="541"/>
      <c r="AD722" s="525">
        <f>IFERROR(LEFT(E724,FIND(" ",E724)-1),E724)</f>
        <v>0</v>
      </c>
      <c r="AE722" s="525" t="e">
        <f>MID(E724,FIND(" ",E724)*1,27)</f>
        <v>#VALUE!</v>
      </c>
      <c r="AF722" s="525" t="str">
        <f>UPPER(AD722)</f>
        <v>0</v>
      </c>
      <c r="AG722" s="541" t="e">
        <f>PROPER(AE722)</f>
        <v>#VALUE!</v>
      </c>
      <c r="AH722" s="542" t="str">
        <f>MID($F724,FIND("",$F724)*1,2)</f>
        <v/>
      </c>
      <c r="AI722" s="542" t="str">
        <f>MID($F724,FIND("",$F724)*3,2)</f>
        <v/>
      </c>
      <c r="AJ722" s="542" t="str">
        <f>MID($F724,FIND("",$F724)*5,2)</f>
        <v/>
      </c>
      <c r="AK722" s="555">
        <f>G724</f>
        <v>0</v>
      </c>
      <c r="AL722" s="556">
        <f>IF(AK722="кмс",AK$2,IF(AK722="мс",AL$2,IF(AK722="мсмк",AM$2,IF(AK722="змс",AN$2,AK722))))</f>
        <v>0</v>
      </c>
      <c r="AM722" s="542"/>
      <c r="AN722" s="525"/>
      <c r="AO722" s="525"/>
      <c r="AP722" s="525"/>
      <c r="AQ722" s="525"/>
      <c r="AR722" s="525"/>
    </row>
    <row r="723" spans="1:44" ht="12" customHeight="1" x14ac:dyDescent="0.2">
      <c r="A723" s="538"/>
      <c r="B723" s="535"/>
      <c r="C723" s="536"/>
      <c r="D723" s="521"/>
      <c r="E723" s="537"/>
      <c r="F723" s="529"/>
      <c r="G723" s="529"/>
      <c r="H723" s="529"/>
      <c r="I723" s="529"/>
      <c r="J723" s="529"/>
      <c r="K723" s="529"/>
      <c r="L723" s="528"/>
      <c r="M723" s="532"/>
      <c r="N723" s="528"/>
      <c r="O723" s="528"/>
      <c r="P723" s="528"/>
      <c r="Q723" s="558"/>
      <c r="R723" s="540"/>
      <c r="S723" s="554"/>
      <c r="T723" s="540"/>
      <c r="U723" s="532"/>
      <c r="V723" s="540"/>
      <c r="W723" s="542"/>
      <c r="X723" s="525"/>
      <c r="Y723" s="551"/>
      <c r="Z723" s="542"/>
      <c r="AA723" s="525"/>
      <c r="AB723" s="541"/>
      <c r="AC723" s="541"/>
      <c r="AD723" s="525"/>
      <c r="AE723" s="525"/>
      <c r="AF723" s="525"/>
      <c r="AG723" s="541"/>
      <c r="AH723" s="542"/>
      <c r="AI723" s="542"/>
      <c r="AJ723" s="542"/>
      <c r="AK723" s="542"/>
      <c r="AL723" s="556"/>
      <c r="AM723" s="542"/>
      <c r="AN723" s="525"/>
      <c r="AO723" s="525"/>
      <c r="AP723" s="525"/>
      <c r="AQ723" s="525"/>
      <c r="AR723" s="525"/>
    </row>
    <row r="724" spans="1:44" ht="12" customHeight="1" x14ac:dyDescent="0.2">
      <c r="A724" s="552"/>
      <c r="B724" s="535"/>
      <c r="C724" s="559"/>
      <c r="D724" s="520"/>
      <c r="E724" s="537"/>
      <c r="F724" s="528"/>
      <c r="G724" s="528"/>
      <c r="H724" s="528"/>
      <c r="I724" s="528"/>
      <c r="J724" s="528"/>
      <c r="K724" s="528"/>
      <c r="L724" s="530"/>
      <c r="M724" s="531">
        <f>D724</f>
        <v>0</v>
      </c>
      <c r="N724" s="530"/>
      <c r="O724" s="530"/>
      <c r="P724" s="530"/>
      <c r="Q724" s="557" t="e">
        <f>CONCATENATE(AF722,AG722)</f>
        <v>#VALUE!</v>
      </c>
      <c r="R724" s="539" t="str">
        <f>CONCATENATE(AH722,".",AI722,".",AJ722,","," ",AL722)</f>
        <v>.., 0</v>
      </c>
      <c r="S724" s="553" t="str">
        <f>UPPER(H724)</f>
        <v/>
      </c>
      <c r="T724" s="539" t="str">
        <f>CONCATENATE(PROPER(I724),", ",PROPER(J724),", ",UPPER(K724))</f>
        <v xml:space="preserve">, , </v>
      </c>
      <c r="U724" s="532"/>
      <c r="V724" s="539" t="str">
        <f>PROPER(L724)</f>
        <v/>
      </c>
      <c r="W724" s="542"/>
      <c r="X724" s="525"/>
      <c r="Y724" s="551"/>
      <c r="Z724" s="542"/>
      <c r="AA724" s="525"/>
      <c r="AB724" s="541"/>
      <c r="AC724" s="541"/>
      <c r="AD724" s="525">
        <f>IFERROR(LEFT(E726,FIND(" ",E726)-1),E726)</f>
        <v>0</v>
      </c>
      <c r="AE724" s="525" t="e">
        <f>MID(E726,FIND(" ",E726)*1,27)</f>
        <v>#VALUE!</v>
      </c>
      <c r="AF724" s="525" t="str">
        <f>UPPER(AD724)</f>
        <v>0</v>
      </c>
      <c r="AG724" s="541" t="e">
        <f>PROPER(AE724)</f>
        <v>#VALUE!</v>
      </c>
      <c r="AH724" s="542" t="str">
        <f>MID($F726,FIND("",$F726)*1,2)</f>
        <v/>
      </c>
      <c r="AI724" s="542" t="str">
        <f>MID($F726,FIND("",$F726)*3,2)</f>
        <v/>
      </c>
      <c r="AJ724" s="542" t="str">
        <f>MID($F726,FIND("",$F726)*5,2)</f>
        <v/>
      </c>
      <c r="AK724" s="555">
        <f>G726</f>
        <v>0</v>
      </c>
      <c r="AL724" s="556">
        <f>IF(AK724="кмс",AK$2,IF(AK724="мс",AL$2,IF(AK724="мсмк",AM$2,IF(AK724="змс",AN$2,AK724))))</f>
        <v>0</v>
      </c>
      <c r="AM724" s="542"/>
      <c r="AN724" s="525"/>
      <c r="AO724" s="525"/>
      <c r="AP724" s="525"/>
      <c r="AQ724" s="525"/>
      <c r="AR724" s="525"/>
    </row>
    <row r="725" spans="1:44" ht="12" customHeight="1" x14ac:dyDescent="0.2">
      <c r="A725" s="552"/>
      <c r="B725" s="535"/>
      <c r="C725" s="559"/>
      <c r="D725" s="521"/>
      <c r="E725" s="537"/>
      <c r="F725" s="529"/>
      <c r="G725" s="529"/>
      <c r="H725" s="529"/>
      <c r="I725" s="529"/>
      <c r="J725" s="529"/>
      <c r="K725" s="529"/>
      <c r="L725" s="528"/>
      <c r="M725" s="532"/>
      <c r="N725" s="528"/>
      <c r="O725" s="528"/>
      <c r="P725" s="528"/>
      <c r="Q725" s="558"/>
      <c r="R725" s="540"/>
      <c r="S725" s="554"/>
      <c r="T725" s="540"/>
      <c r="U725" s="532"/>
      <c r="V725" s="540"/>
      <c r="W725" s="542"/>
      <c r="X725" s="525"/>
      <c r="Y725" s="551"/>
      <c r="Z725" s="542"/>
      <c r="AA725" s="525"/>
      <c r="AB725" s="541"/>
      <c r="AC725" s="541"/>
      <c r="AD725" s="525"/>
      <c r="AE725" s="525"/>
      <c r="AF725" s="525"/>
      <c r="AG725" s="541"/>
      <c r="AH725" s="542"/>
      <c r="AI725" s="542"/>
      <c r="AJ725" s="542"/>
      <c r="AK725" s="542"/>
      <c r="AL725" s="556"/>
      <c r="AM725" s="542"/>
      <c r="AN725" s="525"/>
      <c r="AO725" s="525"/>
      <c r="AP725" s="525"/>
      <c r="AQ725" s="525"/>
      <c r="AR725" s="525"/>
    </row>
    <row r="726" spans="1:44" ht="12" customHeight="1" x14ac:dyDescent="0.2">
      <c r="A726" s="538"/>
      <c r="B726" s="535"/>
      <c r="C726" s="536"/>
      <c r="D726" s="520"/>
      <c r="E726" s="537"/>
      <c r="F726" s="528"/>
      <c r="G726" s="528"/>
      <c r="H726" s="528"/>
      <c r="I726" s="528"/>
      <c r="J726" s="528"/>
      <c r="K726" s="528"/>
      <c r="L726" s="530"/>
      <c r="M726" s="531">
        <f>D726</f>
        <v>0</v>
      </c>
      <c r="N726" s="530"/>
      <c r="O726" s="530"/>
      <c r="P726" s="530"/>
      <c r="Q726" s="557" t="e">
        <f>CONCATENATE(AF724,AG724)</f>
        <v>#VALUE!</v>
      </c>
      <c r="R726" s="539" t="str">
        <f>CONCATENATE(AH724,".",AI724,".",AJ724,","," ",AL724)</f>
        <v>.., 0</v>
      </c>
      <c r="S726" s="553" t="str">
        <f>UPPER(H726)</f>
        <v/>
      </c>
      <c r="T726" s="539" t="str">
        <f>CONCATENATE(PROPER(I726),", ",PROPER(J726),", ",UPPER(K726))</f>
        <v xml:space="preserve">, , </v>
      </c>
      <c r="U726" s="532"/>
      <c r="V726" s="539" t="str">
        <f>PROPER(L726)</f>
        <v/>
      </c>
      <c r="W726" s="542"/>
      <c r="X726" s="525"/>
      <c r="Y726" s="551"/>
      <c r="Z726" s="542"/>
      <c r="AA726" s="525"/>
      <c r="AB726" s="541"/>
      <c r="AC726" s="541"/>
      <c r="AD726" s="525">
        <f>IFERROR(LEFT(E728,FIND(" ",E728)-1),E728)</f>
        <v>0</v>
      </c>
      <c r="AE726" s="525" t="e">
        <f>MID(E728,FIND(" ",E728)*1,27)</f>
        <v>#VALUE!</v>
      </c>
      <c r="AF726" s="525" t="str">
        <f>UPPER(AD726)</f>
        <v>0</v>
      </c>
      <c r="AG726" s="541" t="e">
        <f>PROPER(AE726)</f>
        <v>#VALUE!</v>
      </c>
      <c r="AH726" s="542" t="str">
        <f>MID($F728,FIND("",$F728)*1,2)</f>
        <v/>
      </c>
      <c r="AI726" s="542" t="str">
        <f>MID($F728,FIND("",$F728)*3,2)</f>
        <v/>
      </c>
      <c r="AJ726" s="542" t="str">
        <f>MID($F728,FIND("",$F728)*5,2)</f>
        <v/>
      </c>
      <c r="AK726" s="555">
        <f>G728</f>
        <v>0</v>
      </c>
      <c r="AL726" s="556">
        <f>IF(AK726="кмс",AK$2,IF(AK726="мс",AL$2,IF(AK726="мсмк",AM$2,IF(AK726="змс",AN$2,AK726))))</f>
        <v>0</v>
      </c>
      <c r="AM726" s="542"/>
      <c r="AN726" s="525"/>
      <c r="AO726" s="525"/>
      <c r="AP726" s="525"/>
      <c r="AQ726" s="525"/>
      <c r="AR726" s="525"/>
    </row>
    <row r="727" spans="1:44" ht="12" customHeight="1" x14ac:dyDescent="0.2">
      <c r="A727" s="538"/>
      <c r="B727" s="535"/>
      <c r="C727" s="536"/>
      <c r="D727" s="521"/>
      <c r="E727" s="537"/>
      <c r="F727" s="529"/>
      <c r="G727" s="529"/>
      <c r="H727" s="529"/>
      <c r="I727" s="529"/>
      <c r="J727" s="529"/>
      <c r="K727" s="529"/>
      <c r="L727" s="528"/>
      <c r="M727" s="532"/>
      <c r="N727" s="528"/>
      <c r="O727" s="528"/>
      <c r="P727" s="528"/>
      <c r="Q727" s="558"/>
      <c r="R727" s="540"/>
      <c r="S727" s="554"/>
      <c r="T727" s="540"/>
      <c r="U727" s="532"/>
      <c r="V727" s="540"/>
      <c r="W727" s="542"/>
      <c r="X727" s="525"/>
      <c r="Y727" s="551"/>
      <c r="Z727" s="542"/>
      <c r="AA727" s="525"/>
      <c r="AB727" s="541"/>
      <c r="AC727" s="541"/>
      <c r="AD727" s="525"/>
      <c r="AE727" s="525"/>
      <c r="AF727" s="525"/>
      <c r="AG727" s="541"/>
      <c r="AH727" s="542"/>
      <c r="AI727" s="542"/>
      <c r="AJ727" s="542"/>
      <c r="AK727" s="542"/>
      <c r="AL727" s="556"/>
      <c r="AM727" s="542"/>
      <c r="AN727" s="525"/>
      <c r="AO727" s="525"/>
      <c r="AP727" s="525"/>
      <c r="AQ727" s="525"/>
      <c r="AR727" s="525"/>
    </row>
    <row r="728" spans="1:44" ht="12" customHeight="1" x14ac:dyDescent="0.2">
      <c r="A728" s="552"/>
      <c r="B728" s="535"/>
      <c r="C728" s="536"/>
      <c r="D728" s="520"/>
      <c r="E728" s="537"/>
      <c r="F728" s="528"/>
      <c r="G728" s="528"/>
      <c r="H728" s="528"/>
      <c r="I728" s="528"/>
      <c r="J728" s="528"/>
      <c r="K728" s="528"/>
      <c r="L728" s="530"/>
      <c r="M728" s="531">
        <f>D728</f>
        <v>0</v>
      </c>
      <c r="N728" s="530"/>
      <c r="O728" s="530"/>
      <c r="P728" s="530"/>
      <c r="Q728" s="557" t="e">
        <f>CONCATENATE(AF726,AG726)</f>
        <v>#VALUE!</v>
      </c>
      <c r="R728" s="539" t="str">
        <f>CONCATENATE(AH726,".",AI726,".",AJ726,","," ",AL726)</f>
        <v>.., 0</v>
      </c>
      <c r="S728" s="553" t="str">
        <f>UPPER(H728)</f>
        <v/>
      </c>
      <c r="T728" s="539" t="str">
        <f>CONCATENATE(PROPER(I728),", ",PROPER(J728),", ",UPPER(K728))</f>
        <v xml:space="preserve">, , </v>
      </c>
      <c r="U728" s="532"/>
      <c r="V728" s="539" t="str">
        <f>PROPER(L728)</f>
        <v/>
      </c>
      <c r="W728" s="542"/>
      <c r="X728" s="525"/>
      <c r="Y728" s="551"/>
      <c r="Z728" s="542"/>
      <c r="AA728" s="525"/>
      <c r="AB728" s="541"/>
      <c r="AC728" s="541"/>
      <c r="AD728" s="525">
        <f>IFERROR(LEFT(E730,FIND(" ",E730)-1),E730)</f>
        <v>0</v>
      </c>
      <c r="AE728" s="525" t="e">
        <f>MID(E730,FIND(" ",E730)*1,27)</f>
        <v>#VALUE!</v>
      </c>
      <c r="AF728" s="525" t="str">
        <f>UPPER(AD728)</f>
        <v>0</v>
      </c>
      <c r="AG728" s="541" t="e">
        <f>PROPER(AE728)</f>
        <v>#VALUE!</v>
      </c>
      <c r="AH728" s="542" t="str">
        <f>MID($F730,FIND("",$F730)*1,2)</f>
        <v/>
      </c>
      <c r="AI728" s="542" t="str">
        <f>MID($F730,FIND("",$F730)*3,2)</f>
        <v/>
      </c>
      <c r="AJ728" s="542" t="str">
        <f>MID($F730,FIND("",$F730)*5,2)</f>
        <v/>
      </c>
      <c r="AK728" s="555">
        <f>G730</f>
        <v>0</v>
      </c>
      <c r="AL728" s="556">
        <f>IF(AK728="кмс",AK$2,IF(AK728="мс",AL$2,IF(AK728="мсмк",AM$2,IF(AK728="змс",AN$2,AK728))))</f>
        <v>0</v>
      </c>
      <c r="AM728" s="542"/>
      <c r="AN728" s="525"/>
      <c r="AO728" s="525"/>
      <c r="AP728" s="525"/>
      <c r="AQ728" s="525"/>
      <c r="AR728" s="525"/>
    </row>
    <row r="729" spans="1:44" ht="12" customHeight="1" x14ac:dyDescent="0.2">
      <c r="A729" s="552"/>
      <c r="B729" s="535"/>
      <c r="C729" s="536"/>
      <c r="D729" s="521"/>
      <c r="E729" s="537"/>
      <c r="F729" s="529"/>
      <c r="G729" s="529"/>
      <c r="H729" s="529"/>
      <c r="I729" s="529"/>
      <c r="J729" s="529"/>
      <c r="K729" s="529"/>
      <c r="L729" s="528"/>
      <c r="M729" s="532"/>
      <c r="N729" s="528"/>
      <c r="O729" s="528"/>
      <c r="P729" s="528"/>
      <c r="Q729" s="558"/>
      <c r="R729" s="540"/>
      <c r="S729" s="554"/>
      <c r="T729" s="540"/>
      <c r="U729" s="532"/>
      <c r="V729" s="540"/>
      <c r="W729" s="542"/>
      <c r="X729" s="525"/>
      <c r="Y729" s="551"/>
      <c r="Z729" s="542"/>
      <c r="AA729" s="525"/>
      <c r="AB729" s="541"/>
      <c r="AC729" s="541"/>
      <c r="AD729" s="525"/>
      <c r="AE729" s="525"/>
      <c r="AF729" s="525"/>
      <c r="AG729" s="541"/>
      <c r="AH729" s="542"/>
      <c r="AI729" s="542"/>
      <c r="AJ729" s="542"/>
      <c r="AK729" s="542"/>
      <c r="AL729" s="556"/>
      <c r="AM729" s="542"/>
      <c r="AN729" s="525"/>
      <c r="AO729" s="525"/>
      <c r="AP729" s="525"/>
      <c r="AQ729" s="525"/>
      <c r="AR729" s="525"/>
    </row>
    <row r="730" spans="1:44" ht="12" customHeight="1" x14ac:dyDescent="0.2">
      <c r="A730" s="538"/>
      <c r="B730" s="535"/>
      <c r="C730" s="536"/>
      <c r="D730" s="520"/>
      <c r="E730" s="537"/>
      <c r="F730" s="528"/>
      <c r="G730" s="528"/>
      <c r="H730" s="528"/>
      <c r="I730" s="528"/>
      <c r="J730" s="528"/>
      <c r="K730" s="528"/>
      <c r="L730" s="530"/>
      <c r="M730" s="531">
        <f>D730</f>
        <v>0</v>
      </c>
      <c r="N730" s="530"/>
      <c r="O730" s="530"/>
      <c r="P730" s="530"/>
      <c r="Q730" s="557" t="e">
        <f>CONCATENATE(AF728,AG728)</f>
        <v>#VALUE!</v>
      </c>
      <c r="R730" s="539" t="str">
        <f>CONCATENATE(AH728,".",AI728,".",AJ728,","," ",AL728)</f>
        <v>.., 0</v>
      </c>
      <c r="S730" s="553" t="str">
        <f>UPPER(H730)</f>
        <v/>
      </c>
      <c r="T730" s="539" t="str">
        <f>CONCATENATE(PROPER(I730),", ",PROPER(J730),", ",UPPER(K730))</f>
        <v xml:space="preserve">, , </v>
      </c>
      <c r="U730" s="532"/>
      <c r="V730" s="539" t="str">
        <f>PROPER(L730)</f>
        <v/>
      </c>
      <c r="W730" s="542"/>
      <c r="X730" s="525"/>
      <c r="Y730" s="551"/>
      <c r="Z730" s="542"/>
      <c r="AA730" s="525"/>
      <c r="AB730" s="541"/>
      <c r="AC730" s="541"/>
      <c r="AD730" s="525">
        <f>IFERROR(LEFT(E732,FIND(" ",E732)-1),E732)</f>
        <v>0</v>
      </c>
      <c r="AE730" s="525" t="e">
        <f>MID(E732,FIND(" ",E732)*1,27)</f>
        <v>#VALUE!</v>
      </c>
      <c r="AF730" s="525" t="str">
        <f>UPPER(AD730)</f>
        <v>0</v>
      </c>
      <c r="AG730" s="541" t="e">
        <f>PROPER(AE730)</f>
        <v>#VALUE!</v>
      </c>
      <c r="AH730" s="542" t="str">
        <f>MID($F732,FIND("",$F732)*1,2)</f>
        <v/>
      </c>
      <c r="AI730" s="542" t="str">
        <f>MID($F732,FIND("",$F732)*3,2)</f>
        <v/>
      </c>
      <c r="AJ730" s="542" t="str">
        <f>MID($F732,FIND("",$F732)*5,2)</f>
        <v/>
      </c>
      <c r="AK730" s="555">
        <f>G732</f>
        <v>0</v>
      </c>
      <c r="AL730" s="556">
        <f>IF(AK730="кмс",AK$2,IF(AK730="мс",AL$2,IF(AK730="мсмк",AM$2,IF(AK730="змс",AN$2,AK730))))</f>
        <v>0</v>
      </c>
      <c r="AM730" s="542"/>
      <c r="AN730" s="525"/>
      <c r="AO730" s="525"/>
      <c r="AP730" s="525"/>
      <c r="AQ730" s="525"/>
      <c r="AR730" s="525"/>
    </row>
    <row r="731" spans="1:44" ht="12" customHeight="1" x14ac:dyDescent="0.2">
      <c r="A731" s="538"/>
      <c r="B731" s="535"/>
      <c r="C731" s="536"/>
      <c r="D731" s="521"/>
      <c r="E731" s="537"/>
      <c r="F731" s="529"/>
      <c r="G731" s="529"/>
      <c r="H731" s="529"/>
      <c r="I731" s="529"/>
      <c r="J731" s="529"/>
      <c r="K731" s="529"/>
      <c r="L731" s="528"/>
      <c r="M731" s="532"/>
      <c r="N731" s="528"/>
      <c r="O731" s="528"/>
      <c r="P731" s="528"/>
      <c r="Q731" s="558"/>
      <c r="R731" s="540"/>
      <c r="S731" s="554"/>
      <c r="T731" s="540"/>
      <c r="U731" s="532"/>
      <c r="V731" s="540"/>
      <c r="W731" s="542"/>
      <c r="X731" s="525"/>
      <c r="Y731" s="551"/>
      <c r="Z731" s="542"/>
      <c r="AA731" s="525"/>
      <c r="AB731" s="541"/>
      <c r="AC731" s="541"/>
      <c r="AD731" s="525"/>
      <c r="AE731" s="525"/>
      <c r="AF731" s="525"/>
      <c r="AG731" s="541"/>
      <c r="AH731" s="542"/>
      <c r="AI731" s="542"/>
      <c r="AJ731" s="542"/>
      <c r="AK731" s="542"/>
      <c r="AL731" s="556"/>
      <c r="AM731" s="542"/>
      <c r="AN731" s="525"/>
      <c r="AO731" s="525"/>
      <c r="AP731" s="525"/>
      <c r="AQ731" s="525"/>
      <c r="AR731" s="525"/>
    </row>
    <row r="732" spans="1:44" ht="12" customHeight="1" x14ac:dyDescent="0.2">
      <c r="A732" s="552"/>
      <c r="B732" s="535"/>
      <c r="C732" s="536"/>
      <c r="D732" s="520"/>
      <c r="E732" s="537"/>
      <c r="F732" s="528"/>
      <c r="G732" s="528"/>
      <c r="H732" s="528"/>
      <c r="I732" s="528"/>
      <c r="J732" s="528"/>
      <c r="K732" s="528"/>
      <c r="L732" s="530"/>
      <c r="M732" s="531">
        <f>D732</f>
        <v>0</v>
      </c>
      <c r="N732" s="530"/>
      <c r="O732" s="530"/>
      <c r="P732" s="530"/>
      <c r="Q732" s="557" t="e">
        <f>CONCATENATE(AF730,AG730)</f>
        <v>#VALUE!</v>
      </c>
      <c r="R732" s="539" t="str">
        <f>CONCATENATE(AH730,".",AI730,".",AJ730,","," ",AL730)</f>
        <v>.., 0</v>
      </c>
      <c r="S732" s="553" t="str">
        <f>UPPER(H732)</f>
        <v/>
      </c>
      <c r="T732" s="539" t="str">
        <f>CONCATENATE(PROPER(I732),", ",PROPER(J732),", ",UPPER(K732))</f>
        <v xml:space="preserve">, , </v>
      </c>
      <c r="U732" s="532"/>
      <c r="V732" s="539" t="str">
        <f>PROPER(L732)</f>
        <v/>
      </c>
      <c r="W732" s="542"/>
      <c r="X732" s="525"/>
      <c r="Y732" s="551"/>
      <c r="Z732" s="542"/>
      <c r="AA732" s="525"/>
      <c r="AB732" s="541"/>
      <c r="AC732" s="541"/>
      <c r="AD732" s="525">
        <f>IFERROR(LEFT(E734,FIND(" ",E734)-1),E734)</f>
        <v>0</v>
      </c>
      <c r="AE732" s="525" t="e">
        <f>MID(E734,FIND(" ",E734)*1,27)</f>
        <v>#VALUE!</v>
      </c>
      <c r="AF732" s="525" t="str">
        <f>UPPER(AD732)</f>
        <v>0</v>
      </c>
      <c r="AG732" s="541" t="e">
        <f>PROPER(AE732)</f>
        <v>#VALUE!</v>
      </c>
      <c r="AH732" s="542" t="str">
        <f>MID($F734,FIND("",$F734)*1,2)</f>
        <v/>
      </c>
      <c r="AI732" s="542" t="str">
        <f>MID($F734,FIND("",$F734)*3,2)</f>
        <v/>
      </c>
      <c r="AJ732" s="542" t="str">
        <f>MID($F734,FIND("",$F734)*5,2)</f>
        <v/>
      </c>
      <c r="AK732" s="555">
        <f>G734</f>
        <v>0</v>
      </c>
      <c r="AL732" s="556">
        <f>IF(AK732="кмс",AK$2,IF(AK732="мс",AL$2,IF(AK732="мсмк",AM$2,IF(AK732="змс",AN$2,AK732))))</f>
        <v>0</v>
      </c>
      <c r="AM732" s="542"/>
      <c r="AN732" s="525"/>
      <c r="AO732" s="525"/>
      <c r="AP732" s="525"/>
      <c r="AQ732" s="525"/>
      <c r="AR732" s="525"/>
    </row>
    <row r="733" spans="1:44" ht="12" customHeight="1" x14ac:dyDescent="0.2">
      <c r="A733" s="552"/>
      <c r="B733" s="535"/>
      <c r="C733" s="536"/>
      <c r="D733" s="521"/>
      <c r="E733" s="537"/>
      <c r="F733" s="529"/>
      <c r="G733" s="529"/>
      <c r="H733" s="529"/>
      <c r="I733" s="529"/>
      <c r="J733" s="529"/>
      <c r="K733" s="529"/>
      <c r="L733" s="528"/>
      <c r="M733" s="532"/>
      <c r="N733" s="528"/>
      <c r="O733" s="528"/>
      <c r="P733" s="528"/>
      <c r="Q733" s="558"/>
      <c r="R733" s="540"/>
      <c r="S733" s="554"/>
      <c r="T733" s="540"/>
      <c r="U733" s="532"/>
      <c r="V733" s="540"/>
      <c r="W733" s="542"/>
      <c r="X733" s="525"/>
      <c r="Y733" s="551"/>
      <c r="Z733" s="542"/>
      <c r="AA733" s="525"/>
      <c r="AB733" s="541"/>
      <c r="AC733" s="541"/>
      <c r="AD733" s="525"/>
      <c r="AE733" s="525"/>
      <c r="AF733" s="525"/>
      <c r="AG733" s="541"/>
      <c r="AH733" s="542"/>
      <c r="AI733" s="542"/>
      <c r="AJ733" s="542"/>
      <c r="AK733" s="542"/>
      <c r="AL733" s="556"/>
      <c r="AM733" s="542"/>
      <c r="AN733" s="525"/>
      <c r="AO733" s="525"/>
      <c r="AP733" s="525"/>
      <c r="AQ733" s="525"/>
      <c r="AR733" s="525"/>
    </row>
    <row r="734" spans="1:44" ht="12" customHeight="1" x14ac:dyDescent="0.2">
      <c r="A734" s="538"/>
      <c r="B734" s="535"/>
      <c r="C734" s="536"/>
      <c r="D734" s="520"/>
      <c r="E734" s="537"/>
      <c r="F734" s="528"/>
      <c r="G734" s="528"/>
      <c r="H734" s="528"/>
      <c r="I734" s="528"/>
      <c r="J734" s="528"/>
      <c r="K734" s="528"/>
      <c r="L734" s="530"/>
      <c r="M734" s="531">
        <f>D734</f>
        <v>0</v>
      </c>
      <c r="N734" s="530"/>
      <c r="O734" s="530"/>
      <c r="P734" s="530"/>
      <c r="Q734" s="557" t="e">
        <f>CONCATENATE(AF732,AG732)</f>
        <v>#VALUE!</v>
      </c>
      <c r="R734" s="539" t="str">
        <f>CONCATENATE(AH732,".",AI732,".",AJ732,","," ",AL732)</f>
        <v>.., 0</v>
      </c>
      <c r="S734" s="553" t="str">
        <f>UPPER(H734)</f>
        <v/>
      </c>
      <c r="T734" s="539" t="str">
        <f>CONCATENATE(PROPER(I734),", ",PROPER(J734),", ",UPPER(K734))</f>
        <v xml:space="preserve">, , </v>
      </c>
      <c r="U734" s="532"/>
      <c r="V734" s="539" t="str">
        <f>PROPER(L734)</f>
        <v/>
      </c>
      <c r="W734" s="542"/>
      <c r="X734" s="525"/>
      <c r="Y734" s="551"/>
      <c r="Z734" s="542"/>
      <c r="AA734" s="525"/>
      <c r="AB734" s="541"/>
      <c r="AC734" s="541"/>
      <c r="AD734" s="525">
        <f>IFERROR(LEFT(E736,FIND(" ",E736)-1),E736)</f>
        <v>0</v>
      </c>
      <c r="AE734" s="525" t="e">
        <f>MID(E736,FIND(" ",E736)*1,27)</f>
        <v>#VALUE!</v>
      </c>
      <c r="AF734" s="525" t="str">
        <f>UPPER(AD734)</f>
        <v>0</v>
      </c>
      <c r="AG734" s="541" t="e">
        <f>PROPER(AE734)</f>
        <v>#VALUE!</v>
      </c>
      <c r="AH734" s="542" t="str">
        <f>MID($F736,FIND("",$F736)*1,2)</f>
        <v/>
      </c>
      <c r="AI734" s="542" t="str">
        <f>MID($F736,FIND("",$F736)*3,2)</f>
        <v/>
      </c>
      <c r="AJ734" s="542" t="str">
        <f>MID($F736,FIND("",$F736)*5,2)</f>
        <v/>
      </c>
      <c r="AK734" s="555">
        <f>G736</f>
        <v>0</v>
      </c>
      <c r="AL734" s="556">
        <f>IF(AK734="кмс",AK$2,IF(AK734="мс",AL$2,IF(AK734="мсмк",AM$2,IF(AK734="змс",AN$2,AK734))))</f>
        <v>0</v>
      </c>
      <c r="AM734" s="542"/>
      <c r="AN734" s="525"/>
      <c r="AO734" s="525"/>
      <c r="AP734" s="525"/>
      <c r="AQ734" s="525"/>
      <c r="AR734" s="525"/>
    </row>
    <row r="735" spans="1:44" ht="12" customHeight="1" x14ac:dyDescent="0.2">
      <c r="A735" s="538"/>
      <c r="B735" s="535"/>
      <c r="C735" s="536"/>
      <c r="D735" s="521"/>
      <c r="E735" s="537"/>
      <c r="F735" s="529"/>
      <c r="G735" s="529"/>
      <c r="H735" s="529"/>
      <c r="I735" s="529"/>
      <c r="J735" s="529"/>
      <c r="K735" s="529"/>
      <c r="L735" s="528"/>
      <c r="M735" s="532"/>
      <c r="N735" s="528"/>
      <c r="O735" s="528"/>
      <c r="P735" s="528"/>
      <c r="Q735" s="558"/>
      <c r="R735" s="540"/>
      <c r="S735" s="554"/>
      <c r="T735" s="540"/>
      <c r="U735" s="532"/>
      <c r="V735" s="540"/>
      <c r="W735" s="542"/>
      <c r="X735" s="525"/>
      <c r="Y735" s="551"/>
      <c r="Z735" s="542"/>
      <c r="AA735" s="525"/>
      <c r="AB735" s="541"/>
      <c r="AC735" s="541"/>
      <c r="AD735" s="525"/>
      <c r="AE735" s="525"/>
      <c r="AF735" s="525"/>
      <c r="AG735" s="541"/>
      <c r="AH735" s="542"/>
      <c r="AI735" s="542"/>
      <c r="AJ735" s="542"/>
      <c r="AK735" s="542"/>
      <c r="AL735" s="556"/>
      <c r="AM735" s="542"/>
      <c r="AN735" s="525"/>
      <c r="AO735" s="525"/>
      <c r="AP735" s="525"/>
      <c r="AQ735" s="525"/>
      <c r="AR735" s="525"/>
    </row>
    <row r="736" spans="1:44" ht="12" customHeight="1" x14ac:dyDescent="0.2">
      <c r="A736" s="552"/>
      <c r="B736" s="535"/>
      <c r="C736" s="536"/>
      <c r="D736" s="520"/>
      <c r="E736" s="537"/>
      <c r="F736" s="528"/>
      <c r="G736" s="528"/>
      <c r="H736" s="528"/>
      <c r="I736" s="528"/>
      <c r="J736" s="528"/>
      <c r="K736" s="528"/>
      <c r="L736" s="530"/>
      <c r="M736" s="531">
        <f>D736</f>
        <v>0</v>
      </c>
      <c r="N736" s="530"/>
      <c r="O736" s="530"/>
      <c r="P736" s="530"/>
      <c r="Q736" s="557" t="e">
        <f>CONCATENATE(AF734,AG734)</f>
        <v>#VALUE!</v>
      </c>
      <c r="R736" s="539" t="str">
        <f>CONCATENATE(AH734,".",AI734,".",AJ734,","," ",AL734)</f>
        <v>.., 0</v>
      </c>
      <c r="S736" s="553" t="str">
        <f>UPPER(H736)</f>
        <v/>
      </c>
      <c r="T736" s="539" t="str">
        <f>CONCATENATE(PROPER(I736),", ",PROPER(J736),", ",UPPER(K736))</f>
        <v xml:space="preserve">, , </v>
      </c>
      <c r="U736" s="532"/>
      <c r="V736" s="539" t="str">
        <f>PROPER(L736)</f>
        <v/>
      </c>
      <c r="W736" s="542"/>
      <c r="X736" s="525"/>
      <c r="Y736" s="551"/>
      <c r="Z736" s="542"/>
      <c r="AA736" s="525"/>
      <c r="AB736" s="541"/>
      <c r="AC736" s="541"/>
      <c r="AD736" s="525">
        <f>IFERROR(LEFT(E738,FIND(" ",E738)-1),E738)</f>
        <v>0</v>
      </c>
      <c r="AE736" s="525" t="e">
        <f>MID(E738,FIND(" ",E738)*1,27)</f>
        <v>#VALUE!</v>
      </c>
      <c r="AF736" s="525" t="str">
        <f>UPPER(AD736)</f>
        <v>0</v>
      </c>
      <c r="AG736" s="541" t="e">
        <f>PROPER(AE736)</f>
        <v>#VALUE!</v>
      </c>
      <c r="AH736" s="542" t="str">
        <f>MID($F738,FIND("",$F738)*1,2)</f>
        <v/>
      </c>
      <c r="AI736" s="542" t="str">
        <f>MID($F738,FIND("",$F738)*3,2)</f>
        <v/>
      </c>
      <c r="AJ736" s="542" t="str">
        <f>MID($F738,FIND("",$F738)*5,2)</f>
        <v/>
      </c>
      <c r="AK736" s="555">
        <f>G738</f>
        <v>0</v>
      </c>
      <c r="AL736" s="556">
        <f>IF(AK736="кмс",AK$2,IF(AK736="мс",AL$2,IF(AK736="мсмк",AM$2,IF(AK736="змс",AN$2,AK736))))</f>
        <v>0</v>
      </c>
      <c r="AM736" s="542"/>
      <c r="AN736" s="525"/>
      <c r="AO736" s="525"/>
      <c r="AP736" s="525"/>
      <c r="AQ736" s="525"/>
      <c r="AR736" s="525"/>
    </row>
    <row r="737" spans="1:44" ht="12" customHeight="1" x14ac:dyDescent="0.2">
      <c r="A737" s="552"/>
      <c r="B737" s="535"/>
      <c r="C737" s="536"/>
      <c r="D737" s="521"/>
      <c r="E737" s="537"/>
      <c r="F737" s="529"/>
      <c r="G737" s="529"/>
      <c r="H737" s="529"/>
      <c r="I737" s="529"/>
      <c r="J737" s="529"/>
      <c r="K737" s="529"/>
      <c r="L737" s="528"/>
      <c r="M737" s="532"/>
      <c r="N737" s="528"/>
      <c r="O737" s="528"/>
      <c r="P737" s="528"/>
      <c r="Q737" s="558"/>
      <c r="R737" s="540"/>
      <c r="S737" s="554"/>
      <c r="T737" s="540"/>
      <c r="U737" s="532"/>
      <c r="V737" s="540"/>
      <c r="W737" s="542"/>
      <c r="X737" s="525"/>
      <c r="Y737" s="551"/>
      <c r="Z737" s="542"/>
      <c r="AA737" s="525"/>
      <c r="AB737" s="541"/>
      <c r="AC737" s="541"/>
      <c r="AD737" s="525"/>
      <c r="AE737" s="525"/>
      <c r="AF737" s="525"/>
      <c r="AG737" s="541"/>
      <c r="AH737" s="542"/>
      <c r="AI737" s="542"/>
      <c r="AJ737" s="542"/>
      <c r="AK737" s="542"/>
      <c r="AL737" s="556"/>
      <c r="AM737" s="542"/>
      <c r="AN737" s="525"/>
      <c r="AO737" s="525"/>
      <c r="AP737" s="525"/>
      <c r="AQ737" s="525"/>
      <c r="AR737" s="525"/>
    </row>
    <row r="738" spans="1:44" ht="12" customHeight="1" x14ac:dyDescent="0.2">
      <c r="A738" s="538"/>
      <c r="B738" s="535"/>
      <c r="C738" s="536"/>
      <c r="D738" s="520"/>
      <c r="E738" s="537"/>
      <c r="F738" s="528"/>
      <c r="G738" s="528"/>
      <c r="H738" s="528"/>
      <c r="I738" s="528"/>
      <c r="J738" s="528"/>
      <c r="K738" s="528"/>
      <c r="L738" s="530"/>
      <c r="M738" s="531">
        <f>D738</f>
        <v>0</v>
      </c>
      <c r="N738" s="530"/>
      <c r="O738" s="530"/>
      <c r="P738" s="530"/>
      <c r="Q738" s="557" t="e">
        <f>CONCATENATE(AF736,AG736)</f>
        <v>#VALUE!</v>
      </c>
      <c r="R738" s="539" t="str">
        <f>CONCATENATE(AH736,".",AI736,".",AJ736,","," ",AL736)</f>
        <v>.., 0</v>
      </c>
      <c r="S738" s="553" t="str">
        <f>UPPER(H738)</f>
        <v/>
      </c>
      <c r="T738" s="539" t="str">
        <f>CONCATENATE(PROPER(I738),", ",PROPER(J738),", ",UPPER(K738))</f>
        <v xml:space="preserve">, , </v>
      </c>
      <c r="U738" s="532"/>
      <c r="V738" s="539" t="str">
        <f>PROPER(L738)</f>
        <v/>
      </c>
      <c r="W738" s="542"/>
      <c r="X738" s="525"/>
      <c r="Y738" s="551"/>
      <c r="Z738" s="542"/>
      <c r="AA738" s="525"/>
      <c r="AB738" s="541"/>
      <c r="AC738" s="541"/>
      <c r="AD738" s="525">
        <f>IFERROR(LEFT(E740,FIND(" ",E740)-1),E740)</f>
        <v>0</v>
      </c>
      <c r="AE738" s="525" t="e">
        <f>MID(E740,FIND(" ",E740)*1,27)</f>
        <v>#VALUE!</v>
      </c>
      <c r="AF738" s="525" t="str">
        <f>UPPER(AD738)</f>
        <v>0</v>
      </c>
      <c r="AG738" s="541" t="e">
        <f>PROPER(AE738)</f>
        <v>#VALUE!</v>
      </c>
      <c r="AH738" s="542" t="str">
        <f>MID($F740,FIND("",$F740)*1,2)</f>
        <v/>
      </c>
      <c r="AI738" s="542" t="str">
        <f>MID($F740,FIND("",$F740)*3,2)</f>
        <v/>
      </c>
      <c r="AJ738" s="542" t="str">
        <f>MID($F740,FIND("",$F740)*5,2)</f>
        <v/>
      </c>
      <c r="AK738" s="555">
        <f>G740</f>
        <v>0</v>
      </c>
      <c r="AL738" s="556">
        <f>IF(AK738="кмс",AK$2,IF(AK738="мс",AL$2,IF(AK738="мсмк",AM$2,IF(AK738="змс",AN$2,AK738))))</f>
        <v>0</v>
      </c>
      <c r="AM738" s="542"/>
      <c r="AN738" s="525"/>
      <c r="AO738" s="525"/>
      <c r="AP738" s="525"/>
      <c r="AQ738" s="525"/>
      <c r="AR738" s="525"/>
    </row>
    <row r="739" spans="1:44" ht="12" customHeight="1" x14ac:dyDescent="0.2">
      <c r="A739" s="538"/>
      <c r="B739" s="535"/>
      <c r="C739" s="536"/>
      <c r="D739" s="521"/>
      <c r="E739" s="537"/>
      <c r="F739" s="529"/>
      <c r="G739" s="529"/>
      <c r="H739" s="529"/>
      <c r="I739" s="529"/>
      <c r="J739" s="529"/>
      <c r="K739" s="529"/>
      <c r="L739" s="528"/>
      <c r="M739" s="532"/>
      <c r="N739" s="528"/>
      <c r="O739" s="528"/>
      <c r="P739" s="528"/>
      <c r="Q739" s="558"/>
      <c r="R739" s="540"/>
      <c r="S739" s="554"/>
      <c r="T739" s="540"/>
      <c r="U739" s="532"/>
      <c r="V739" s="540"/>
      <c r="W739" s="542"/>
      <c r="X739" s="525"/>
      <c r="Y739" s="551"/>
      <c r="Z739" s="542"/>
      <c r="AA739" s="525"/>
      <c r="AB739" s="541"/>
      <c r="AC739" s="541"/>
      <c r="AD739" s="525"/>
      <c r="AE739" s="525"/>
      <c r="AF739" s="525"/>
      <c r="AG739" s="541"/>
      <c r="AH739" s="542"/>
      <c r="AI739" s="542"/>
      <c r="AJ739" s="542"/>
      <c r="AK739" s="542"/>
      <c r="AL739" s="556"/>
      <c r="AM739" s="542"/>
      <c r="AN739" s="525"/>
      <c r="AO739" s="525"/>
      <c r="AP739" s="525"/>
      <c r="AQ739" s="525"/>
      <c r="AR739" s="525"/>
    </row>
    <row r="740" spans="1:44" ht="12" customHeight="1" x14ac:dyDescent="0.2">
      <c r="A740" s="552"/>
      <c r="B740" s="535"/>
      <c r="C740" s="536"/>
      <c r="D740" s="520"/>
      <c r="E740" s="537"/>
      <c r="F740" s="528"/>
      <c r="G740" s="528"/>
      <c r="H740" s="528"/>
      <c r="I740" s="528"/>
      <c r="J740" s="528"/>
      <c r="K740" s="528"/>
      <c r="L740" s="530"/>
      <c r="M740" s="531">
        <f>D740</f>
        <v>0</v>
      </c>
      <c r="N740" s="530"/>
      <c r="O740" s="530"/>
      <c r="P740" s="530"/>
      <c r="Q740" s="557" t="e">
        <f>CONCATENATE(AF738,AG738)</f>
        <v>#VALUE!</v>
      </c>
      <c r="R740" s="539" t="str">
        <f>CONCATENATE(AH738,".",AI738,".",AJ738,","," ",AL738)</f>
        <v>.., 0</v>
      </c>
      <c r="S740" s="553" t="str">
        <f>UPPER(H740)</f>
        <v/>
      </c>
      <c r="T740" s="539" t="str">
        <f>CONCATENATE(PROPER(I740),", ",PROPER(J740),", ",UPPER(K740))</f>
        <v xml:space="preserve">, , </v>
      </c>
      <c r="U740" s="532"/>
      <c r="V740" s="539" t="str">
        <f>PROPER(L740)</f>
        <v/>
      </c>
      <c r="W740" s="542"/>
      <c r="X740" s="525"/>
      <c r="Y740" s="551"/>
      <c r="Z740" s="542"/>
      <c r="AA740" s="525"/>
      <c r="AB740" s="541"/>
      <c r="AC740" s="541"/>
      <c r="AD740" s="525">
        <f>IFERROR(LEFT(E742,FIND(" ",E742)-1),E742)</f>
        <v>0</v>
      </c>
      <c r="AE740" s="525" t="e">
        <f>MID(E742,FIND(" ",E742)*1,27)</f>
        <v>#VALUE!</v>
      </c>
      <c r="AF740" s="525" t="str">
        <f>UPPER(AD740)</f>
        <v>0</v>
      </c>
      <c r="AG740" s="541" t="e">
        <f>PROPER(AE740)</f>
        <v>#VALUE!</v>
      </c>
      <c r="AH740" s="542" t="str">
        <f>MID($F742,FIND("",$F742)*1,2)</f>
        <v/>
      </c>
      <c r="AI740" s="542" t="str">
        <f>MID($F742,FIND("",$F742)*3,2)</f>
        <v/>
      </c>
      <c r="AJ740" s="542" t="str">
        <f>MID($F742,FIND("",$F742)*5,2)</f>
        <v/>
      </c>
      <c r="AK740" s="555">
        <f>G742</f>
        <v>0</v>
      </c>
      <c r="AL740" s="556">
        <f>IF(AK740="кмс",AK$2,IF(AK740="мс",AL$2,IF(AK740="мсмк",AM$2,IF(AK740="змс",AN$2,AK740))))</f>
        <v>0</v>
      </c>
      <c r="AM740" s="542"/>
      <c r="AN740" s="525"/>
      <c r="AO740" s="525"/>
      <c r="AP740" s="525"/>
      <c r="AQ740" s="525"/>
      <c r="AR740" s="525"/>
    </row>
    <row r="741" spans="1:44" ht="12" customHeight="1" x14ac:dyDescent="0.2">
      <c r="A741" s="552"/>
      <c r="B741" s="535"/>
      <c r="C741" s="536"/>
      <c r="D741" s="521"/>
      <c r="E741" s="537"/>
      <c r="F741" s="529"/>
      <c r="G741" s="529"/>
      <c r="H741" s="529"/>
      <c r="I741" s="529"/>
      <c r="J741" s="529"/>
      <c r="K741" s="529"/>
      <c r="L741" s="528"/>
      <c r="M741" s="532"/>
      <c r="N741" s="528"/>
      <c r="O741" s="528"/>
      <c r="P741" s="528"/>
      <c r="Q741" s="558"/>
      <c r="R741" s="540"/>
      <c r="S741" s="554"/>
      <c r="T741" s="540"/>
      <c r="U741" s="532"/>
      <c r="V741" s="540"/>
      <c r="W741" s="542"/>
      <c r="X741" s="525"/>
      <c r="Y741" s="551"/>
      <c r="Z741" s="542"/>
      <c r="AA741" s="525"/>
      <c r="AB741" s="541"/>
      <c r="AC741" s="541"/>
      <c r="AD741" s="525"/>
      <c r="AE741" s="525"/>
      <c r="AF741" s="525"/>
      <c r="AG741" s="541"/>
      <c r="AH741" s="542"/>
      <c r="AI741" s="542"/>
      <c r="AJ741" s="542"/>
      <c r="AK741" s="542"/>
      <c r="AL741" s="556"/>
      <c r="AM741" s="542"/>
      <c r="AN741" s="525"/>
      <c r="AO741" s="525"/>
      <c r="AP741" s="525"/>
      <c r="AQ741" s="525"/>
      <c r="AR741" s="525"/>
    </row>
    <row r="742" spans="1:44" ht="12" customHeight="1" x14ac:dyDescent="0.2">
      <c r="A742" s="538"/>
      <c r="B742" s="535"/>
      <c r="C742" s="536"/>
      <c r="D742" s="520"/>
      <c r="E742" s="537"/>
      <c r="F742" s="528"/>
      <c r="G742" s="528"/>
      <c r="H742" s="528"/>
      <c r="I742" s="528"/>
      <c r="J742" s="528"/>
      <c r="K742" s="528"/>
      <c r="L742" s="530"/>
      <c r="M742" s="531">
        <f>D742</f>
        <v>0</v>
      </c>
      <c r="N742" s="530"/>
      <c r="O742" s="530"/>
      <c r="P742" s="530"/>
      <c r="Q742" s="557" t="e">
        <f>CONCATENATE(AF740,AG740)</f>
        <v>#VALUE!</v>
      </c>
      <c r="R742" s="539" t="str">
        <f>CONCATENATE(AH740,".",AI740,".",AJ740,","," ",AL740)</f>
        <v>.., 0</v>
      </c>
      <c r="S742" s="553" t="str">
        <f>UPPER(H742)</f>
        <v/>
      </c>
      <c r="T742" s="539" t="str">
        <f>CONCATENATE(PROPER(I742),", ",PROPER(J742),", ",UPPER(K742))</f>
        <v xml:space="preserve">, , </v>
      </c>
      <c r="U742" s="532"/>
      <c r="V742" s="539" t="str">
        <f>PROPER(L742)</f>
        <v/>
      </c>
      <c r="W742" s="542"/>
      <c r="X742" s="525"/>
      <c r="Y742" s="551"/>
      <c r="Z742" s="542"/>
      <c r="AA742" s="525"/>
      <c r="AB742" s="541"/>
      <c r="AC742" s="541"/>
      <c r="AD742" s="525">
        <f>IFERROR(LEFT(E744,FIND(" ",E744)-1),E744)</f>
        <v>0</v>
      </c>
      <c r="AE742" s="525" t="e">
        <f>MID(E744,FIND(" ",E744)*1,27)</f>
        <v>#VALUE!</v>
      </c>
      <c r="AF742" s="525" t="str">
        <f>UPPER(AD742)</f>
        <v>0</v>
      </c>
      <c r="AG742" s="541" t="e">
        <f>PROPER(AE742)</f>
        <v>#VALUE!</v>
      </c>
      <c r="AH742" s="542" t="str">
        <f>MID($F744,FIND("",$F744)*1,2)</f>
        <v/>
      </c>
      <c r="AI742" s="542" t="str">
        <f>MID($F744,FIND("",$F744)*3,2)</f>
        <v/>
      </c>
      <c r="AJ742" s="542" t="str">
        <f>MID($F744,FIND("",$F744)*5,2)</f>
        <v/>
      </c>
      <c r="AK742" s="555">
        <f>G744</f>
        <v>0</v>
      </c>
      <c r="AL742" s="556">
        <f>IF(AK742="кмс",AK$2,IF(AK742="мс",AL$2,IF(AK742="мсмк",AM$2,IF(AK742="змс",AN$2,AK742))))</f>
        <v>0</v>
      </c>
      <c r="AM742" s="542"/>
      <c r="AN742" s="525"/>
      <c r="AO742" s="525"/>
      <c r="AP742" s="525"/>
      <c r="AQ742" s="525"/>
      <c r="AR742" s="525"/>
    </row>
    <row r="743" spans="1:44" ht="12" customHeight="1" x14ac:dyDescent="0.2">
      <c r="A743" s="538"/>
      <c r="B743" s="535"/>
      <c r="C743" s="536"/>
      <c r="D743" s="521"/>
      <c r="E743" s="537"/>
      <c r="F743" s="529"/>
      <c r="G743" s="529"/>
      <c r="H743" s="529"/>
      <c r="I743" s="529"/>
      <c r="J743" s="529"/>
      <c r="K743" s="529"/>
      <c r="L743" s="528"/>
      <c r="M743" s="532"/>
      <c r="N743" s="528"/>
      <c r="O743" s="528"/>
      <c r="P743" s="528"/>
      <c r="Q743" s="558"/>
      <c r="R743" s="540"/>
      <c r="S743" s="554"/>
      <c r="T743" s="540"/>
      <c r="U743" s="532"/>
      <c r="V743" s="540"/>
      <c r="W743" s="542"/>
      <c r="X743" s="525"/>
      <c r="Y743" s="551"/>
      <c r="Z743" s="542"/>
      <c r="AA743" s="525"/>
      <c r="AB743" s="541"/>
      <c r="AC743" s="541"/>
      <c r="AD743" s="525"/>
      <c r="AE743" s="525"/>
      <c r="AF743" s="525"/>
      <c r="AG743" s="541"/>
      <c r="AH743" s="542"/>
      <c r="AI743" s="542"/>
      <c r="AJ743" s="542"/>
      <c r="AK743" s="542"/>
      <c r="AL743" s="556"/>
      <c r="AM743" s="542"/>
      <c r="AN743" s="525"/>
      <c r="AO743" s="525"/>
      <c r="AP743" s="525"/>
      <c r="AQ743" s="525"/>
      <c r="AR743" s="525"/>
    </row>
    <row r="744" spans="1:44" ht="12" customHeight="1" x14ac:dyDescent="0.2">
      <c r="A744" s="538"/>
      <c r="B744" s="535"/>
      <c r="C744" s="536"/>
      <c r="D744" s="520"/>
      <c r="E744" s="537"/>
      <c r="F744" s="528"/>
      <c r="G744" s="528"/>
      <c r="H744" s="528"/>
      <c r="I744" s="528"/>
      <c r="J744" s="528"/>
      <c r="K744" s="528"/>
      <c r="L744" s="530"/>
      <c r="M744" s="531">
        <f>D744</f>
        <v>0</v>
      </c>
      <c r="N744" s="530"/>
      <c r="O744" s="530"/>
      <c r="P744" s="530"/>
      <c r="Q744" s="557" t="e">
        <f>CONCATENATE(AF742,AG742)</f>
        <v>#VALUE!</v>
      </c>
      <c r="R744" s="539" t="str">
        <f>CONCATENATE(AH742,".",AI742,".",AJ742,","," ",AL742)</f>
        <v>.., 0</v>
      </c>
      <c r="S744" s="553" t="str">
        <f>UPPER(H744)</f>
        <v/>
      </c>
      <c r="T744" s="539" t="str">
        <f>CONCATENATE(PROPER(I744),", ",PROPER(J744),", ",UPPER(K744))</f>
        <v xml:space="preserve">, , </v>
      </c>
      <c r="U744" s="532"/>
      <c r="V744" s="539" t="str">
        <f>PROPER(L744)</f>
        <v/>
      </c>
      <c r="W744" s="542"/>
      <c r="X744" s="525"/>
      <c r="Y744" s="551"/>
      <c r="Z744" s="542"/>
      <c r="AA744" s="525"/>
      <c r="AB744" s="541"/>
      <c r="AC744" s="541"/>
      <c r="AD744" s="525">
        <f>IFERROR(LEFT(E746,FIND(" ",E746)-1),E746)</f>
        <v>0</v>
      </c>
      <c r="AE744" s="525" t="e">
        <f>MID(E746,FIND(" ",E746)*1,27)</f>
        <v>#VALUE!</v>
      </c>
      <c r="AF744" s="525" t="str">
        <f>UPPER(AD744)</f>
        <v>0</v>
      </c>
      <c r="AG744" s="541" t="e">
        <f>PROPER(AE744)</f>
        <v>#VALUE!</v>
      </c>
      <c r="AH744" s="542" t="str">
        <f>MID($F746,FIND("",$F746)*1,2)</f>
        <v/>
      </c>
      <c r="AI744" s="542" t="str">
        <f>MID($F746,FIND("",$F746)*3,2)</f>
        <v/>
      </c>
      <c r="AJ744" s="542" t="str">
        <f>MID($F746,FIND("",$F746)*5,2)</f>
        <v/>
      </c>
      <c r="AK744" s="555">
        <f>G746</f>
        <v>0</v>
      </c>
      <c r="AL744" s="556">
        <f>IF(AK744="кмс",AK$2,IF(AK744="мс",AL$2,IF(AK744="мсмк",AM$2,IF(AK744="змс",AN$2,AK744))))</f>
        <v>0</v>
      </c>
      <c r="AM744" s="542"/>
      <c r="AN744" s="525"/>
      <c r="AO744" s="525"/>
      <c r="AP744" s="525"/>
      <c r="AQ744" s="525"/>
      <c r="AR744" s="525"/>
    </row>
    <row r="745" spans="1:44" ht="12" customHeight="1" x14ac:dyDescent="0.2">
      <c r="A745" s="538"/>
      <c r="B745" s="535"/>
      <c r="C745" s="536"/>
      <c r="D745" s="521"/>
      <c r="E745" s="537"/>
      <c r="F745" s="529"/>
      <c r="G745" s="529"/>
      <c r="H745" s="529"/>
      <c r="I745" s="529"/>
      <c r="J745" s="529"/>
      <c r="K745" s="529"/>
      <c r="L745" s="528"/>
      <c r="M745" s="532"/>
      <c r="N745" s="528"/>
      <c r="O745" s="528"/>
      <c r="P745" s="528"/>
      <c r="Q745" s="558"/>
      <c r="R745" s="540"/>
      <c r="S745" s="554"/>
      <c r="T745" s="540"/>
      <c r="U745" s="532"/>
      <c r="V745" s="540"/>
      <c r="W745" s="542"/>
      <c r="X745" s="525"/>
      <c r="Y745" s="551"/>
      <c r="Z745" s="542"/>
      <c r="AA745" s="525"/>
      <c r="AB745" s="541"/>
      <c r="AC745" s="541"/>
      <c r="AD745" s="525"/>
      <c r="AE745" s="525"/>
      <c r="AF745" s="525"/>
      <c r="AG745" s="541"/>
      <c r="AH745" s="542"/>
      <c r="AI745" s="542"/>
      <c r="AJ745" s="542"/>
      <c r="AK745" s="542"/>
      <c r="AL745" s="556"/>
      <c r="AM745" s="542"/>
      <c r="AN745" s="525"/>
      <c r="AO745" s="525"/>
      <c r="AP745" s="525"/>
      <c r="AQ745" s="525"/>
      <c r="AR745" s="525"/>
    </row>
    <row r="746" spans="1:44" ht="12" customHeight="1" x14ac:dyDescent="0.2">
      <c r="A746" s="552"/>
      <c r="B746" s="535"/>
      <c r="C746" s="536"/>
      <c r="D746" s="520"/>
      <c r="E746" s="537"/>
      <c r="F746" s="528"/>
      <c r="G746" s="528"/>
      <c r="H746" s="528"/>
      <c r="I746" s="528"/>
      <c r="J746" s="528"/>
      <c r="K746" s="528"/>
      <c r="L746" s="530"/>
      <c r="M746" s="531">
        <f>D746</f>
        <v>0</v>
      </c>
      <c r="N746" s="530"/>
      <c r="O746" s="530"/>
      <c r="P746" s="530"/>
      <c r="Q746" s="557" t="e">
        <f>CONCATENATE(AF744,AG744)</f>
        <v>#VALUE!</v>
      </c>
      <c r="R746" s="539" t="str">
        <f>CONCATENATE(AH744,".",AI744,".",AJ744,","," ",AL744)</f>
        <v>.., 0</v>
      </c>
      <c r="S746" s="553" t="str">
        <f>UPPER(H746)</f>
        <v/>
      </c>
      <c r="T746" s="539" t="str">
        <f>CONCATENATE(PROPER(I746),", ",PROPER(J746),", ",UPPER(K746))</f>
        <v xml:space="preserve">, , </v>
      </c>
      <c r="U746" s="532"/>
      <c r="V746" s="539" t="str">
        <f>PROPER(L746)</f>
        <v/>
      </c>
      <c r="W746" s="542"/>
      <c r="X746" s="525"/>
      <c r="Y746" s="551"/>
      <c r="Z746" s="542"/>
      <c r="AA746" s="525"/>
      <c r="AB746" s="541"/>
      <c r="AC746" s="541"/>
      <c r="AD746" s="525">
        <f>IFERROR(LEFT(E748,FIND(" ",E748)-1),E748)</f>
        <v>0</v>
      </c>
      <c r="AE746" s="525" t="e">
        <f>MID(E748,FIND(" ",E748)*1,27)</f>
        <v>#VALUE!</v>
      </c>
      <c r="AF746" s="525" t="str">
        <f>UPPER(AD746)</f>
        <v>0</v>
      </c>
      <c r="AG746" s="541" t="e">
        <f>PROPER(AE746)</f>
        <v>#VALUE!</v>
      </c>
      <c r="AH746" s="542" t="str">
        <f>MID($F748,FIND("",$F748)*1,2)</f>
        <v/>
      </c>
      <c r="AI746" s="542" t="str">
        <f>MID($F748,FIND("",$F748)*3,2)</f>
        <v/>
      </c>
      <c r="AJ746" s="542" t="str">
        <f>MID($F748,FIND("",$F748)*5,2)</f>
        <v/>
      </c>
      <c r="AK746" s="555">
        <f>G748</f>
        <v>0</v>
      </c>
      <c r="AL746" s="556">
        <f>IF(AK746="кмс",AK$2,IF(AK746="мс",AL$2,IF(AK746="мсмк",AM$2,IF(AK746="змс",AN$2,AK746))))</f>
        <v>0</v>
      </c>
      <c r="AM746" s="542"/>
      <c r="AN746" s="525"/>
      <c r="AO746" s="525"/>
      <c r="AP746" s="525"/>
      <c r="AQ746" s="525"/>
      <c r="AR746" s="525"/>
    </row>
    <row r="747" spans="1:44" ht="12" customHeight="1" x14ac:dyDescent="0.2">
      <c r="A747" s="552"/>
      <c r="B747" s="535"/>
      <c r="C747" s="536"/>
      <c r="D747" s="521"/>
      <c r="E747" s="537"/>
      <c r="F747" s="529"/>
      <c r="G747" s="529"/>
      <c r="H747" s="529"/>
      <c r="I747" s="529"/>
      <c r="J747" s="529"/>
      <c r="K747" s="529"/>
      <c r="L747" s="528"/>
      <c r="M747" s="532"/>
      <c r="N747" s="528"/>
      <c r="O747" s="528"/>
      <c r="P747" s="528"/>
      <c r="Q747" s="558"/>
      <c r="R747" s="540"/>
      <c r="S747" s="554"/>
      <c r="T747" s="540"/>
      <c r="U747" s="532"/>
      <c r="V747" s="540"/>
      <c r="W747" s="542"/>
      <c r="X747" s="525"/>
      <c r="Y747" s="551"/>
      <c r="Z747" s="542"/>
      <c r="AA747" s="525"/>
      <c r="AB747" s="541"/>
      <c r="AC747" s="541"/>
      <c r="AD747" s="525"/>
      <c r="AE747" s="525"/>
      <c r="AF747" s="525"/>
      <c r="AG747" s="541"/>
      <c r="AH747" s="542"/>
      <c r="AI747" s="542"/>
      <c r="AJ747" s="542"/>
      <c r="AK747" s="542"/>
      <c r="AL747" s="556"/>
      <c r="AM747" s="542"/>
      <c r="AN747" s="525"/>
      <c r="AO747" s="525"/>
      <c r="AP747" s="525"/>
      <c r="AQ747" s="525"/>
      <c r="AR747" s="525"/>
    </row>
    <row r="748" spans="1:44" ht="12" customHeight="1" x14ac:dyDescent="0.2">
      <c r="A748" s="552"/>
      <c r="B748" s="535"/>
      <c r="C748" s="559"/>
      <c r="D748" s="520"/>
      <c r="E748" s="537"/>
      <c r="F748" s="528"/>
      <c r="G748" s="528"/>
      <c r="H748" s="528"/>
      <c r="I748" s="528"/>
      <c r="J748" s="528"/>
      <c r="K748" s="528"/>
      <c r="L748" s="530"/>
      <c r="M748" s="531">
        <f>D748</f>
        <v>0</v>
      </c>
      <c r="N748" s="530"/>
      <c r="O748" s="530"/>
      <c r="P748" s="530"/>
      <c r="Q748" s="557" t="e">
        <f>CONCATENATE(AF746,AG746)</f>
        <v>#VALUE!</v>
      </c>
      <c r="R748" s="539" t="str">
        <f>CONCATENATE(AH746,".",AI746,".",AJ746,","," ",AL746)</f>
        <v>.., 0</v>
      </c>
      <c r="S748" s="553" t="str">
        <f>UPPER(H748)</f>
        <v/>
      </c>
      <c r="T748" s="539" t="str">
        <f>CONCATENATE(PROPER(I748),", ",PROPER(J748),", ",UPPER(K748))</f>
        <v xml:space="preserve">, , </v>
      </c>
      <c r="U748" s="532"/>
      <c r="V748" s="539" t="str">
        <f>PROPER(L748)</f>
        <v/>
      </c>
      <c r="W748" s="542"/>
      <c r="X748" s="525"/>
      <c r="Y748" s="551"/>
      <c r="Z748" s="542"/>
      <c r="AA748" s="525"/>
      <c r="AB748" s="541"/>
      <c r="AC748" s="541"/>
      <c r="AD748" s="525">
        <f>IFERROR(LEFT(E750,FIND(" ",E750)-1),E750)</f>
        <v>0</v>
      </c>
      <c r="AE748" s="525" t="e">
        <f>MID(E750,FIND(" ",E750)*1,27)</f>
        <v>#VALUE!</v>
      </c>
      <c r="AF748" s="525" t="str">
        <f>UPPER(AD748)</f>
        <v>0</v>
      </c>
      <c r="AG748" s="541" t="e">
        <f>PROPER(AE748)</f>
        <v>#VALUE!</v>
      </c>
      <c r="AH748" s="542" t="str">
        <f>MID($F750,FIND("",$F750)*1,2)</f>
        <v/>
      </c>
      <c r="AI748" s="542" t="str">
        <f>MID($F750,FIND("",$F750)*3,2)</f>
        <v/>
      </c>
      <c r="AJ748" s="542" t="str">
        <f>MID($F750,FIND("",$F750)*5,2)</f>
        <v/>
      </c>
      <c r="AK748" s="555">
        <f>G750</f>
        <v>0</v>
      </c>
      <c r="AL748" s="556">
        <f>IF(AK748="кмс",AK$2,IF(AK748="мс",AL$2,IF(AK748="мсмк",AM$2,IF(AK748="змс",AN$2,AK748))))</f>
        <v>0</v>
      </c>
      <c r="AM748" s="542"/>
      <c r="AN748" s="525"/>
      <c r="AO748" s="525"/>
      <c r="AP748" s="525"/>
      <c r="AQ748" s="525"/>
      <c r="AR748" s="525"/>
    </row>
    <row r="749" spans="1:44" ht="12" customHeight="1" x14ac:dyDescent="0.2">
      <c r="A749" s="552"/>
      <c r="B749" s="535"/>
      <c r="C749" s="559"/>
      <c r="D749" s="521"/>
      <c r="E749" s="537"/>
      <c r="F749" s="529"/>
      <c r="G749" s="529"/>
      <c r="H749" s="529"/>
      <c r="I749" s="529"/>
      <c r="J749" s="529"/>
      <c r="K749" s="529"/>
      <c r="L749" s="528"/>
      <c r="M749" s="532"/>
      <c r="N749" s="528"/>
      <c r="O749" s="528"/>
      <c r="P749" s="528"/>
      <c r="Q749" s="558"/>
      <c r="R749" s="540"/>
      <c r="S749" s="554"/>
      <c r="T749" s="540"/>
      <c r="U749" s="532"/>
      <c r="V749" s="540"/>
      <c r="W749" s="542"/>
      <c r="X749" s="525"/>
      <c r="Y749" s="551"/>
      <c r="Z749" s="542"/>
      <c r="AA749" s="525"/>
      <c r="AB749" s="541"/>
      <c r="AC749" s="541"/>
      <c r="AD749" s="525"/>
      <c r="AE749" s="525"/>
      <c r="AF749" s="525"/>
      <c r="AG749" s="541"/>
      <c r="AH749" s="542"/>
      <c r="AI749" s="542"/>
      <c r="AJ749" s="542"/>
      <c r="AK749" s="542"/>
      <c r="AL749" s="556"/>
      <c r="AM749" s="542"/>
      <c r="AN749" s="525"/>
      <c r="AO749" s="525"/>
      <c r="AP749" s="525"/>
      <c r="AQ749" s="525"/>
      <c r="AR749" s="525"/>
    </row>
    <row r="750" spans="1:44" ht="12" customHeight="1" x14ac:dyDescent="0.2">
      <c r="A750" s="538"/>
      <c r="B750" s="535"/>
      <c r="C750" s="559"/>
      <c r="D750" s="520"/>
      <c r="E750" s="537"/>
      <c r="F750" s="528"/>
      <c r="G750" s="528"/>
      <c r="H750" s="528"/>
      <c r="I750" s="528"/>
      <c r="J750" s="528"/>
      <c r="K750" s="528"/>
      <c r="L750" s="530"/>
      <c r="M750" s="531">
        <f>D750</f>
        <v>0</v>
      </c>
      <c r="N750" s="530"/>
      <c r="O750" s="530"/>
      <c r="P750" s="530"/>
      <c r="Q750" s="557" t="e">
        <f>CONCATENATE(AF748,AG748)</f>
        <v>#VALUE!</v>
      </c>
      <c r="R750" s="539" t="str">
        <f>CONCATENATE(AH748,".",AI748,".",AJ748,","," ",AL748)</f>
        <v>.., 0</v>
      </c>
      <c r="S750" s="553" t="str">
        <f>UPPER(H750)</f>
        <v/>
      </c>
      <c r="T750" s="539" t="str">
        <f>CONCATENATE(PROPER(I750),", ",PROPER(J750),", ",UPPER(K750))</f>
        <v xml:space="preserve">, , </v>
      </c>
      <c r="U750" s="532"/>
      <c r="V750" s="539" t="str">
        <f>PROPER(L750)</f>
        <v/>
      </c>
      <c r="W750" s="542"/>
      <c r="X750" s="525"/>
      <c r="Y750" s="551"/>
      <c r="Z750" s="542"/>
      <c r="AA750" s="525"/>
      <c r="AB750" s="541"/>
      <c r="AC750" s="541"/>
      <c r="AD750" s="525">
        <f>IFERROR(LEFT(E752,FIND(" ",E752)-1),E752)</f>
        <v>0</v>
      </c>
      <c r="AE750" s="525" t="e">
        <f>MID(E752,FIND(" ",E752)*1,27)</f>
        <v>#VALUE!</v>
      </c>
      <c r="AF750" s="525" t="str">
        <f>UPPER(AD750)</f>
        <v>0</v>
      </c>
      <c r="AG750" s="541" t="e">
        <f>PROPER(AE750)</f>
        <v>#VALUE!</v>
      </c>
      <c r="AH750" s="542" t="str">
        <f>MID($F752,FIND("",$F752)*1,2)</f>
        <v/>
      </c>
      <c r="AI750" s="542" t="str">
        <f>MID($F752,FIND("",$F752)*3,2)</f>
        <v/>
      </c>
      <c r="AJ750" s="542" t="str">
        <f>MID($F752,FIND("",$F752)*5,2)</f>
        <v/>
      </c>
      <c r="AK750" s="555">
        <f>G752</f>
        <v>0</v>
      </c>
      <c r="AL750" s="556">
        <f>IF(AK750="кмс",AK$2,IF(AK750="мс",AL$2,IF(AK750="мсмк",AM$2,IF(AK750="змс",AN$2,AK750))))</f>
        <v>0</v>
      </c>
      <c r="AM750" s="542"/>
      <c r="AN750" s="525"/>
      <c r="AO750" s="525"/>
      <c r="AP750" s="525"/>
      <c r="AQ750" s="525"/>
      <c r="AR750" s="525"/>
    </row>
    <row r="751" spans="1:44" ht="12" customHeight="1" x14ac:dyDescent="0.2">
      <c r="A751" s="538"/>
      <c r="B751" s="535"/>
      <c r="C751" s="559"/>
      <c r="D751" s="521"/>
      <c r="E751" s="537"/>
      <c r="F751" s="529"/>
      <c r="G751" s="529"/>
      <c r="H751" s="529"/>
      <c r="I751" s="529"/>
      <c r="J751" s="529"/>
      <c r="K751" s="529"/>
      <c r="L751" s="528"/>
      <c r="M751" s="532"/>
      <c r="N751" s="528"/>
      <c r="O751" s="528"/>
      <c r="P751" s="528"/>
      <c r="Q751" s="558"/>
      <c r="R751" s="540"/>
      <c r="S751" s="554"/>
      <c r="T751" s="540"/>
      <c r="U751" s="532"/>
      <c r="V751" s="540"/>
      <c r="W751" s="542"/>
      <c r="X751" s="525"/>
      <c r="Y751" s="551"/>
      <c r="Z751" s="542"/>
      <c r="AA751" s="525"/>
      <c r="AB751" s="541"/>
      <c r="AC751" s="541"/>
      <c r="AD751" s="525"/>
      <c r="AE751" s="525"/>
      <c r="AF751" s="525"/>
      <c r="AG751" s="541"/>
      <c r="AH751" s="542"/>
      <c r="AI751" s="542"/>
      <c r="AJ751" s="542"/>
      <c r="AK751" s="542"/>
      <c r="AL751" s="556"/>
      <c r="AM751" s="542"/>
      <c r="AN751" s="525"/>
      <c r="AO751" s="525"/>
      <c r="AP751" s="525"/>
      <c r="AQ751" s="525"/>
      <c r="AR751" s="525"/>
    </row>
    <row r="752" spans="1:44" ht="12" customHeight="1" x14ac:dyDescent="0.2">
      <c r="A752" s="552"/>
      <c r="B752" s="535"/>
      <c r="C752" s="536"/>
      <c r="D752" s="520"/>
      <c r="E752" s="537"/>
      <c r="F752" s="528"/>
      <c r="G752" s="528"/>
      <c r="H752" s="528"/>
      <c r="I752" s="528"/>
      <c r="J752" s="528"/>
      <c r="K752" s="528"/>
      <c r="L752" s="530"/>
      <c r="M752" s="531">
        <f>D752</f>
        <v>0</v>
      </c>
      <c r="N752" s="530"/>
      <c r="O752" s="530"/>
      <c r="P752" s="530"/>
      <c r="Q752" s="557" t="e">
        <f>CONCATENATE(AF750,AG750)</f>
        <v>#VALUE!</v>
      </c>
      <c r="R752" s="539" t="str">
        <f>CONCATENATE(AH750,".",AI750,".",AJ750,","," ",AL750)</f>
        <v>.., 0</v>
      </c>
      <c r="S752" s="553" t="str">
        <f>UPPER(H752)</f>
        <v/>
      </c>
      <c r="T752" s="539" t="str">
        <f>CONCATENATE(PROPER(I752),", ",PROPER(J752),", ",UPPER(K752))</f>
        <v xml:space="preserve">, , </v>
      </c>
      <c r="U752" s="532"/>
      <c r="V752" s="539" t="str">
        <f>PROPER(L752)</f>
        <v/>
      </c>
      <c r="W752" s="542"/>
      <c r="X752" s="525"/>
      <c r="Y752" s="551"/>
      <c r="Z752" s="542"/>
      <c r="AA752" s="525"/>
      <c r="AB752" s="541"/>
      <c r="AC752" s="541"/>
      <c r="AD752" s="525">
        <f>IFERROR(LEFT(E754,FIND(" ",E754)-1),E754)</f>
        <v>0</v>
      </c>
      <c r="AE752" s="525" t="e">
        <f>MID(E754,FIND(" ",E754)*1,27)</f>
        <v>#VALUE!</v>
      </c>
      <c r="AF752" s="525" t="str">
        <f>UPPER(AD752)</f>
        <v>0</v>
      </c>
      <c r="AG752" s="541" t="e">
        <f>PROPER(AE752)</f>
        <v>#VALUE!</v>
      </c>
      <c r="AH752" s="542" t="str">
        <f>MID($F754,FIND("",$F754)*1,2)</f>
        <v/>
      </c>
      <c r="AI752" s="542" t="str">
        <f>MID($F754,FIND("",$F754)*3,2)</f>
        <v/>
      </c>
      <c r="AJ752" s="542" t="str">
        <f>MID($F754,FIND("",$F754)*5,2)</f>
        <v/>
      </c>
      <c r="AK752" s="555">
        <f>G754</f>
        <v>0</v>
      </c>
      <c r="AL752" s="556">
        <f>IF(AK752="кмс",AK$2,IF(AK752="мс",AL$2,IF(AK752="мсмк",AM$2,IF(AK752="змс",AN$2,AK752))))</f>
        <v>0</v>
      </c>
      <c r="AM752" s="542"/>
      <c r="AN752" s="525"/>
      <c r="AO752" s="525"/>
      <c r="AP752" s="525"/>
      <c r="AQ752" s="525"/>
      <c r="AR752" s="525"/>
    </row>
    <row r="753" spans="1:44" ht="12" customHeight="1" x14ac:dyDescent="0.2">
      <c r="A753" s="552"/>
      <c r="B753" s="535"/>
      <c r="C753" s="536"/>
      <c r="D753" s="521"/>
      <c r="E753" s="537"/>
      <c r="F753" s="529"/>
      <c r="G753" s="529"/>
      <c r="H753" s="529"/>
      <c r="I753" s="529"/>
      <c r="J753" s="529"/>
      <c r="K753" s="529"/>
      <c r="L753" s="528"/>
      <c r="M753" s="532"/>
      <c r="N753" s="528"/>
      <c r="O753" s="528"/>
      <c r="P753" s="528"/>
      <c r="Q753" s="558"/>
      <c r="R753" s="540"/>
      <c r="S753" s="554"/>
      <c r="T753" s="540"/>
      <c r="U753" s="532"/>
      <c r="V753" s="540"/>
      <c r="W753" s="542"/>
      <c r="X753" s="525"/>
      <c r="Y753" s="551"/>
      <c r="Z753" s="542"/>
      <c r="AA753" s="525"/>
      <c r="AB753" s="541"/>
      <c r="AC753" s="541"/>
      <c r="AD753" s="525"/>
      <c r="AE753" s="525"/>
      <c r="AF753" s="525"/>
      <c r="AG753" s="541"/>
      <c r="AH753" s="542"/>
      <c r="AI753" s="542"/>
      <c r="AJ753" s="542"/>
      <c r="AK753" s="542"/>
      <c r="AL753" s="556"/>
      <c r="AM753" s="542"/>
      <c r="AN753" s="525"/>
      <c r="AO753" s="525"/>
      <c r="AP753" s="525"/>
      <c r="AQ753" s="525"/>
      <c r="AR753" s="525"/>
    </row>
    <row r="754" spans="1:44" ht="12" customHeight="1" x14ac:dyDescent="0.2">
      <c r="A754" s="538"/>
      <c r="B754" s="535"/>
      <c r="C754" s="536"/>
      <c r="D754" s="520"/>
      <c r="E754" s="537"/>
      <c r="F754" s="528"/>
      <c r="G754" s="528"/>
      <c r="H754" s="528"/>
      <c r="I754" s="528"/>
      <c r="J754" s="528"/>
      <c r="K754" s="528"/>
      <c r="L754" s="530"/>
      <c r="M754" s="531">
        <f>D754</f>
        <v>0</v>
      </c>
      <c r="N754" s="530"/>
      <c r="O754" s="530"/>
      <c r="P754" s="530"/>
      <c r="Q754" s="557" t="e">
        <f>CONCATENATE(AF752,AG752)</f>
        <v>#VALUE!</v>
      </c>
      <c r="R754" s="539" t="str">
        <f>CONCATENATE(AH752,".",AI752,".",AJ752,","," ",AL752)</f>
        <v>.., 0</v>
      </c>
      <c r="S754" s="553" t="str">
        <f>UPPER(H754)</f>
        <v/>
      </c>
      <c r="T754" s="539" t="str">
        <f>CONCATENATE(PROPER(I754),", ",PROPER(J754),", ",UPPER(K754))</f>
        <v xml:space="preserve">, , </v>
      </c>
      <c r="U754" s="532"/>
      <c r="V754" s="539" t="str">
        <f>PROPER(L754)</f>
        <v/>
      </c>
      <c r="W754" s="542"/>
      <c r="X754" s="525"/>
      <c r="Y754" s="551"/>
      <c r="Z754" s="542"/>
      <c r="AA754" s="525"/>
      <c r="AB754" s="541"/>
      <c r="AC754" s="541"/>
      <c r="AD754" s="525">
        <f>IFERROR(LEFT(E756,FIND(" ",E756)-1),E756)</f>
        <v>0</v>
      </c>
      <c r="AE754" s="525" t="e">
        <f>MID(E756,FIND(" ",E756)*1,27)</f>
        <v>#VALUE!</v>
      </c>
      <c r="AF754" s="525" t="str">
        <f>UPPER(AD754)</f>
        <v>0</v>
      </c>
      <c r="AG754" s="541" t="e">
        <f>PROPER(AE754)</f>
        <v>#VALUE!</v>
      </c>
      <c r="AH754" s="542" t="str">
        <f>MID($F756,FIND("",$F756)*1,2)</f>
        <v/>
      </c>
      <c r="AI754" s="542" t="str">
        <f>MID($F756,FIND("",$F756)*3,2)</f>
        <v/>
      </c>
      <c r="AJ754" s="542" t="str">
        <f>MID($F756,FIND("",$F756)*5,2)</f>
        <v/>
      </c>
      <c r="AK754" s="555">
        <f>G756</f>
        <v>0</v>
      </c>
      <c r="AL754" s="556">
        <f>IF(AK754="кмс",AK$2,IF(AK754="мс",AL$2,IF(AK754="мсмк",AM$2,IF(AK754="змс",AN$2,AK754))))</f>
        <v>0</v>
      </c>
      <c r="AM754" s="542"/>
      <c r="AN754" s="525"/>
      <c r="AO754" s="525"/>
      <c r="AP754" s="525"/>
      <c r="AQ754" s="525"/>
      <c r="AR754" s="525"/>
    </row>
    <row r="755" spans="1:44" ht="12" customHeight="1" x14ac:dyDescent="0.2">
      <c r="A755" s="538"/>
      <c r="B755" s="535"/>
      <c r="C755" s="536"/>
      <c r="D755" s="521"/>
      <c r="E755" s="537"/>
      <c r="F755" s="529"/>
      <c r="G755" s="529"/>
      <c r="H755" s="529"/>
      <c r="I755" s="529"/>
      <c r="J755" s="529"/>
      <c r="K755" s="529"/>
      <c r="L755" s="528"/>
      <c r="M755" s="532"/>
      <c r="N755" s="528"/>
      <c r="O755" s="528"/>
      <c r="P755" s="528"/>
      <c r="Q755" s="558"/>
      <c r="R755" s="540"/>
      <c r="S755" s="554"/>
      <c r="T755" s="540"/>
      <c r="U755" s="532"/>
      <c r="V755" s="540"/>
      <c r="W755" s="542"/>
      <c r="X755" s="525"/>
      <c r="Y755" s="551"/>
      <c r="Z755" s="542"/>
      <c r="AA755" s="525"/>
      <c r="AB755" s="541"/>
      <c r="AC755" s="541"/>
      <c r="AD755" s="525"/>
      <c r="AE755" s="525"/>
      <c r="AF755" s="525"/>
      <c r="AG755" s="541"/>
      <c r="AH755" s="542"/>
      <c r="AI755" s="542"/>
      <c r="AJ755" s="542"/>
      <c r="AK755" s="542"/>
      <c r="AL755" s="556"/>
      <c r="AM755" s="542"/>
      <c r="AN755" s="525"/>
      <c r="AO755" s="525"/>
      <c r="AP755" s="525"/>
      <c r="AQ755" s="525"/>
      <c r="AR755" s="525"/>
    </row>
    <row r="756" spans="1:44" ht="12" customHeight="1" x14ac:dyDescent="0.2">
      <c r="A756" s="552"/>
      <c r="B756" s="535"/>
      <c r="C756" s="536"/>
      <c r="D756" s="520"/>
      <c r="E756" s="537"/>
      <c r="F756" s="528"/>
      <c r="G756" s="528"/>
      <c r="H756" s="528"/>
      <c r="I756" s="528"/>
      <c r="J756" s="528"/>
      <c r="K756" s="528"/>
      <c r="L756" s="530"/>
      <c r="M756" s="531">
        <f>D756</f>
        <v>0</v>
      </c>
      <c r="N756" s="530"/>
      <c r="O756" s="530"/>
      <c r="P756" s="530"/>
      <c r="Q756" s="557" t="e">
        <f>CONCATENATE(AF754,AG754)</f>
        <v>#VALUE!</v>
      </c>
      <c r="R756" s="539" t="str">
        <f>CONCATENATE(AH754,".",AI754,".",AJ754,","," ",AL754)</f>
        <v>.., 0</v>
      </c>
      <c r="S756" s="553" t="str">
        <f>UPPER(H756)</f>
        <v/>
      </c>
      <c r="T756" s="539" t="str">
        <f>CONCATENATE(PROPER(I756),", ",PROPER(J756),", ",UPPER(K756))</f>
        <v xml:space="preserve">, , </v>
      </c>
      <c r="U756" s="532"/>
      <c r="V756" s="539" t="str">
        <f>PROPER(L756)</f>
        <v/>
      </c>
      <c r="W756" s="542"/>
      <c r="X756" s="525"/>
      <c r="Y756" s="551"/>
      <c r="Z756" s="542"/>
      <c r="AA756" s="525"/>
      <c r="AB756" s="541"/>
      <c r="AC756" s="541"/>
      <c r="AD756" s="525">
        <f>IFERROR(LEFT(E758,FIND(" ",E758)-1),E758)</f>
        <v>0</v>
      </c>
      <c r="AE756" s="525" t="e">
        <f>MID(E758,FIND(" ",E758)*1,27)</f>
        <v>#VALUE!</v>
      </c>
      <c r="AF756" s="525" t="str">
        <f>UPPER(AD756)</f>
        <v>0</v>
      </c>
      <c r="AG756" s="541" t="e">
        <f>PROPER(AE756)</f>
        <v>#VALUE!</v>
      </c>
      <c r="AH756" s="542" t="str">
        <f>MID($F758,FIND("",$F758)*1,2)</f>
        <v/>
      </c>
      <c r="AI756" s="542" t="str">
        <f>MID($F758,FIND("",$F758)*3,2)</f>
        <v/>
      </c>
      <c r="AJ756" s="542" t="str">
        <f>MID($F758,FIND("",$F758)*5,2)</f>
        <v/>
      </c>
      <c r="AK756" s="555">
        <f>G758</f>
        <v>0</v>
      </c>
      <c r="AL756" s="556">
        <f>IF(AK756="кмс",AK$2,IF(AK756="мс",AL$2,IF(AK756="мсмк",AM$2,IF(AK756="змс",AN$2,AK756))))</f>
        <v>0</v>
      </c>
      <c r="AM756" s="542"/>
      <c r="AN756" s="525"/>
      <c r="AO756" s="525"/>
      <c r="AP756" s="525"/>
      <c r="AQ756" s="525"/>
      <c r="AR756" s="525"/>
    </row>
    <row r="757" spans="1:44" ht="12" customHeight="1" x14ac:dyDescent="0.2">
      <c r="A757" s="552"/>
      <c r="B757" s="535"/>
      <c r="C757" s="536"/>
      <c r="D757" s="521"/>
      <c r="E757" s="537"/>
      <c r="F757" s="529"/>
      <c r="G757" s="529"/>
      <c r="H757" s="529"/>
      <c r="I757" s="529"/>
      <c r="J757" s="529"/>
      <c r="K757" s="529"/>
      <c r="L757" s="528"/>
      <c r="M757" s="532"/>
      <c r="N757" s="528"/>
      <c r="O757" s="528"/>
      <c r="P757" s="528"/>
      <c r="Q757" s="558"/>
      <c r="R757" s="540"/>
      <c r="S757" s="554"/>
      <c r="T757" s="540"/>
      <c r="U757" s="532"/>
      <c r="V757" s="540"/>
      <c r="W757" s="542"/>
      <c r="X757" s="525"/>
      <c r="Y757" s="551"/>
      <c r="Z757" s="542"/>
      <c r="AA757" s="525"/>
      <c r="AB757" s="541"/>
      <c r="AC757" s="541"/>
      <c r="AD757" s="525"/>
      <c r="AE757" s="525"/>
      <c r="AF757" s="525"/>
      <c r="AG757" s="541"/>
      <c r="AH757" s="542"/>
      <c r="AI757" s="542"/>
      <c r="AJ757" s="542"/>
      <c r="AK757" s="542"/>
      <c r="AL757" s="556"/>
      <c r="AM757" s="542"/>
      <c r="AN757" s="525"/>
      <c r="AO757" s="525"/>
      <c r="AP757" s="525"/>
      <c r="AQ757" s="525"/>
      <c r="AR757" s="525"/>
    </row>
    <row r="758" spans="1:44" ht="12" customHeight="1" x14ac:dyDescent="0.2">
      <c r="A758" s="538"/>
      <c r="B758" s="535"/>
      <c r="C758" s="536"/>
      <c r="D758" s="520"/>
      <c r="E758" s="537"/>
      <c r="F758" s="528"/>
      <c r="G758" s="528"/>
      <c r="H758" s="528"/>
      <c r="I758" s="528"/>
      <c r="J758" s="528"/>
      <c r="K758" s="528"/>
      <c r="L758" s="530"/>
      <c r="M758" s="531">
        <f>D758</f>
        <v>0</v>
      </c>
      <c r="N758" s="530"/>
      <c r="O758" s="530"/>
      <c r="P758" s="530"/>
      <c r="Q758" s="557" t="e">
        <f>CONCATENATE(AF756,AG756)</f>
        <v>#VALUE!</v>
      </c>
      <c r="R758" s="539" t="str">
        <f>CONCATENATE(AH756,".",AI756,".",AJ756,","," ",AL756)</f>
        <v>.., 0</v>
      </c>
      <c r="S758" s="553" t="str">
        <f>UPPER(H758)</f>
        <v/>
      </c>
      <c r="T758" s="539" t="str">
        <f>CONCATENATE(PROPER(I758),", ",PROPER(J758),", ",UPPER(K758))</f>
        <v xml:space="preserve">, , </v>
      </c>
      <c r="U758" s="532"/>
      <c r="V758" s="539" t="str">
        <f>PROPER(L758)</f>
        <v/>
      </c>
      <c r="W758" s="542"/>
      <c r="X758" s="525"/>
      <c r="Y758" s="551"/>
      <c r="Z758" s="542"/>
      <c r="AA758" s="525"/>
      <c r="AB758" s="541"/>
      <c r="AC758" s="541"/>
      <c r="AD758" s="525">
        <f>IFERROR(LEFT(E760,FIND(" ",E760)-1),E760)</f>
        <v>0</v>
      </c>
      <c r="AE758" s="525" t="e">
        <f>MID(E760,FIND(" ",E760)*1,27)</f>
        <v>#VALUE!</v>
      </c>
      <c r="AF758" s="525" t="str">
        <f>UPPER(AD758)</f>
        <v>0</v>
      </c>
      <c r="AG758" s="541" t="e">
        <f>PROPER(AE758)</f>
        <v>#VALUE!</v>
      </c>
      <c r="AH758" s="542" t="str">
        <f>MID($F760,FIND("",$F760)*1,2)</f>
        <v/>
      </c>
      <c r="AI758" s="542" t="str">
        <f>MID($F760,FIND("",$F760)*3,2)</f>
        <v/>
      </c>
      <c r="AJ758" s="542" t="str">
        <f>MID($F760,FIND("",$F760)*5,2)</f>
        <v/>
      </c>
      <c r="AK758" s="555">
        <f>G760</f>
        <v>0</v>
      </c>
      <c r="AL758" s="556">
        <f>IF(AK758="кмс",AK$2,IF(AK758="мс",AL$2,IF(AK758="мсмк",AM$2,IF(AK758="змс",AN$2,AK758))))</f>
        <v>0</v>
      </c>
      <c r="AM758" s="542"/>
      <c r="AN758" s="525"/>
      <c r="AO758" s="525"/>
      <c r="AP758" s="525"/>
      <c r="AQ758" s="525"/>
      <c r="AR758" s="525"/>
    </row>
    <row r="759" spans="1:44" ht="12" customHeight="1" x14ac:dyDescent="0.2">
      <c r="A759" s="538"/>
      <c r="B759" s="535"/>
      <c r="C759" s="536"/>
      <c r="D759" s="521"/>
      <c r="E759" s="537"/>
      <c r="F759" s="529"/>
      <c r="G759" s="529"/>
      <c r="H759" s="529"/>
      <c r="I759" s="529"/>
      <c r="J759" s="529"/>
      <c r="K759" s="529"/>
      <c r="L759" s="528"/>
      <c r="M759" s="532"/>
      <c r="N759" s="528"/>
      <c r="O759" s="528"/>
      <c r="P759" s="528"/>
      <c r="Q759" s="558"/>
      <c r="R759" s="540"/>
      <c r="S759" s="554"/>
      <c r="T759" s="540"/>
      <c r="U759" s="532"/>
      <c r="V759" s="540"/>
      <c r="W759" s="542"/>
      <c r="X759" s="525"/>
      <c r="Y759" s="551"/>
      <c r="Z759" s="542"/>
      <c r="AA759" s="525"/>
      <c r="AB759" s="541"/>
      <c r="AC759" s="541"/>
      <c r="AD759" s="525"/>
      <c r="AE759" s="525"/>
      <c r="AF759" s="525"/>
      <c r="AG759" s="541"/>
      <c r="AH759" s="542"/>
      <c r="AI759" s="542"/>
      <c r="AJ759" s="542"/>
      <c r="AK759" s="542"/>
      <c r="AL759" s="556"/>
      <c r="AM759" s="542"/>
      <c r="AN759" s="525"/>
      <c r="AO759" s="525"/>
      <c r="AP759" s="525"/>
      <c r="AQ759" s="525"/>
      <c r="AR759" s="525"/>
    </row>
    <row r="760" spans="1:44" ht="12" customHeight="1" x14ac:dyDescent="0.2">
      <c r="A760" s="552"/>
      <c r="B760" s="535"/>
      <c r="C760" s="559"/>
      <c r="D760" s="520"/>
      <c r="E760" s="537"/>
      <c r="F760" s="528"/>
      <c r="G760" s="528"/>
      <c r="H760" s="528"/>
      <c r="I760" s="528"/>
      <c r="J760" s="528"/>
      <c r="K760" s="528"/>
      <c r="L760" s="530"/>
      <c r="M760" s="531">
        <f>D760</f>
        <v>0</v>
      </c>
      <c r="N760" s="530"/>
      <c r="O760" s="530"/>
      <c r="P760" s="530"/>
      <c r="Q760" s="557" t="e">
        <f>CONCATENATE(AF758,AG758)</f>
        <v>#VALUE!</v>
      </c>
      <c r="R760" s="539" t="str">
        <f>CONCATENATE(AH758,".",AI758,".",AJ758,","," ",AL758)</f>
        <v>.., 0</v>
      </c>
      <c r="S760" s="553" t="str">
        <f>UPPER(H760)</f>
        <v/>
      </c>
      <c r="T760" s="539" t="str">
        <f>CONCATENATE(PROPER(I760),", ",PROPER(J760),", ",UPPER(K760))</f>
        <v xml:space="preserve">, , </v>
      </c>
      <c r="U760" s="532"/>
      <c r="V760" s="539" t="str">
        <f>PROPER(L760)</f>
        <v/>
      </c>
      <c r="W760" s="542"/>
      <c r="X760" s="525"/>
      <c r="Y760" s="551"/>
      <c r="Z760" s="542"/>
      <c r="AA760" s="525"/>
      <c r="AB760" s="541"/>
      <c r="AC760" s="541"/>
      <c r="AD760" s="525">
        <f>IFERROR(LEFT(E762,FIND(" ",E762)-1),E762)</f>
        <v>0</v>
      </c>
      <c r="AE760" s="525" t="e">
        <f>MID(E762,FIND(" ",E762)*1,27)</f>
        <v>#VALUE!</v>
      </c>
      <c r="AF760" s="525" t="str">
        <f>UPPER(AD760)</f>
        <v>0</v>
      </c>
      <c r="AG760" s="541" t="e">
        <f>PROPER(AE760)</f>
        <v>#VALUE!</v>
      </c>
      <c r="AH760" s="542" t="str">
        <f>MID($F762,FIND("",$F762)*1,2)</f>
        <v/>
      </c>
      <c r="AI760" s="542" t="str">
        <f>MID($F762,FIND("",$F762)*3,2)</f>
        <v/>
      </c>
      <c r="AJ760" s="542" t="str">
        <f>MID($F762,FIND("",$F762)*5,2)</f>
        <v/>
      </c>
      <c r="AK760" s="555">
        <f>G762</f>
        <v>0</v>
      </c>
      <c r="AL760" s="556">
        <f>IF(AK760="кмс",AK$2,IF(AK760="мс",AL$2,IF(AK760="мсмк",AM$2,IF(AK760="змс",AN$2,AK760))))</f>
        <v>0</v>
      </c>
      <c r="AM760" s="542"/>
      <c r="AN760" s="525"/>
      <c r="AO760" s="525"/>
      <c r="AP760" s="525"/>
      <c r="AQ760" s="525"/>
      <c r="AR760" s="525"/>
    </row>
    <row r="761" spans="1:44" ht="12" customHeight="1" x14ac:dyDescent="0.2">
      <c r="A761" s="552"/>
      <c r="B761" s="535"/>
      <c r="C761" s="559"/>
      <c r="D761" s="521"/>
      <c r="E761" s="537"/>
      <c r="F761" s="529"/>
      <c r="G761" s="529"/>
      <c r="H761" s="529"/>
      <c r="I761" s="529"/>
      <c r="J761" s="529"/>
      <c r="K761" s="529"/>
      <c r="L761" s="528"/>
      <c r="M761" s="532"/>
      <c r="N761" s="528"/>
      <c r="O761" s="528"/>
      <c r="P761" s="528"/>
      <c r="Q761" s="558"/>
      <c r="R761" s="540"/>
      <c r="S761" s="554"/>
      <c r="T761" s="540"/>
      <c r="U761" s="532"/>
      <c r="V761" s="540"/>
      <c r="W761" s="542"/>
      <c r="X761" s="525"/>
      <c r="Y761" s="551"/>
      <c r="Z761" s="542"/>
      <c r="AA761" s="525"/>
      <c r="AB761" s="541"/>
      <c r="AC761" s="541"/>
      <c r="AD761" s="525"/>
      <c r="AE761" s="525"/>
      <c r="AF761" s="525"/>
      <c r="AG761" s="541"/>
      <c r="AH761" s="542"/>
      <c r="AI761" s="542"/>
      <c r="AJ761" s="542"/>
      <c r="AK761" s="542"/>
      <c r="AL761" s="556"/>
      <c r="AM761" s="542"/>
      <c r="AN761" s="525"/>
      <c r="AO761" s="525"/>
      <c r="AP761" s="525"/>
      <c r="AQ761" s="525"/>
      <c r="AR761" s="525"/>
    </row>
    <row r="762" spans="1:44" ht="12" customHeight="1" x14ac:dyDescent="0.2">
      <c r="A762" s="552"/>
      <c r="B762" s="535"/>
      <c r="C762" s="559"/>
      <c r="D762" s="520"/>
      <c r="E762" s="537"/>
      <c r="F762" s="528"/>
      <c r="G762" s="528"/>
      <c r="H762" s="528"/>
      <c r="I762" s="528"/>
      <c r="J762" s="528"/>
      <c r="K762" s="528"/>
      <c r="L762" s="530"/>
      <c r="M762" s="531">
        <f>D762</f>
        <v>0</v>
      </c>
      <c r="N762" s="530"/>
      <c r="O762" s="530"/>
      <c r="P762" s="530"/>
      <c r="Q762" s="557" t="e">
        <f>CONCATENATE(AF760,AG760)</f>
        <v>#VALUE!</v>
      </c>
      <c r="R762" s="539" t="str">
        <f>CONCATENATE(AH760,".",AI760,".",AJ760,","," ",AL760)</f>
        <v>.., 0</v>
      </c>
      <c r="S762" s="553" t="str">
        <f>UPPER(H762)</f>
        <v/>
      </c>
      <c r="T762" s="539" t="str">
        <f>CONCATENATE(PROPER(I762),", ",PROPER(J762),", ",UPPER(K762))</f>
        <v xml:space="preserve">, , </v>
      </c>
      <c r="U762" s="532"/>
      <c r="V762" s="539" t="str">
        <f>PROPER(L762)</f>
        <v/>
      </c>
      <c r="W762" s="542"/>
      <c r="X762" s="525"/>
      <c r="Y762" s="551"/>
      <c r="Z762" s="542"/>
      <c r="AA762" s="525"/>
      <c r="AB762" s="541"/>
      <c r="AC762" s="541"/>
      <c r="AD762" s="525">
        <f>IFERROR(LEFT(E764,FIND(" ",E764)-1),E764)</f>
        <v>0</v>
      </c>
      <c r="AE762" s="525" t="e">
        <f>MID(E764,FIND(" ",E764)*1,27)</f>
        <v>#VALUE!</v>
      </c>
      <c r="AF762" s="525" t="str">
        <f>UPPER(AD762)</f>
        <v>0</v>
      </c>
      <c r="AG762" s="541" t="e">
        <f>PROPER(AE762)</f>
        <v>#VALUE!</v>
      </c>
      <c r="AH762" s="542" t="str">
        <f>MID($F764,FIND("",$F764)*1,2)</f>
        <v/>
      </c>
      <c r="AI762" s="542" t="str">
        <f>MID($F764,FIND("",$F764)*3,2)</f>
        <v/>
      </c>
      <c r="AJ762" s="542" t="str">
        <f>MID($F764,FIND("",$F764)*5,2)</f>
        <v/>
      </c>
      <c r="AK762" s="555">
        <f>G764</f>
        <v>0</v>
      </c>
      <c r="AL762" s="556">
        <f>IF(AK762="кмс",AK$2,IF(AK762="мс",AL$2,IF(AK762="мсмк",AM$2,IF(AK762="змс",AN$2,AK762))))</f>
        <v>0</v>
      </c>
      <c r="AM762" s="542"/>
      <c r="AN762" s="525"/>
      <c r="AO762" s="525"/>
      <c r="AP762" s="525"/>
      <c r="AQ762" s="525"/>
      <c r="AR762" s="525"/>
    </row>
    <row r="763" spans="1:44" ht="12" customHeight="1" x14ac:dyDescent="0.2">
      <c r="A763" s="552"/>
      <c r="B763" s="535"/>
      <c r="C763" s="559"/>
      <c r="D763" s="521"/>
      <c r="E763" s="537"/>
      <c r="F763" s="529"/>
      <c r="G763" s="529"/>
      <c r="H763" s="529"/>
      <c r="I763" s="529"/>
      <c r="J763" s="529"/>
      <c r="K763" s="529"/>
      <c r="L763" s="528"/>
      <c r="M763" s="532"/>
      <c r="N763" s="528"/>
      <c r="O763" s="528"/>
      <c r="P763" s="528"/>
      <c r="Q763" s="558"/>
      <c r="R763" s="540"/>
      <c r="S763" s="554"/>
      <c r="T763" s="540"/>
      <c r="U763" s="532"/>
      <c r="V763" s="540"/>
      <c r="W763" s="542"/>
      <c r="X763" s="525"/>
      <c r="Y763" s="551"/>
      <c r="Z763" s="542"/>
      <c r="AA763" s="525"/>
      <c r="AB763" s="541"/>
      <c r="AC763" s="541"/>
      <c r="AD763" s="525"/>
      <c r="AE763" s="525"/>
      <c r="AF763" s="525"/>
      <c r="AG763" s="541"/>
      <c r="AH763" s="542"/>
      <c r="AI763" s="542"/>
      <c r="AJ763" s="542"/>
      <c r="AK763" s="542"/>
      <c r="AL763" s="556"/>
      <c r="AM763" s="542"/>
      <c r="AN763" s="525"/>
      <c r="AO763" s="525"/>
      <c r="AP763" s="525"/>
      <c r="AQ763" s="525"/>
      <c r="AR763" s="525"/>
    </row>
    <row r="764" spans="1:44" ht="12" customHeight="1" x14ac:dyDescent="0.2">
      <c r="A764" s="538"/>
      <c r="B764" s="535"/>
      <c r="C764" s="536"/>
      <c r="D764" s="520"/>
      <c r="E764" s="537"/>
      <c r="F764" s="528"/>
      <c r="G764" s="528"/>
      <c r="H764" s="528"/>
      <c r="I764" s="528"/>
      <c r="J764" s="528"/>
      <c r="K764" s="528"/>
      <c r="L764" s="530"/>
      <c r="M764" s="531">
        <f>D764</f>
        <v>0</v>
      </c>
      <c r="N764" s="530"/>
      <c r="O764" s="530"/>
      <c r="P764" s="530"/>
      <c r="Q764" s="557" t="e">
        <f>CONCATENATE(AF762,AG762)</f>
        <v>#VALUE!</v>
      </c>
      <c r="R764" s="539" t="str">
        <f>CONCATENATE(AH762,".",AI762,".",AJ762,","," ",AL762)</f>
        <v>.., 0</v>
      </c>
      <c r="S764" s="553" t="str">
        <f>UPPER(H764)</f>
        <v/>
      </c>
      <c r="T764" s="539" t="str">
        <f>CONCATENATE(PROPER(I764),", ",PROPER(J764),", ",UPPER(K764))</f>
        <v xml:space="preserve">, , </v>
      </c>
      <c r="U764" s="532"/>
      <c r="V764" s="539" t="str">
        <f>PROPER(L764)</f>
        <v/>
      </c>
      <c r="W764" s="542"/>
      <c r="X764" s="525"/>
      <c r="Y764" s="551"/>
      <c r="Z764" s="542"/>
      <c r="AA764" s="525"/>
      <c r="AB764" s="541"/>
      <c r="AC764" s="541"/>
      <c r="AD764" s="525">
        <f>IFERROR(LEFT(E766,FIND(" ",E766)-1),E766)</f>
        <v>0</v>
      </c>
      <c r="AE764" s="525" t="e">
        <f>MID(E766,FIND(" ",E766)*1,27)</f>
        <v>#VALUE!</v>
      </c>
      <c r="AF764" s="525" t="str">
        <f>UPPER(AD764)</f>
        <v>0</v>
      </c>
      <c r="AG764" s="541" t="e">
        <f>PROPER(AE764)</f>
        <v>#VALUE!</v>
      </c>
      <c r="AH764" s="542" t="str">
        <f>MID($F766,FIND("",$F766)*1,2)</f>
        <v/>
      </c>
      <c r="AI764" s="542" t="str">
        <f>MID($F766,FIND("",$F766)*3,2)</f>
        <v/>
      </c>
      <c r="AJ764" s="542" t="str">
        <f>MID($F766,FIND("",$F766)*5,2)</f>
        <v/>
      </c>
      <c r="AK764" s="555">
        <f>G766</f>
        <v>0</v>
      </c>
      <c r="AL764" s="556">
        <f>IF(AK764="кмс",AK$2,IF(AK764="мс",AL$2,IF(AK764="мсмк",AM$2,IF(AK764="змс",AN$2,AK764))))</f>
        <v>0</v>
      </c>
      <c r="AM764" s="542"/>
      <c r="AN764" s="525"/>
      <c r="AO764" s="525"/>
      <c r="AP764" s="525"/>
      <c r="AQ764" s="525"/>
      <c r="AR764" s="525"/>
    </row>
    <row r="765" spans="1:44" ht="12" customHeight="1" x14ac:dyDescent="0.2">
      <c r="A765" s="538"/>
      <c r="B765" s="535"/>
      <c r="C765" s="536"/>
      <c r="D765" s="521"/>
      <c r="E765" s="537"/>
      <c r="F765" s="529"/>
      <c r="G765" s="529"/>
      <c r="H765" s="529"/>
      <c r="I765" s="529"/>
      <c r="J765" s="529"/>
      <c r="K765" s="529"/>
      <c r="L765" s="528"/>
      <c r="M765" s="532"/>
      <c r="N765" s="528"/>
      <c r="O765" s="528"/>
      <c r="P765" s="528"/>
      <c r="Q765" s="558"/>
      <c r="R765" s="540"/>
      <c r="S765" s="554"/>
      <c r="T765" s="540"/>
      <c r="U765" s="532"/>
      <c r="V765" s="540"/>
      <c r="W765" s="542"/>
      <c r="X765" s="525"/>
      <c r="Y765" s="551"/>
      <c r="Z765" s="542"/>
      <c r="AA765" s="525"/>
      <c r="AB765" s="541"/>
      <c r="AC765" s="541"/>
      <c r="AD765" s="525"/>
      <c r="AE765" s="525"/>
      <c r="AF765" s="525"/>
      <c r="AG765" s="541"/>
      <c r="AH765" s="542"/>
      <c r="AI765" s="542"/>
      <c r="AJ765" s="542"/>
      <c r="AK765" s="542"/>
      <c r="AL765" s="556"/>
      <c r="AM765" s="542"/>
      <c r="AN765" s="525"/>
      <c r="AO765" s="525"/>
      <c r="AP765" s="525"/>
      <c r="AQ765" s="525"/>
      <c r="AR765" s="525"/>
    </row>
    <row r="766" spans="1:44" ht="12" customHeight="1" x14ac:dyDescent="0.2">
      <c r="A766" s="538"/>
      <c r="B766" s="535"/>
      <c r="C766" s="536"/>
      <c r="D766" s="520"/>
      <c r="E766" s="537"/>
      <c r="F766" s="528"/>
      <c r="G766" s="528"/>
      <c r="H766" s="528"/>
      <c r="I766" s="528"/>
      <c r="J766" s="528"/>
      <c r="K766" s="528"/>
      <c r="L766" s="530"/>
      <c r="M766" s="531">
        <f>D766</f>
        <v>0</v>
      </c>
      <c r="N766" s="530"/>
      <c r="O766" s="530"/>
      <c r="P766" s="530"/>
      <c r="Q766" s="557" t="e">
        <f>CONCATENATE(AF764,AG764)</f>
        <v>#VALUE!</v>
      </c>
      <c r="R766" s="539" t="str">
        <f>CONCATENATE(AH764,".",AI764,".",AJ764,","," ",AL764)</f>
        <v>.., 0</v>
      </c>
      <c r="S766" s="553" t="str">
        <f>UPPER(H766)</f>
        <v/>
      </c>
      <c r="T766" s="539" t="str">
        <f>CONCATENATE(PROPER(I766),", ",PROPER(J766),", ",UPPER(K766))</f>
        <v xml:space="preserve">, , </v>
      </c>
      <c r="U766" s="532"/>
      <c r="V766" s="539" t="str">
        <f>PROPER(L766)</f>
        <v/>
      </c>
      <c r="W766" s="542"/>
      <c r="X766" s="525"/>
      <c r="Y766" s="551"/>
      <c r="Z766" s="542"/>
      <c r="AA766" s="525"/>
      <c r="AB766" s="541"/>
      <c r="AC766" s="541"/>
      <c r="AD766" s="525">
        <f>IFERROR(LEFT(E768,FIND(" ",E768)-1),E768)</f>
        <v>0</v>
      </c>
      <c r="AE766" s="525" t="e">
        <f>MID(E768,FIND(" ",E768)*1,27)</f>
        <v>#VALUE!</v>
      </c>
      <c r="AF766" s="525" t="str">
        <f>UPPER(AD766)</f>
        <v>0</v>
      </c>
      <c r="AG766" s="541" t="e">
        <f>PROPER(AE766)</f>
        <v>#VALUE!</v>
      </c>
      <c r="AH766" s="542" t="str">
        <f>MID($F768,FIND("",$F768)*1,2)</f>
        <v/>
      </c>
      <c r="AI766" s="542" t="str">
        <f>MID($F768,FIND("",$F768)*3,2)</f>
        <v/>
      </c>
      <c r="AJ766" s="542" t="str">
        <f>MID($F768,FIND("",$F768)*5,2)</f>
        <v/>
      </c>
      <c r="AK766" s="555">
        <f>G768</f>
        <v>0</v>
      </c>
      <c r="AL766" s="556">
        <f>IF(AK766="кмс",AK$2,IF(AK766="мс",AL$2,IF(AK766="мсмк",AM$2,IF(AK766="змс",AN$2,AK766))))</f>
        <v>0</v>
      </c>
      <c r="AM766" s="542"/>
      <c r="AN766" s="525"/>
      <c r="AO766" s="525"/>
      <c r="AP766" s="525"/>
      <c r="AQ766" s="525"/>
      <c r="AR766" s="525"/>
    </row>
    <row r="767" spans="1:44" ht="12" customHeight="1" x14ac:dyDescent="0.2">
      <c r="A767" s="538"/>
      <c r="B767" s="535"/>
      <c r="C767" s="536"/>
      <c r="D767" s="521"/>
      <c r="E767" s="537"/>
      <c r="F767" s="529"/>
      <c r="G767" s="529"/>
      <c r="H767" s="529"/>
      <c r="I767" s="529"/>
      <c r="J767" s="529"/>
      <c r="K767" s="529"/>
      <c r="L767" s="528"/>
      <c r="M767" s="532"/>
      <c r="N767" s="528"/>
      <c r="O767" s="528"/>
      <c r="P767" s="528"/>
      <c r="Q767" s="558"/>
      <c r="R767" s="540"/>
      <c r="S767" s="554"/>
      <c r="T767" s="540"/>
      <c r="U767" s="532"/>
      <c r="V767" s="540"/>
      <c r="W767" s="542"/>
      <c r="X767" s="525"/>
      <c r="Y767" s="551"/>
      <c r="Z767" s="542"/>
      <c r="AA767" s="525"/>
      <c r="AB767" s="541"/>
      <c r="AC767" s="541"/>
      <c r="AD767" s="525"/>
      <c r="AE767" s="525"/>
      <c r="AF767" s="525"/>
      <c r="AG767" s="541"/>
      <c r="AH767" s="542"/>
      <c r="AI767" s="542"/>
      <c r="AJ767" s="542"/>
      <c r="AK767" s="542"/>
      <c r="AL767" s="556"/>
      <c r="AM767" s="542"/>
      <c r="AN767" s="525"/>
      <c r="AO767" s="525"/>
      <c r="AP767" s="525"/>
      <c r="AQ767" s="525"/>
      <c r="AR767" s="525"/>
    </row>
    <row r="768" spans="1:44" ht="12" customHeight="1" x14ac:dyDescent="0.2">
      <c r="A768" s="552"/>
      <c r="B768" s="535"/>
      <c r="C768" s="536"/>
      <c r="D768" s="520"/>
      <c r="E768" s="537"/>
      <c r="F768" s="528"/>
      <c r="G768" s="528"/>
      <c r="H768" s="528"/>
      <c r="I768" s="528"/>
      <c r="J768" s="528"/>
      <c r="K768" s="528"/>
      <c r="L768" s="530"/>
      <c r="M768" s="531">
        <f>D768</f>
        <v>0</v>
      </c>
      <c r="N768" s="530"/>
      <c r="O768" s="530"/>
      <c r="P768" s="530"/>
      <c r="Q768" s="557" t="e">
        <f>CONCATENATE(AF766,AG766)</f>
        <v>#VALUE!</v>
      </c>
      <c r="R768" s="539" t="str">
        <f>CONCATENATE(AH766,".",AI766,".",AJ766,","," ",AL766)</f>
        <v>.., 0</v>
      </c>
      <c r="S768" s="553" t="str">
        <f>UPPER(H768)</f>
        <v/>
      </c>
      <c r="T768" s="539" t="str">
        <f>CONCATENATE(PROPER(I768),", ",PROPER(J768),", ",UPPER(K768))</f>
        <v xml:space="preserve">, , </v>
      </c>
      <c r="U768" s="532"/>
      <c r="V768" s="539" t="str">
        <f>PROPER(L768)</f>
        <v/>
      </c>
      <c r="W768" s="542"/>
      <c r="X768" s="525"/>
      <c r="Y768" s="551"/>
      <c r="Z768" s="542"/>
      <c r="AA768" s="525"/>
      <c r="AB768" s="541"/>
      <c r="AC768" s="541"/>
      <c r="AD768" s="525">
        <f>IFERROR(LEFT(E770,FIND(" ",E770)-1),E770)</f>
        <v>0</v>
      </c>
      <c r="AE768" s="525" t="e">
        <f>MID(E770,FIND(" ",E770)*1,27)</f>
        <v>#VALUE!</v>
      </c>
      <c r="AF768" s="525" t="str">
        <f>UPPER(AD768)</f>
        <v>0</v>
      </c>
      <c r="AG768" s="541" t="e">
        <f>PROPER(AE768)</f>
        <v>#VALUE!</v>
      </c>
      <c r="AH768" s="542" t="str">
        <f>MID($F770,FIND("",$F770)*1,2)</f>
        <v/>
      </c>
      <c r="AI768" s="542" t="str">
        <f>MID($F770,FIND("",$F770)*3,2)</f>
        <v/>
      </c>
      <c r="AJ768" s="542" t="str">
        <f>MID($F770,FIND("",$F770)*5,2)</f>
        <v/>
      </c>
      <c r="AK768" s="555">
        <f>G770</f>
        <v>0</v>
      </c>
      <c r="AL768" s="556">
        <f>IF(AK768="кмс",AK$2,IF(AK768="мс",AL$2,IF(AK768="мсмк",AM$2,IF(AK768="змс",AN$2,AK768))))</f>
        <v>0</v>
      </c>
      <c r="AM768" s="542"/>
      <c r="AN768" s="525"/>
      <c r="AO768" s="525"/>
      <c r="AP768" s="525"/>
      <c r="AQ768" s="525"/>
      <c r="AR768" s="525"/>
    </row>
    <row r="769" spans="1:44" ht="12" customHeight="1" x14ac:dyDescent="0.2">
      <c r="A769" s="552"/>
      <c r="B769" s="535"/>
      <c r="C769" s="536"/>
      <c r="D769" s="521"/>
      <c r="E769" s="537"/>
      <c r="F769" s="529"/>
      <c r="G769" s="529"/>
      <c r="H769" s="529"/>
      <c r="I769" s="529"/>
      <c r="J769" s="529"/>
      <c r="K769" s="529"/>
      <c r="L769" s="528"/>
      <c r="M769" s="532"/>
      <c r="N769" s="528"/>
      <c r="O769" s="528"/>
      <c r="P769" s="528"/>
      <c r="Q769" s="558"/>
      <c r="R769" s="540"/>
      <c r="S769" s="554"/>
      <c r="T769" s="540"/>
      <c r="U769" s="532"/>
      <c r="V769" s="540"/>
      <c r="W769" s="542"/>
      <c r="X769" s="525"/>
      <c r="Y769" s="551"/>
      <c r="Z769" s="542"/>
      <c r="AA769" s="525"/>
      <c r="AB769" s="541"/>
      <c r="AC769" s="541"/>
      <c r="AD769" s="525"/>
      <c r="AE769" s="525"/>
      <c r="AF769" s="525"/>
      <c r="AG769" s="541"/>
      <c r="AH769" s="542"/>
      <c r="AI769" s="542"/>
      <c r="AJ769" s="542"/>
      <c r="AK769" s="542"/>
      <c r="AL769" s="556"/>
      <c r="AM769" s="542"/>
      <c r="AN769" s="525"/>
      <c r="AO769" s="525"/>
      <c r="AP769" s="525"/>
      <c r="AQ769" s="525"/>
      <c r="AR769" s="525"/>
    </row>
    <row r="770" spans="1:44" ht="12" customHeight="1" x14ac:dyDescent="0.2">
      <c r="A770" s="538"/>
      <c r="B770" s="535"/>
      <c r="C770" s="536"/>
      <c r="D770" s="520"/>
      <c r="E770" s="537"/>
      <c r="F770" s="528"/>
      <c r="G770" s="528"/>
      <c r="H770" s="528"/>
      <c r="I770" s="528"/>
      <c r="J770" s="528"/>
      <c r="K770" s="528"/>
      <c r="L770" s="530"/>
      <c r="M770" s="531">
        <f>D770</f>
        <v>0</v>
      </c>
      <c r="N770" s="530"/>
      <c r="O770" s="530"/>
      <c r="P770" s="530"/>
      <c r="Q770" s="557" t="e">
        <f>CONCATENATE(AF768,AG768)</f>
        <v>#VALUE!</v>
      </c>
      <c r="R770" s="539" t="str">
        <f>CONCATENATE(AH768,".",AI768,".",AJ768,","," ",AL768)</f>
        <v>.., 0</v>
      </c>
      <c r="S770" s="553" t="str">
        <f>UPPER(H770)</f>
        <v/>
      </c>
      <c r="T770" s="539" t="str">
        <f>CONCATENATE(PROPER(I770),", ",PROPER(J770),", ",UPPER(K770))</f>
        <v xml:space="preserve">, , </v>
      </c>
      <c r="U770" s="532"/>
      <c r="V770" s="539" t="str">
        <f>PROPER(L770)</f>
        <v/>
      </c>
      <c r="W770" s="542"/>
      <c r="X770" s="525"/>
      <c r="Y770" s="551"/>
      <c r="Z770" s="542"/>
      <c r="AA770" s="525"/>
      <c r="AB770" s="541"/>
      <c r="AC770" s="541"/>
      <c r="AD770" s="525">
        <f>IFERROR(LEFT(E772,FIND(" ",E772)-1),E772)</f>
        <v>0</v>
      </c>
      <c r="AE770" s="525" t="e">
        <f>MID(E772,FIND(" ",E772)*1,27)</f>
        <v>#VALUE!</v>
      </c>
      <c r="AF770" s="525" t="str">
        <f>UPPER(AD770)</f>
        <v>0</v>
      </c>
      <c r="AG770" s="541" t="e">
        <f>PROPER(AE770)</f>
        <v>#VALUE!</v>
      </c>
      <c r="AH770" s="542" t="str">
        <f>MID($F772,FIND("",$F772)*1,2)</f>
        <v/>
      </c>
      <c r="AI770" s="542" t="str">
        <f>MID($F772,FIND("",$F772)*3,2)</f>
        <v/>
      </c>
      <c r="AJ770" s="542" t="str">
        <f>MID($F772,FIND("",$F772)*5,2)</f>
        <v/>
      </c>
      <c r="AK770" s="555">
        <f>G772</f>
        <v>0</v>
      </c>
      <c r="AL770" s="556">
        <f>IF(AK770="кмс",AK$2,IF(AK770="мс",AL$2,IF(AK770="мсмк",AM$2,IF(AK770="змс",AN$2,AK770))))</f>
        <v>0</v>
      </c>
      <c r="AM770" s="542"/>
      <c r="AN770" s="525"/>
      <c r="AO770" s="525"/>
      <c r="AP770" s="525"/>
      <c r="AQ770" s="525"/>
      <c r="AR770" s="525"/>
    </row>
    <row r="771" spans="1:44" ht="12" customHeight="1" x14ac:dyDescent="0.2">
      <c r="A771" s="538"/>
      <c r="B771" s="535"/>
      <c r="C771" s="536"/>
      <c r="D771" s="521"/>
      <c r="E771" s="537"/>
      <c r="F771" s="529"/>
      <c r="G771" s="529"/>
      <c r="H771" s="529"/>
      <c r="I771" s="529"/>
      <c r="J771" s="529"/>
      <c r="K771" s="529"/>
      <c r="L771" s="528"/>
      <c r="M771" s="532"/>
      <c r="N771" s="528"/>
      <c r="O771" s="528"/>
      <c r="P771" s="528"/>
      <c r="Q771" s="558"/>
      <c r="R771" s="540"/>
      <c r="S771" s="554"/>
      <c r="T771" s="540"/>
      <c r="U771" s="532"/>
      <c r="V771" s="540"/>
      <c r="W771" s="542"/>
      <c r="X771" s="525"/>
      <c r="Y771" s="551"/>
      <c r="Z771" s="542"/>
      <c r="AA771" s="525"/>
      <c r="AB771" s="541"/>
      <c r="AC771" s="541"/>
      <c r="AD771" s="525"/>
      <c r="AE771" s="525"/>
      <c r="AF771" s="525"/>
      <c r="AG771" s="541"/>
      <c r="AH771" s="542"/>
      <c r="AI771" s="542"/>
      <c r="AJ771" s="542"/>
      <c r="AK771" s="542"/>
      <c r="AL771" s="556"/>
      <c r="AM771" s="542"/>
      <c r="AN771" s="525"/>
      <c r="AO771" s="525"/>
      <c r="AP771" s="525"/>
      <c r="AQ771" s="525"/>
      <c r="AR771" s="525"/>
    </row>
    <row r="772" spans="1:44" ht="12" customHeight="1" x14ac:dyDescent="0.2">
      <c r="A772" s="552"/>
      <c r="B772" s="535"/>
      <c r="C772" s="536"/>
      <c r="D772" s="520"/>
      <c r="E772" s="537"/>
      <c r="F772" s="528"/>
      <c r="G772" s="528"/>
      <c r="H772" s="528"/>
      <c r="I772" s="528"/>
      <c r="J772" s="528"/>
      <c r="K772" s="528"/>
      <c r="L772" s="530"/>
      <c r="M772" s="531">
        <f>D772</f>
        <v>0</v>
      </c>
      <c r="N772" s="530"/>
      <c r="O772" s="530"/>
      <c r="P772" s="530"/>
      <c r="Q772" s="557" t="e">
        <f>CONCATENATE(AF770,AG770)</f>
        <v>#VALUE!</v>
      </c>
      <c r="R772" s="539" t="str">
        <f>CONCATENATE(AH770,".",AI770,".",AJ770,","," ",AL770)</f>
        <v>.., 0</v>
      </c>
      <c r="S772" s="553" t="str">
        <f>UPPER(H772)</f>
        <v/>
      </c>
      <c r="T772" s="539" t="str">
        <f>CONCATENATE(PROPER(I772),", ",PROPER(J772),", ",UPPER(K772))</f>
        <v xml:space="preserve">, , </v>
      </c>
      <c r="U772" s="532"/>
      <c r="V772" s="539" t="str">
        <f>PROPER(L772)</f>
        <v/>
      </c>
      <c r="W772" s="542"/>
      <c r="X772" s="525"/>
      <c r="Y772" s="551"/>
      <c r="Z772" s="542"/>
      <c r="AA772" s="525"/>
      <c r="AB772" s="541"/>
      <c r="AC772" s="541"/>
      <c r="AD772" s="525">
        <f>IFERROR(LEFT(E774,FIND(" ",E774)-1),E774)</f>
        <v>0</v>
      </c>
      <c r="AE772" s="525" t="e">
        <f>MID(E774,FIND(" ",E774)*1,27)</f>
        <v>#VALUE!</v>
      </c>
      <c r="AF772" s="525" t="str">
        <f>UPPER(AD772)</f>
        <v>0</v>
      </c>
      <c r="AG772" s="541" t="e">
        <f>PROPER(AE772)</f>
        <v>#VALUE!</v>
      </c>
      <c r="AH772" s="542" t="str">
        <f>MID($F774,FIND("",$F774)*1,2)</f>
        <v/>
      </c>
      <c r="AI772" s="542" t="str">
        <f>MID($F774,FIND("",$F774)*3,2)</f>
        <v/>
      </c>
      <c r="AJ772" s="542" t="str">
        <f>MID($F774,FIND("",$F774)*5,2)</f>
        <v/>
      </c>
      <c r="AK772" s="555">
        <f>G774</f>
        <v>0</v>
      </c>
      <c r="AL772" s="556">
        <f>IF(AK772="кмс",AK$2,IF(AK772="мс",AL$2,IF(AK772="мсмк",AM$2,IF(AK772="змс",AN$2,AK772))))</f>
        <v>0</v>
      </c>
      <c r="AM772" s="542"/>
      <c r="AN772" s="525"/>
      <c r="AO772" s="525"/>
      <c r="AP772" s="525"/>
      <c r="AQ772" s="525"/>
      <c r="AR772" s="525"/>
    </row>
    <row r="773" spans="1:44" ht="12" customHeight="1" x14ac:dyDescent="0.2">
      <c r="A773" s="552"/>
      <c r="B773" s="535"/>
      <c r="C773" s="536"/>
      <c r="D773" s="521"/>
      <c r="E773" s="537"/>
      <c r="F773" s="529"/>
      <c r="G773" s="529"/>
      <c r="H773" s="529"/>
      <c r="I773" s="529"/>
      <c r="J773" s="529"/>
      <c r="K773" s="529"/>
      <c r="L773" s="528"/>
      <c r="M773" s="532"/>
      <c r="N773" s="528"/>
      <c r="O773" s="528"/>
      <c r="P773" s="528"/>
      <c r="Q773" s="558"/>
      <c r="R773" s="540"/>
      <c r="S773" s="554"/>
      <c r="T773" s="540"/>
      <c r="U773" s="532"/>
      <c r="V773" s="540"/>
      <c r="W773" s="542"/>
      <c r="X773" s="525"/>
      <c r="Y773" s="551"/>
      <c r="Z773" s="542"/>
      <c r="AA773" s="525"/>
      <c r="AB773" s="541"/>
      <c r="AC773" s="541"/>
      <c r="AD773" s="525"/>
      <c r="AE773" s="525"/>
      <c r="AF773" s="525"/>
      <c r="AG773" s="541"/>
      <c r="AH773" s="542"/>
      <c r="AI773" s="542"/>
      <c r="AJ773" s="542"/>
      <c r="AK773" s="542"/>
      <c r="AL773" s="556"/>
      <c r="AM773" s="542"/>
      <c r="AN773" s="525"/>
      <c r="AO773" s="525"/>
      <c r="AP773" s="525"/>
      <c r="AQ773" s="525"/>
      <c r="AR773" s="525"/>
    </row>
    <row r="774" spans="1:44" ht="12" customHeight="1" x14ac:dyDescent="0.2">
      <c r="A774" s="538"/>
      <c r="B774" s="535"/>
      <c r="C774" s="536"/>
      <c r="D774" s="520"/>
      <c r="E774" s="537"/>
      <c r="F774" s="528"/>
      <c r="G774" s="528"/>
      <c r="H774" s="528"/>
      <c r="I774" s="528"/>
      <c r="J774" s="528"/>
      <c r="K774" s="528"/>
      <c r="L774" s="530"/>
      <c r="M774" s="531">
        <f>D774</f>
        <v>0</v>
      </c>
      <c r="N774" s="530"/>
      <c r="O774" s="530"/>
      <c r="P774" s="530"/>
      <c r="Q774" s="557" t="e">
        <f>CONCATENATE(AF772,AG772)</f>
        <v>#VALUE!</v>
      </c>
      <c r="R774" s="539" t="str">
        <f>CONCATENATE(AH772,".",AI772,".",AJ772,","," ",AL772)</f>
        <v>.., 0</v>
      </c>
      <c r="S774" s="553" t="str">
        <f>UPPER(H774)</f>
        <v/>
      </c>
      <c r="T774" s="539" t="str">
        <f>CONCATENATE(PROPER(I774),", ",PROPER(J774),", ",UPPER(K774))</f>
        <v xml:space="preserve">, , </v>
      </c>
      <c r="U774" s="532"/>
      <c r="V774" s="539" t="str">
        <f>PROPER(L774)</f>
        <v/>
      </c>
      <c r="W774" s="542"/>
      <c r="X774" s="525"/>
      <c r="Y774" s="551"/>
      <c r="Z774" s="542"/>
      <c r="AA774" s="525"/>
      <c r="AB774" s="541"/>
      <c r="AC774" s="541"/>
      <c r="AD774" s="525">
        <f>IFERROR(LEFT(E776,FIND(" ",E776)-1),E776)</f>
        <v>0</v>
      </c>
      <c r="AE774" s="525" t="e">
        <f>MID(E776,FIND(" ",E776)*1,27)</f>
        <v>#VALUE!</v>
      </c>
      <c r="AF774" s="525" t="str">
        <f>UPPER(AD774)</f>
        <v>0</v>
      </c>
      <c r="AG774" s="541" t="e">
        <f>PROPER(AE774)</f>
        <v>#VALUE!</v>
      </c>
      <c r="AH774" s="542" t="str">
        <f>MID($F776,FIND("",$F776)*1,2)</f>
        <v/>
      </c>
      <c r="AI774" s="542" t="str">
        <f>MID($F776,FIND("",$F776)*3,2)</f>
        <v/>
      </c>
      <c r="AJ774" s="542" t="str">
        <f>MID($F776,FIND("",$F776)*5,2)</f>
        <v/>
      </c>
      <c r="AK774" s="555">
        <f>G776</f>
        <v>0</v>
      </c>
      <c r="AL774" s="556">
        <f>IF(AK774="кмс",AK$2,IF(AK774="мс",AL$2,IF(AK774="мсмк",AM$2,IF(AK774="змс",AN$2,AK774))))</f>
        <v>0</v>
      </c>
      <c r="AM774" s="542"/>
      <c r="AN774" s="525"/>
      <c r="AO774" s="525"/>
      <c r="AP774" s="525"/>
      <c r="AQ774" s="525"/>
      <c r="AR774" s="525"/>
    </row>
    <row r="775" spans="1:44" ht="12" customHeight="1" x14ac:dyDescent="0.2">
      <c r="A775" s="538"/>
      <c r="B775" s="535"/>
      <c r="C775" s="536"/>
      <c r="D775" s="521"/>
      <c r="E775" s="537"/>
      <c r="F775" s="529"/>
      <c r="G775" s="529"/>
      <c r="H775" s="529"/>
      <c r="I775" s="529"/>
      <c r="J775" s="529"/>
      <c r="K775" s="529"/>
      <c r="L775" s="528"/>
      <c r="M775" s="532"/>
      <c r="N775" s="528"/>
      <c r="O775" s="528"/>
      <c r="P775" s="528"/>
      <c r="Q775" s="558"/>
      <c r="R775" s="540"/>
      <c r="S775" s="554"/>
      <c r="T775" s="540"/>
      <c r="U775" s="532"/>
      <c r="V775" s="540"/>
      <c r="W775" s="542"/>
      <c r="X775" s="525"/>
      <c r="Y775" s="551"/>
      <c r="Z775" s="542"/>
      <c r="AA775" s="525"/>
      <c r="AB775" s="541"/>
      <c r="AC775" s="541"/>
      <c r="AD775" s="525"/>
      <c r="AE775" s="525"/>
      <c r="AF775" s="525"/>
      <c r="AG775" s="541"/>
      <c r="AH775" s="542"/>
      <c r="AI775" s="542"/>
      <c r="AJ775" s="542"/>
      <c r="AK775" s="542"/>
      <c r="AL775" s="556"/>
      <c r="AM775" s="542"/>
      <c r="AN775" s="525"/>
      <c r="AO775" s="525"/>
      <c r="AP775" s="525"/>
      <c r="AQ775" s="525"/>
      <c r="AR775" s="525"/>
    </row>
    <row r="776" spans="1:44" ht="12" customHeight="1" x14ac:dyDescent="0.2">
      <c r="A776" s="552"/>
      <c r="B776" s="535"/>
      <c r="C776" s="559"/>
      <c r="D776" s="520"/>
      <c r="E776" s="537"/>
      <c r="F776" s="528"/>
      <c r="G776" s="528"/>
      <c r="H776" s="528"/>
      <c r="I776" s="528"/>
      <c r="J776" s="528"/>
      <c r="K776" s="528"/>
      <c r="L776" s="530"/>
      <c r="M776" s="531">
        <f>D776</f>
        <v>0</v>
      </c>
      <c r="N776" s="530"/>
      <c r="O776" s="530"/>
      <c r="P776" s="530"/>
      <c r="Q776" s="557" t="e">
        <f>CONCATENATE(AF774,AG774)</f>
        <v>#VALUE!</v>
      </c>
      <c r="R776" s="539" t="str">
        <f>CONCATENATE(AH774,".",AI774,".",AJ774,","," ",AL774)</f>
        <v>.., 0</v>
      </c>
      <c r="S776" s="553" t="str">
        <f>UPPER(H776)</f>
        <v/>
      </c>
      <c r="T776" s="539" t="str">
        <f>CONCATENATE(PROPER(I776),", ",PROPER(J776),", ",UPPER(K776))</f>
        <v xml:space="preserve">, , </v>
      </c>
      <c r="U776" s="532"/>
      <c r="V776" s="539" t="str">
        <f>PROPER(L776)</f>
        <v/>
      </c>
      <c r="W776" s="542"/>
      <c r="X776" s="525"/>
      <c r="Y776" s="551"/>
      <c r="Z776" s="542"/>
      <c r="AA776" s="525"/>
      <c r="AB776" s="541"/>
      <c r="AC776" s="541"/>
      <c r="AD776" s="525">
        <f>IFERROR(LEFT(E778,FIND(" ",E778)-1),E778)</f>
        <v>0</v>
      </c>
      <c r="AE776" s="525" t="e">
        <f>MID(E778,FIND(" ",E778)*1,27)</f>
        <v>#VALUE!</v>
      </c>
      <c r="AF776" s="525" t="str">
        <f>UPPER(AD776)</f>
        <v>0</v>
      </c>
      <c r="AG776" s="541" t="e">
        <f>PROPER(AE776)</f>
        <v>#VALUE!</v>
      </c>
      <c r="AH776" s="542" t="str">
        <f>MID($F778,FIND("",$F778)*1,2)</f>
        <v/>
      </c>
      <c r="AI776" s="542" t="str">
        <f>MID($F778,FIND("",$F778)*3,2)</f>
        <v/>
      </c>
      <c r="AJ776" s="542" t="str">
        <f>MID($F778,FIND("",$F778)*5,2)</f>
        <v/>
      </c>
      <c r="AK776" s="555">
        <f>G778</f>
        <v>0</v>
      </c>
      <c r="AL776" s="556">
        <f>IF(AK776="кмс",AK$2,IF(AK776="мс",AL$2,IF(AK776="мсмк",AM$2,IF(AK776="змс",AN$2,AK776))))</f>
        <v>0</v>
      </c>
      <c r="AM776" s="542"/>
      <c r="AN776" s="525"/>
      <c r="AO776" s="525"/>
      <c r="AP776" s="525"/>
      <c r="AQ776" s="525"/>
      <c r="AR776" s="525"/>
    </row>
    <row r="777" spans="1:44" ht="12" customHeight="1" x14ac:dyDescent="0.2">
      <c r="A777" s="552"/>
      <c r="B777" s="535"/>
      <c r="C777" s="559"/>
      <c r="D777" s="521"/>
      <c r="E777" s="537"/>
      <c r="F777" s="529"/>
      <c r="G777" s="529"/>
      <c r="H777" s="529"/>
      <c r="I777" s="529"/>
      <c r="J777" s="529"/>
      <c r="K777" s="529"/>
      <c r="L777" s="528"/>
      <c r="M777" s="532"/>
      <c r="N777" s="528"/>
      <c r="O777" s="528"/>
      <c r="P777" s="528"/>
      <c r="Q777" s="558"/>
      <c r="R777" s="540"/>
      <c r="S777" s="554"/>
      <c r="T777" s="540"/>
      <c r="U777" s="532"/>
      <c r="V777" s="540"/>
      <c r="W777" s="542"/>
      <c r="X777" s="525"/>
      <c r="Y777" s="551"/>
      <c r="Z777" s="542"/>
      <c r="AA777" s="525"/>
      <c r="AB777" s="541"/>
      <c r="AC777" s="541"/>
      <c r="AD777" s="525"/>
      <c r="AE777" s="525"/>
      <c r="AF777" s="525"/>
      <c r="AG777" s="541"/>
      <c r="AH777" s="542"/>
      <c r="AI777" s="542"/>
      <c r="AJ777" s="542"/>
      <c r="AK777" s="542"/>
      <c r="AL777" s="556"/>
      <c r="AM777" s="542"/>
      <c r="AN777" s="525"/>
      <c r="AO777" s="525"/>
      <c r="AP777" s="525"/>
      <c r="AQ777" s="525"/>
      <c r="AR777" s="525"/>
    </row>
    <row r="778" spans="1:44" ht="12" customHeight="1" x14ac:dyDescent="0.2">
      <c r="A778" s="538"/>
      <c r="B778" s="535"/>
      <c r="C778" s="536"/>
      <c r="D778" s="520"/>
      <c r="E778" s="537"/>
      <c r="F778" s="528"/>
      <c r="G778" s="528"/>
      <c r="H778" s="528"/>
      <c r="I778" s="528"/>
      <c r="J778" s="528"/>
      <c r="K778" s="528"/>
      <c r="L778" s="530"/>
      <c r="M778" s="531">
        <f>D778</f>
        <v>0</v>
      </c>
      <c r="N778" s="530"/>
      <c r="O778" s="530"/>
      <c r="P778" s="530"/>
      <c r="Q778" s="557" t="e">
        <f>CONCATENATE(AF776,AG776)</f>
        <v>#VALUE!</v>
      </c>
      <c r="R778" s="539" t="str">
        <f>CONCATENATE(AH776,".",AI776,".",AJ776,","," ",AL776)</f>
        <v>.., 0</v>
      </c>
      <c r="S778" s="553" t="str">
        <f>UPPER(H778)</f>
        <v/>
      </c>
      <c r="T778" s="539" t="str">
        <f>CONCATENATE(PROPER(I778),", ",PROPER(J778),", ",UPPER(K778))</f>
        <v xml:space="preserve">, , </v>
      </c>
      <c r="U778" s="532"/>
      <c r="V778" s="539" t="str">
        <f>PROPER(L778)</f>
        <v/>
      </c>
      <c r="W778" s="542"/>
      <c r="X778" s="525"/>
      <c r="Y778" s="551"/>
      <c r="Z778" s="542"/>
      <c r="AA778" s="525"/>
      <c r="AB778" s="541"/>
      <c r="AC778" s="541"/>
      <c r="AD778" s="525">
        <f>IFERROR(LEFT(E780,FIND(" ",E780)-1),E780)</f>
        <v>0</v>
      </c>
      <c r="AE778" s="525" t="e">
        <f>MID(E780,FIND(" ",E780)*1,27)</f>
        <v>#VALUE!</v>
      </c>
      <c r="AF778" s="525" t="str">
        <f>UPPER(AD778)</f>
        <v>0</v>
      </c>
      <c r="AG778" s="541" t="e">
        <f>PROPER(AE778)</f>
        <v>#VALUE!</v>
      </c>
      <c r="AH778" s="542" t="str">
        <f>MID($F780,FIND("",$F780)*1,2)</f>
        <v/>
      </c>
      <c r="AI778" s="542" t="str">
        <f>MID($F780,FIND("",$F780)*3,2)</f>
        <v/>
      </c>
      <c r="AJ778" s="542" t="str">
        <f>MID($F780,FIND("",$F780)*5,2)</f>
        <v/>
      </c>
      <c r="AK778" s="555">
        <f>G780</f>
        <v>0</v>
      </c>
      <c r="AL778" s="556">
        <f>IF(AK778="кмс",AK$2,IF(AK778="мс",AL$2,IF(AK778="мсмк",AM$2,IF(AK778="змс",AN$2,AK778))))</f>
        <v>0</v>
      </c>
      <c r="AM778" s="542"/>
      <c r="AN778" s="525"/>
      <c r="AO778" s="525"/>
      <c r="AP778" s="525"/>
      <c r="AQ778" s="525"/>
      <c r="AR778" s="525"/>
    </row>
    <row r="779" spans="1:44" ht="12" customHeight="1" x14ac:dyDescent="0.2">
      <c r="A779" s="538"/>
      <c r="B779" s="535"/>
      <c r="C779" s="536"/>
      <c r="D779" s="521"/>
      <c r="E779" s="537"/>
      <c r="F779" s="529"/>
      <c r="G779" s="529"/>
      <c r="H779" s="529"/>
      <c r="I779" s="529"/>
      <c r="J779" s="529"/>
      <c r="K779" s="529"/>
      <c r="L779" s="528"/>
      <c r="M779" s="532"/>
      <c r="N779" s="528"/>
      <c r="O779" s="528"/>
      <c r="P779" s="528"/>
      <c r="Q779" s="558"/>
      <c r="R779" s="540"/>
      <c r="S779" s="554"/>
      <c r="T779" s="540"/>
      <c r="U779" s="532"/>
      <c r="V779" s="540"/>
      <c r="W779" s="542"/>
      <c r="X779" s="525"/>
      <c r="Y779" s="551"/>
      <c r="Z779" s="542"/>
      <c r="AA779" s="525"/>
      <c r="AB779" s="541"/>
      <c r="AC779" s="541"/>
      <c r="AD779" s="525"/>
      <c r="AE779" s="525"/>
      <c r="AF779" s="525"/>
      <c r="AG779" s="541"/>
      <c r="AH779" s="542"/>
      <c r="AI779" s="542"/>
      <c r="AJ779" s="542"/>
      <c r="AK779" s="542"/>
      <c r="AL779" s="556"/>
      <c r="AM779" s="542"/>
      <c r="AN779" s="525"/>
      <c r="AO779" s="525"/>
      <c r="AP779" s="525"/>
      <c r="AQ779" s="525"/>
      <c r="AR779" s="525"/>
    </row>
    <row r="780" spans="1:44" ht="12" customHeight="1" x14ac:dyDescent="0.2">
      <c r="A780" s="552"/>
      <c r="B780" s="535"/>
      <c r="C780" s="559"/>
      <c r="D780" s="520"/>
      <c r="E780" s="537"/>
      <c r="F780" s="528"/>
      <c r="G780" s="528"/>
      <c r="H780" s="528"/>
      <c r="I780" s="528"/>
      <c r="J780" s="528"/>
      <c r="K780" s="528"/>
      <c r="L780" s="530"/>
      <c r="M780" s="531">
        <f>D780</f>
        <v>0</v>
      </c>
      <c r="N780" s="530"/>
      <c r="O780" s="530"/>
      <c r="P780" s="530"/>
      <c r="Q780" s="557" t="e">
        <f>CONCATENATE(AF778,AG778)</f>
        <v>#VALUE!</v>
      </c>
      <c r="R780" s="539" t="str">
        <f>CONCATENATE(AH778,".",AI778,".",AJ778,","," ",AL778)</f>
        <v>.., 0</v>
      </c>
      <c r="S780" s="553" t="str">
        <f>UPPER(H780)</f>
        <v/>
      </c>
      <c r="T780" s="539" t="str">
        <f>CONCATENATE(PROPER(I780),", ",PROPER(J780),", ",UPPER(K780))</f>
        <v xml:space="preserve">, , </v>
      </c>
      <c r="U780" s="532"/>
      <c r="V780" s="539" t="str">
        <f>PROPER(L780)</f>
        <v/>
      </c>
      <c r="W780" s="542"/>
      <c r="X780" s="525"/>
      <c r="Y780" s="551"/>
      <c r="Z780" s="542"/>
      <c r="AA780" s="525"/>
      <c r="AB780" s="541"/>
      <c r="AC780" s="541"/>
      <c r="AD780" s="525">
        <f>IFERROR(LEFT(E782,FIND(" ",E782)-1),E782)</f>
        <v>0</v>
      </c>
      <c r="AE780" s="525" t="e">
        <f>MID(E782,FIND(" ",E782)*1,27)</f>
        <v>#VALUE!</v>
      </c>
      <c r="AF780" s="525" t="str">
        <f>UPPER(AD780)</f>
        <v>0</v>
      </c>
      <c r="AG780" s="541" t="e">
        <f>PROPER(AE780)</f>
        <v>#VALUE!</v>
      </c>
      <c r="AH780" s="542" t="str">
        <f>MID($F782,FIND("",$F782)*1,2)</f>
        <v/>
      </c>
      <c r="AI780" s="542" t="str">
        <f>MID($F782,FIND("",$F782)*3,2)</f>
        <v/>
      </c>
      <c r="AJ780" s="542" t="str">
        <f>MID($F782,FIND("",$F782)*5,2)</f>
        <v/>
      </c>
      <c r="AK780" s="555">
        <f>G782</f>
        <v>0</v>
      </c>
      <c r="AL780" s="556">
        <f>IF(AK780="кмс",AK$2,IF(AK780="мс",AL$2,IF(AK780="мсмк",AM$2,IF(AK780="змс",AN$2,AK780))))</f>
        <v>0</v>
      </c>
      <c r="AM780" s="542"/>
      <c r="AN780" s="525"/>
      <c r="AO780" s="525"/>
      <c r="AP780" s="525"/>
      <c r="AQ780" s="525"/>
      <c r="AR780" s="525"/>
    </row>
    <row r="781" spans="1:44" ht="12" customHeight="1" x14ac:dyDescent="0.2">
      <c r="A781" s="552"/>
      <c r="B781" s="535"/>
      <c r="C781" s="559"/>
      <c r="D781" s="521"/>
      <c r="E781" s="537"/>
      <c r="F781" s="529"/>
      <c r="G781" s="529"/>
      <c r="H781" s="529"/>
      <c r="I781" s="529"/>
      <c r="J781" s="529"/>
      <c r="K781" s="529"/>
      <c r="L781" s="528"/>
      <c r="M781" s="532"/>
      <c r="N781" s="528"/>
      <c r="O781" s="528"/>
      <c r="P781" s="528"/>
      <c r="Q781" s="558"/>
      <c r="R781" s="540"/>
      <c r="S781" s="554"/>
      <c r="T781" s="540"/>
      <c r="U781" s="532"/>
      <c r="V781" s="540"/>
      <c r="W781" s="542"/>
      <c r="X781" s="525"/>
      <c r="Y781" s="551"/>
      <c r="Z781" s="542"/>
      <c r="AA781" s="525"/>
      <c r="AB781" s="541"/>
      <c r="AC781" s="541"/>
      <c r="AD781" s="525"/>
      <c r="AE781" s="525"/>
      <c r="AF781" s="525"/>
      <c r="AG781" s="541"/>
      <c r="AH781" s="542"/>
      <c r="AI781" s="542"/>
      <c r="AJ781" s="542"/>
      <c r="AK781" s="542"/>
      <c r="AL781" s="556"/>
      <c r="AM781" s="542"/>
      <c r="AN781" s="525"/>
      <c r="AO781" s="525"/>
      <c r="AP781" s="525"/>
      <c r="AQ781" s="525"/>
      <c r="AR781" s="525"/>
    </row>
    <row r="782" spans="1:44" ht="12" customHeight="1" x14ac:dyDescent="0.2">
      <c r="A782" s="552"/>
      <c r="B782" s="535"/>
      <c r="C782" s="559"/>
      <c r="D782" s="520"/>
      <c r="E782" s="537"/>
      <c r="F782" s="528"/>
      <c r="G782" s="528"/>
      <c r="H782" s="528"/>
      <c r="I782" s="528"/>
      <c r="J782" s="528"/>
      <c r="K782" s="528"/>
      <c r="L782" s="530"/>
      <c r="M782" s="531">
        <f>D782</f>
        <v>0</v>
      </c>
      <c r="N782" s="530"/>
      <c r="O782" s="530"/>
      <c r="P782" s="530"/>
      <c r="Q782" s="557" t="e">
        <f>CONCATENATE(AF780,AG780)</f>
        <v>#VALUE!</v>
      </c>
      <c r="R782" s="539" t="str">
        <f>CONCATENATE(AH780,".",AI780,".",AJ780,","," ",AL780)</f>
        <v>.., 0</v>
      </c>
      <c r="S782" s="553" t="str">
        <f>UPPER(H782)</f>
        <v/>
      </c>
      <c r="T782" s="539" t="str">
        <f>CONCATENATE(PROPER(I782),", ",PROPER(J782),", ",UPPER(K782))</f>
        <v xml:space="preserve">, , </v>
      </c>
      <c r="U782" s="532"/>
      <c r="V782" s="539" t="str">
        <f>PROPER(L782)</f>
        <v/>
      </c>
      <c r="W782" s="542"/>
      <c r="X782" s="525"/>
      <c r="Y782" s="551"/>
      <c r="Z782" s="542"/>
      <c r="AA782" s="525"/>
      <c r="AB782" s="541"/>
      <c r="AC782" s="541"/>
      <c r="AD782" s="525">
        <f>IFERROR(LEFT(E784,FIND(" ",E784)-1),E784)</f>
        <v>0</v>
      </c>
      <c r="AE782" s="525" t="e">
        <f>MID(E784,FIND(" ",E784)*1,27)</f>
        <v>#VALUE!</v>
      </c>
      <c r="AF782" s="525" t="str">
        <f>UPPER(AD782)</f>
        <v>0</v>
      </c>
      <c r="AG782" s="541" t="e">
        <f>PROPER(AE782)</f>
        <v>#VALUE!</v>
      </c>
      <c r="AH782" s="542" t="str">
        <f>MID($F784,FIND("",$F784)*1,2)</f>
        <v/>
      </c>
      <c r="AI782" s="542" t="str">
        <f>MID($F784,FIND("",$F784)*3,2)</f>
        <v/>
      </c>
      <c r="AJ782" s="542" t="str">
        <f>MID($F784,FIND("",$F784)*5,2)</f>
        <v/>
      </c>
      <c r="AK782" s="555">
        <f>G784</f>
        <v>0</v>
      </c>
      <c r="AL782" s="556">
        <f>IF(AK782="кмс",AK$2,IF(AK782="мс",AL$2,IF(AK782="мсмк",AM$2,IF(AK782="змс",AN$2,AK782))))</f>
        <v>0</v>
      </c>
      <c r="AM782" s="542"/>
      <c r="AN782" s="525"/>
      <c r="AO782" s="525"/>
      <c r="AP782" s="525"/>
      <c r="AQ782" s="525"/>
      <c r="AR782" s="525"/>
    </row>
    <row r="783" spans="1:44" ht="12" customHeight="1" x14ac:dyDescent="0.2">
      <c r="A783" s="552"/>
      <c r="B783" s="535"/>
      <c r="C783" s="559"/>
      <c r="D783" s="521"/>
      <c r="E783" s="537"/>
      <c r="F783" s="529"/>
      <c r="G783" s="529"/>
      <c r="H783" s="529"/>
      <c r="I783" s="529"/>
      <c r="J783" s="529"/>
      <c r="K783" s="529"/>
      <c r="L783" s="528"/>
      <c r="M783" s="532"/>
      <c r="N783" s="528"/>
      <c r="O783" s="528"/>
      <c r="P783" s="528"/>
      <c r="Q783" s="558"/>
      <c r="R783" s="540"/>
      <c r="S783" s="554"/>
      <c r="T783" s="540"/>
      <c r="U783" s="532"/>
      <c r="V783" s="540"/>
      <c r="W783" s="542"/>
      <c r="X783" s="525"/>
      <c r="Y783" s="551"/>
      <c r="Z783" s="542"/>
      <c r="AA783" s="525"/>
      <c r="AB783" s="541"/>
      <c r="AC783" s="541"/>
      <c r="AD783" s="525"/>
      <c r="AE783" s="525"/>
      <c r="AF783" s="525"/>
      <c r="AG783" s="541"/>
      <c r="AH783" s="542"/>
      <c r="AI783" s="542"/>
      <c r="AJ783" s="542"/>
      <c r="AK783" s="542"/>
      <c r="AL783" s="556"/>
      <c r="AM783" s="542"/>
      <c r="AN783" s="525"/>
      <c r="AO783" s="525"/>
      <c r="AP783" s="525"/>
      <c r="AQ783" s="525"/>
      <c r="AR783" s="525"/>
    </row>
    <row r="784" spans="1:44" ht="12" customHeight="1" x14ac:dyDescent="0.2">
      <c r="A784" s="538"/>
      <c r="B784" s="535"/>
      <c r="C784" s="536"/>
      <c r="D784" s="520"/>
      <c r="E784" s="537"/>
      <c r="F784" s="528"/>
      <c r="G784" s="528"/>
      <c r="H784" s="528"/>
      <c r="I784" s="528"/>
      <c r="J784" s="528"/>
      <c r="K784" s="528"/>
      <c r="L784" s="530"/>
      <c r="M784" s="531">
        <f>D784</f>
        <v>0</v>
      </c>
      <c r="N784" s="530"/>
      <c r="O784" s="530"/>
      <c r="P784" s="530"/>
      <c r="Q784" s="557" t="e">
        <f>CONCATENATE(AF782,AG782)</f>
        <v>#VALUE!</v>
      </c>
      <c r="R784" s="539" t="str">
        <f>CONCATENATE(AH782,".",AI782,".",AJ782,","," ",AL782)</f>
        <v>.., 0</v>
      </c>
      <c r="S784" s="553" t="str">
        <f>UPPER(H784)</f>
        <v/>
      </c>
      <c r="T784" s="539" t="str">
        <f>CONCATENATE(PROPER(I784),", ",PROPER(J784),", ",UPPER(K784))</f>
        <v xml:space="preserve">, , </v>
      </c>
      <c r="U784" s="532"/>
      <c r="V784" s="539" t="str">
        <f>PROPER(L784)</f>
        <v/>
      </c>
      <c r="W784" s="542"/>
      <c r="X784" s="525"/>
      <c r="Y784" s="551"/>
      <c r="Z784" s="542"/>
      <c r="AA784" s="525"/>
      <c r="AB784" s="541"/>
      <c r="AC784" s="541"/>
      <c r="AD784" s="525">
        <f>IFERROR(LEFT(E786,FIND(" ",E786)-1),E786)</f>
        <v>0</v>
      </c>
      <c r="AE784" s="525" t="e">
        <f>MID(E786,FIND(" ",E786)*1,27)</f>
        <v>#VALUE!</v>
      </c>
      <c r="AF784" s="525" t="str">
        <f>UPPER(AD784)</f>
        <v>0</v>
      </c>
      <c r="AG784" s="541" t="e">
        <f>PROPER(AE784)</f>
        <v>#VALUE!</v>
      </c>
      <c r="AH784" s="542" t="str">
        <f>MID($F786,FIND("",$F786)*1,2)</f>
        <v/>
      </c>
      <c r="AI784" s="542" t="str">
        <f>MID($F786,FIND("",$F786)*3,2)</f>
        <v/>
      </c>
      <c r="AJ784" s="542" t="str">
        <f>MID($F786,FIND("",$F786)*5,2)</f>
        <v/>
      </c>
      <c r="AK784" s="555">
        <f>G786</f>
        <v>0</v>
      </c>
      <c r="AL784" s="556">
        <f>IF(AK784="кмс",AK$2,IF(AK784="мс",AL$2,IF(AK784="мсмк",AM$2,IF(AK784="змс",AN$2,AK784))))</f>
        <v>0</v>
      </c>
      <c r="AM784" s="542"/>
      <c r="AN784" s="525"/>
      <c r="AO784" s="525"/>
      <c r="AP784" s="525"/>
      <c r="AQ784" s="525"/>
      <c r="AR784" s="525"/>
    </row>
    <row r="785" spans="1:44" ht="12" customHeight="1" x14ac:dyDescent="0.2">
      <c r="A785" s="538"/>
      <c r="B785" s="535"/>
      <c r="C785" s="536"/>
      <c r="D785" s="521"/>
      <c r="E785" s="537"/>
      <c r="F785" s="529"/>
      <c r="G785" s="529"/>
      <c r="H785" s="529"/>
      <c r="I785" s="529"/>
      <c r="J785" s="529"/>
      <c r="K785" s="529"/>
      <c r="L785" s="528"/>
      <c r="M785" s="532"/>
      <c r="N785" s="528"/>
      <c r="O785" s="528"/>
      <c r="P785" s="528"/>
      <c r="Q785" s="558"/>
      <c r="R785" s="540"/>
      <c r="S785" s="554"/>
      <c r="T785" s="540"/>
      <c r="U785" s="532"/>
      <c r="V785" s="540"/>
      <c r="W785" s="542"/>
      <c r="X785" s="525"/>
      <c r="Y785" s="551"/>
      <c r="Z785" s="542"/>
      <c r="AA785" s="525"/>
      <c r="AB785" s="541"/>
      <c r="AC785" s="541"/>
      <c r="AD785" s="525"/>
      <c r="AE785" s="525"/>
      <c r="AF785" s="525"/>
      <c r="AG785" s="541"/>
      <c r="AH785" s="542"/>
      <c r="AI785" s="542"/>
      <c r="AJ785" s="542"/>
      <c r="AK785" s="542"/>
      <c r="AL785" s="556"/>
      <c r="AM785" s="542"/>
      <c r="AN785" s="525"/>
      <c r="AO785" s="525"/>
      <c r="AP785" s="525"/>
      <c r="AQ785" s="525"/>
      <c r="AR785" s="525"/>
    </row>
    <row r="786" spans="1:44" ht="12" customHeight="1" x14ac:dyDescent="0.2">
      <c r="A786" s="552"/>
      <c r="B786" s="535"/>
      <c r="C786" s="536"/>
      <c r="D786" s="520"/>
      <c r="E786" s="537"/>
      <c r="F786" s="528"/>
      <c r="G786" s="528"/>
      <c r="H786" s="528"/>
      <c r="I786" s="528"/>
      <c r="J786" s="528"/>
      <c r="K786" s="528"/>
      <c r="L786" s="530"/>
      <c r="M786" s="531">
        <f>D786</f>
        <v>0</v>
      </c>
      <c r="N786" s="530"/>
      <c r="O786" s="530"/>
      <c r="P786" s="530"/>
      <c r="Q786" s="557" t="e">
        <f>CONCATENATE(AF784,AG784)</f>
        <v>#VALUE!</v>
      </c>
      <c r="R786" s="539" t="str">
        <f>CONCATENATE(AH784,".",AI784,".",AJ784,","," ",AL784)</f>
        <v>.., 0</v>
      </c>
      <c r="S786" s="553" t="str">
        <f>UPPER(H786)</f>
        <v/>
      </c>
      <c r="T786" s="539" t="str">
        <f>CONCATENATE(PROPER(I786),", ",PROPER(J786),", ",UPPER(K786))</f>
        <v xml:space="preserve">, , </v>
      </c>
      <c r="U786" s="532"/>
      <c r="V786" s="539" t="str">
        <f>PROPER(L786)</f>
        <v/>
      </c>
      <c r="W786" s="542"/>
      <c r="X786" s="525"/>
      <c r="Y786" s="551"/>
      <c r="Z786" s="542"/>
      <c r="AA786" s="525"/>
      <c r="AB786" s="541"/>
      <c r="AC786" s="541"/>
      <c r="AD786" s="525">
        <f>IFERROR(LEFT(E788,FIND(" ",E788)-1),E788)</f>
        <v>0</v>
      </c>
      <c r="AE786" s="525" t="e">
        <f>MID(E788,FIND(" ",E788)*1,27)</f>
        <v>#VALUE!</v>
      </c>
      <c r="AF786" s="525" t="str">
        <f>UPPER(AD786)</f>
        <v>0</v>
      </c>
      <c r="AG786" s="541" t="e">
        <f>PROPER(AE786)</f>
        <v>#VALUE!</v>
      </c>
      <c r="AH786" s="542" t="str">
        <f>MID($F788,FIND("",$F788)*1,2)</f>
        <v/>
      </c>
      <c r="AI786" s="542" t="str">
        <f>MID($F788,FIND("",$F788)*3,2)</f>
        <v/>
      </c>
      <c r="AJ786" s="542" t="str">
        <f>MID($F788,FIND("",$F788)*5,2)</f>
        <v/>
      </c>
      <c r="AK786" s="555">
        <f>G788</f>
        <v>0</v>
      </c>
      <c r="AL786" s="556">
        <f>IF(AK786="кмс",AK$2,IF(AK786="мс",AL$2,IF(AK786="мсмк",AM$2,IF(AK786="змс",AN$2,AK786))))</f>
        <v>0</v>
      </c>
      <c r="AM786" s="542"/>
      <c r="AN786" s="525"/>
      <c r="AO786" s="525"/>
      <c r="AP786" s="525"/>
      <c r="AQ786" s="525"/>
      <c r="AR786" s="525"/>
    </row>
    <row r="787" spans="1:44" ht="12" customHeight="1" x14ac:dyDescent="0.2">
      <c r="A787" s="552"/>
      <c r="B787" s="535"/>
      <c r="C787" s="536"/>
      <c r="D787" s="521"/>
      <c r="E787" s="537"/>
      <c r="F787" s="529"/>
      <c r="G787" s="529"/>
      <c r="H787" s="529"/>
      <c r="I787" s="529"/>
      <c r="J787" s="529"/>
      <c r="K787" s="529"/>
      <c r="L787" s="528"/>
      <c r="M787" s="532"/>
      <c r="N787" s="528"/>
      <c r="O787" s="528"/>
      <c r="P787" s="528"/>
      <c r="Q787" s="558"/>
      <c r="R787" s="540"/>
      <c r="S787" s="554"/>
      <c r="T787" s="540"/>
      <c r="U787" s="532"/>
      <c r="V787" s="540"/>
      <c r="W787" s="542"/>
      <c r="X787" s="525"/>
      <c r="Y787" s="551"/>
      <c r="Z787" s="542"/>
      <c r="AA787" s="525"/>
      <c r="AB787" s="541"/>
      <c r="AC787" s="541"/>
      <c r="AD787" s="525"/>
      <c r="AE787" s="525"/>
      <c r="AF787" s="525"/>
      <c r="AG787" s="541"/>
      <c r="AH787" s="542"/>
      <c r="AI787" s="542"/>
      <c r="AJ787" s="542"/>
      <c r="AK787" s="542"/>
      <c r="AL787" s="556"/>
      <c r="AM787" s="542"/>
      <c r="AN787" s="525"/>
      <c r="AO787" s="525"/>
      <c r="AP787" s="525"/>
      <c r="AQ787" s="525"/>
      <c r="AR787" s="525"/>
    </row>
    <row r="788" spans="1:44" ht="12" customHeight="1" x14ac:dyDescent="0.2">
      <c r="A788" s="538"/>
      <c r="B788" s="535"/>
      <c r="C788" s="559"/>
      <c r="D788" s="520"/>
      <c r="E788" s="561"/>
      <c r="F788" s="528"/>
      <c r="G788" s="528"/>
      <c r="H788" s="528"/>
      <c r="I788" s="528"/>
      <c r="J788" s="528"/>
      <c r="K788" s="528"/>
      <c r="L788" s="530"/>
      <c r="M788" s="531">
        <f>D788</f>
        <v>0</v>
      </c>
      <c r="N788" s="530"/>
      <c r="O788" s="530"/>
      <c r="P788" s="530"/>
      <c r="Q788" s="557" t="e">
        <f>CONCATENATE(AF786,AG786)</f>
        <v>#VALUE!</v>
      </c>
      <c r="R788" s="539" t="str">
        <f>CONCATENATE(AH786,".",AI786,".",AJ786,","," ",AL786)</f>
        <v>.., 0</v>
      </c>
      <c r="S788" s="553" t="str">
        <f>UPPER(H788)</f>
        <v/>
      </c>
      <c r="T788" s="539" t="str">
        <f>CONCATENATE(PROPER(I788),", ",PROPER(J788),", ",UPPER(K788))</f>
        <v xml:space="preserve">, , </v>
      </c>
      <c r="U788" s="532"/>
      <c r="V788" s="539" t="str">
        <f>PROPER(L788)</f>
        <v/>
      </c>
      <c r="W788" s="542"/>
      <c r="X788" s="525"/>
      <c r="Y788" s="551"/>
      <c r="Z788" s="542"/>
      <c r="AA788" s="525"/>
      <c r="AB788" s="541"/>
      <c r="AC788" s="541"/>
      <c r="AD788" s="525">
        <f>IFERROR(LEFT(E790,FIND(" ",E790)-1),E790)</f>
        <v>0</v>
      </c>
      <c r="AE788" s="525" t="e">
        <f>MID(E790,FIND(" ",E790)*1,27)</f>
        <v>#VALUE!</v>
      </c>
      <c r="AF788" s="525" t="str">
        <f>UPPER(AD788)</f>
        <v>0</v>
      </c>
      <c r="AG788" s="541" t="e">
        <f>PROPER(AE788)</f>
        <v>#VALUE!</v>
      </c>
      <c r="AH788" s="542" t="str">
        <f>MID($F790,FIND("",$F790)*1,2)</f>
        <v/>
      </c>
      <c r="AI788" s="542" t="str">
        <f>MID($F790,FIND("",$F790)*3,2)</f>
        <v/>
      </c>
      <c r="AJ788" s="542" t="str">
        <f>MID($F790,FIND("",$F790)*5,2)</f>
        <v/>
      </c>
      <c r="AK788" s="555">
        <f>G790</f>
        <v>0</v>
      </c>
      <c r="AL788" s="556">
        <f>IF(AK788="кмс",AK$2,IF(AK788="мс",AL$2,IF(AK788="мсмк",AM$2,IF(AK788="змс",AN$2,AK788))))</f>
        <v>0</v>
      </c>
      <c r="AM788" s="542"/>
      <c r="AN788" s="525"/>
      <c r="AO788" s="525"/>
      <c r="AP788" s="525"/>
      <c r="AQ788" s="525"/>
      <c r="AR788" s="525"/>
    </row>
    <row r="789" spans="1:44" ht="12" customHeight="1" x14ac:dyDescent="0.2">
      <c r="A789" s="538"/>
      <c r="B789" s="535"/>
      <c r="C789" s="559"/>
      <c r="D789" s="521"/>
      <c r="E789" s="561"/>
      <c r="F789" s="529"/>
      <c r="G789" s="529"/>
      <c r="H789" s="529"/>
      <c r="I789" s="529"/>
      <c r="J789" s="529"/>
      <c r="K789" s="529"/>
      <c r="L789" s="528"/>
      <c r="M789" s="532"/>
      <c r="N789" s="528"/>
      <c r="O789" s="528"/>
      <c r="P789" s="528"/>
      <c r="Q789" s="558"/>
      <c r="R789" s="540"/>
      <c r="S789" s="554"/>
      <c r="T789" s="540"/>
      <c r="U789" s="532"/>
      <c r="V789" s="540"/>
      <c r="W789" s="542"/>
      <c r="X789" s="525"/>
      <c r="Y789" s="551"/>
      <c r="Z789" s="542"/>
      <c r="AA789" s="525"/>
      <c r="AB789" s="541"/>
      <c r="AC789" s="541"/>
      <c r="AD789" s="525"/>
      <c r="AE789" s="525"/>
      <c r="AF789" s="525"/>
      <c r="AG789" s="541"/>
      <c r="AH789" s="542"/>
      <c r="AI789" s="542"/>
      <c r="AJ789" s="542"/>
      <c r="AK789" s="542"/>
      <c r="AL789" s="556"/>
      <c r="AM789" s="542"/>
      <c r="AN789" s="525"/>
      <c r="AO789" s="525"/>
      <c r="AP789" s="525"/>
      <c r="AQ789" s="525"/>
      <c r="AR789" s="525"/>
    </row>
    <row r="790" spans="1:44" ht="12" customHeight="1" x14ac:dyDescent="0.2">
      <c r="A790" s="552"/>
      <c r="B790" s="535"/>
      <c r="C790" s="559"/>
      <c r="D790" s="520"/>
      <c r="E790" s="537"/>
      <c r="F790" s="528"/>
      <c r="G790" s="528"/>
      <c r="H790" s="528"/>
      <c r="I790" s="528"/>
      <c r="J790" s="528"/>
      <c r="K790" s="528"/>
      <c r="L790" s="530"/>
      <c r="M790" s="531">
        <f>D790</f>
        <v>0</v>
      </c>
      <c r="N790" s="530"/>
      <c r="O790" s="530"/>
      <c r="P790" s="530"/>
      <c r="Q790" s="557" t="e">
        <f>CONCATENATE(AF788,AG788)</f>
        <v>#VALUE!</v>
      </c>
      <c r="R790" s="539" t="str">
        <f>CONCATENATE(AH788,".",AI788,".",AJ788,","," ",AL788)</f>
        <v>.., 0</v>
      </c>
      <c r="S790" s="553" t="str">
        <f>UPPER(H790)</f>
        <v/>
      </c>
      <c r="T790" s="539" t="str">
        <f>CONCATENATE(PROPER(I790),", ",PROPER(J790),", ",UPPER(K790))</f>
        <v xml:space="preserve">, , </v>
      </c>
      <c r="U790" s="532"/>
      <c r="V790" s="539" t="str">
        <f>PROPER(L790)</f>
        <v/>
      </c>
      <c r="W790" s="542"/>
      <c r="X790" s="525"/>
      <c r="Y790" s="551"/>
      <c r="Z790" s="542"/>
      <c r="AA790" s="525"/>
      <c r="AB790" s="541"/>
      <c r="AC790" s="541"/>
      <c r="AD790" s="525">
        <f>IFERROR(LEFT(E792,FIND(" ",E792)-1),E792)</f>
        <v>0</v>
      </c>
      <c r="AE790" s="525" t="e">
        <f>MID(E792,FIND(" ",E792)*1,27)</f>
        <v>#VALUE!</v>
      </c>
      <c r="AF790" s="525" t="str">
        <f>UPPER(AD790)</f>
        <v>0</v>
      </c>
      <c r="AG790" s="541" t="e">
        <f>PROPER(AE790)</f>
        <v>#VALUE!</v>
      </c>
      <c r="AH790" s="542" t="str">
        <f>MID($F792,FIND("",$F792)*1,2)</f>
        <v/>
      </c>
      <c r="AI790" s="542" t="str">
        <f>MID($F792,FIND("",$F792)*3,2)</f>
        <v/>
      </c>
      <c r="AJ790" s="542" t="str">
        <f>MID($F792,FIND("",$F792)*5,2)</f>
        <v/>
      </c>
      <c r="AK790" s="555">
        <f>G792</f>
        <v>0</v>
      </c>
      <c r="AL790" s="556">
        <f>IF(AK790="кмс",AK$2,IF(AK790="мс",AL$2,IF(AK790="мсмк",AM$2,IF(AK790="змс",AN$2,AK790))))</f>
        <v>0</v>
      </c>
      <c r="AM790" s="542"/>
      <c r="AN790" s="525"/>
      <c r="AO790" s="525"/>
      <c r="AP790" s="525"/>
      <c r="AQ790" s="525"/>
      <c r="AR790" s="525"/>
    </row>
    <row r="791" spans="1:44" ht="12" customHeight="1" x14ac:dyDescent="0.2">
      <c r="A791" s="552"/>
      <c r="B791" s="535"/>
      <c r="C791" s="559"/>
      <c r="D791" s="521"/>
      <c r="E791" s="537"/>
      <c r="F791" s="529"/>
      <c r="G791" s="529"/>
      <c r="H791" s="529"/>
      <c r="I791" s="529"/>
      <c r="J791" s="529"/>
      <c r="K791" s="529"/>
      <c r="L791" s="528"/>
      <c r="M791" s="532"/>
      <c r="N791" s="528"/>
      <c r="O791" s="528"/>
      <c r="P791" s="528"/>
      <c r="Q791" s="558"/>
      <c r="R791" s="540"/>
      <c r="S791" s="554"/>
      <c r="T791" s="540"/>
      <c r="U791" s="532"/>
      <c r="V791" s="540"/>
      <c r="W791" s="542"/>
      <c r="X791" s="525"/>
      <c r="Y791" s="551"/>
      <c r="Z791" s="542"/>
      <c r="AA791" s="525"/>
      <c r="AB791" s="541"/>
      <c r="AC791" s="541"/>
      <c r="AD791" s="525"/>
      <c r="AE791" s="525"/>
      <c r="AF791" s="525"/>
      <c r="AG791" s="541"/>
      <c r="AH791" s="542"/>
      <c r="AI791" s="542"/>
      <c r="AJ791" s="542"/>
      <c r="AK791" s="542"/>
      <c r="AL791" s="556"/>
      <c r="AM791" s="542"/>
      <c r="AN791" s="525"/>
      <c r="AO791" s="525"/>
      <c r="AP791" s="525"/>
      <c r="AQ791" s="525"/>
      <c r="AR791" s="525"/>
    </row>
    <row r="792" spans="1:44" ht="12" customHeight="1" x14ac:dyDescent="0.2">
      <c r="A792" s="538"/>
      <c r="B792" s="535"/>
      <c r="C792" s="536"/>
      <c r="D792" s="520"/>
      <c r="E792" s="537"/>
      <c r="F792" s="528"/>
      <c r="G792" s="528"/>
      <c r="H792" s="528"/>
      <c r="I792" s="528"/>
      <c r="J792" s="528"/>
      <c r="K792" s="528"/>
      <c r="L792" s="530"/>
      <c r="M792" s="531">
        <f>D792</f>
        <v>0</v>
      </c>
      <c r="N792" s="530"/>
      <c r="O792" s="530"/>
      <c r="P792" s="530"/>
      <c r="Q792" s="557" t="e">
        <f>CONCATENATE(AF790,AG790)</f>
        <v>#VALUE!</v>
      </c>
      <c r="R792" s="539" t="str">
        <f>CONCATENATE(AH790,".",AI790,".",AJ790,","," ",AL790)</f>
        <v>.., 0</v>
      </c>
      <c r="S792" s="553" t="str">
        <f>UPPER(H792)</f>
        <v/>
      </c>
      <c r="T792" s="539" t="str">
        <f>CONCATENATE(PROPER(I792),", ",PROPER(J792),", ",UPPER(K792))</f>
        <v xml:space="preserve">, , </v>
      </c>
      <c r="U792" s="532"/>
      <c r="V792" s="539" t="str">
        <f>PROPER(L792)</f>
        <v/>
      </c>
      <c r="W792" s="542"/>
      <c r="X792" s="525"/>
      <c r="Y792" s="551"/>
      <c r="Z792" s="542"/>
      <c r="AA792" s="525"/>
      <c r="AB792" s="541"/>
      <c r="AC792" s="541"/>
      <c r="AD792" s="525">
        <f>IFERROR(LEFT(E794,FIND(" ",E794)-1),E794)</f>
        <v>0</v>
      </c>
      <c r="AE792" s="525" t="e">
        <f>MID(E794,FIND(" ",E794)*1,27)</f>
        <v>#VALUE!</v>
      </c>
      <c r="AF792" s="525" t="str">
        <f>UPPER(AD792)</f>
        <v>0</v>
      </c>
      <c r="AG792" s="541" t="e">
        <f>PROPER(AE792)</f>
        <v>#VALUE!</v>
      </c>
      <c r="AH792" s="542" t="str">
        <f>MID($F794,FIND("",$F794)*1,2)</f>
        <v/>
      </c>
      <c r="AI792" s="542" t="str">
        <f>MID($F794,FIND("",$F794)*3,2)</f>
        <v/>
      </c>
      <c r="AJ792" s="542" t="str">
        <f>MID($F794,FIND("",$F794)*5,2)</f>
        <v/>
      </c>
      <c r="AK792" s="555">
        <f>G794</f>
        <v>0</v>
      </c>
      <c r="AL792" s="556">
        <f>IF(AK792="кмс",AK$2,IF(AK792="мс",AL$2,IF(AK792="мсмк",AM$2,IF(AK792="змс",AN$2,AK792))))</f>
        <v>0</v>
      </c>
      <c r="AM792" s="542"/>
      <c r="AN792" s="525"/>
      <c r="AO792" s="525"/>
      <c r="AP792" s="525"/>
      <c r="AQ792" s="525"/>
      <c r="AR792" s="525"/>
    </row>
    <row r="793" spans="1:44" ht="12" customHeight="1" x14ac:dyDescent="0.2">
      <c r="A793" s="538"/>
      <c r="B793" s="535"/>
      <c r="C793" s="536"/>
      <c r="D793" s="521"/>
      <c r="E793" s="537"/>
      <c r="F793" s="529"/>
      <c r="G793" s="529"/>
      <c r="H793" s="529"/>
      <c r="I793" s="529"/>
      <c r="J793" s="529"/>
      <c r="K793" s="529"/>
      <c r="L793" s="528"/>
      <c r="M793" s="532"/>
      <c r="N793" s="528"/>
      <c r="O793" s="528"/>
      <c r="P793" s="528"/>
      <c r="Q793" s="558"/>
      <c r="R793" s="540"/>
      <c r="S793" s="554"/>
      <c r="T793" s="540"/>
      <c r="U793" s="532"/>
      <c r="V793" s="540"/>
      <c r="W793" s="542"/>
      <c r="X793" s="525"/>
      <c r="Y793" s="551"/>
      <c r="Z793" s="542"/>
      <c r="AA793" s="525"/>
      <c r="AB793" s="541"/>
      <c r="AC793" s="541"/>
      <c r="AD793" s="525"/>
      <c r="AE793" s="525"/>
      <c r="AF793" s="525"/>
      <c r="AG793" s="541"/>
      <c r="AH793" s="542"/>
      <c r="AI793" s="542"/>
      <c r="AJ793" s="542"/>
      <c r="AK793" s="542"/>
      <c r="AL793" s="556"/>
      <c r="AM793" s="542"/>
      <c r="AN793" s="525"/>
      <c r="AO793" s="525"/>
      <c r="AP793" s="525"/>
      <c r="AQ793" s="525"/>
      <c r="AR793" s="525"/>
    </row>
    <row r="794" spans="1:44" ht="12" customHeight="1" x14ac:dyDescent="0.2">
      <c r="A794" s="538"/>
      <c r="B794" s="535"/>
      <c r="C794" s="536"/>
      <c r="D794" s="520"/>
      <c r="E794" s="537"/>
      <c r="F794" s="528"/>
      <c r="G794" s="528"/>
      <c r="H794" s="528"/>
      <c r="I794" s="528"/>
      <c r="J794" s="528"/>
      <c r="K794" s="528"/>
      <c r="L794" s="530"/>
      <c r="M794" s="531">
        <f>D794</f>
        <v>0</v>
      </c>
      <c r="N794" s="530"/>
      <c r="O794" s="530"/>
      <c r="P794" s="530"/>
      <c r="Q794" s="557" t="e">
        <f>CONCATENATE(AF792,AG792)</f>
        <v>#VALUE!</v>
      </c>
      <c r="R794" s="539" t="str">
        <f>CONCATENATE(AH792,".",AI792,".",AJ792,","," ",AL792)</f>
        <v>.., 0</v>
      </c>
      <c r="S794" s="553" t="str">
        <f>UPPER(H794)</f>
        <v/>
      </c>
      <c r="T794" s="539" t="str">
        <f>CONCATENATE(PROPER(I794),", ",PROPER(J794),", ",UPPER(K794))</f>
        <v xml:space="preserve">, , </v>
      </c>
      <c r="U794" s="532"/>
      <c r="V794" s="539" t="str">
        <f>PROPER(L794)</f>
        <v/>
      </c>
      <c r="W794" s="542"/>
      <c r="X794" s="525"/>
      <c r="Y794" s="551"/>
      <c r="Z794" s="542"/>
      <c r="AA794" s="525"/>
      <c r="AB794" s="541"/>
      <c r="AC794" s="541"/>
      <c r="AD794" s="525">
        <f>IFERROR(LEFT(E796,FIND(" ",E796)-1),E796)</f>
        <v>0</v>
      </c>
      <c r="AE794" s="525" t="e">
        <f>MID(E796,FIND(" ",E796)*1,27)</f>
        <v>#VALUE!</v>
      </c>
      <c r="AF794" s="525" t="str">
        <f>UPPER(AD794)</f>
        <v>0</v>
      </c>
      <c r="AG794" s="541" t="e">
        <f>PROPER(AE794)</f>
        <v>#VALUE!</v>
      </c>
      <c r="AH794" s="542" t="str">
        <f>MID($F796,FIND("",$F796)*1,2)</f>
        <v/>
      </c>
      <c r="AI794" s="542" t="str">
        <f>MID($F796,FIND("",$F796)*3,2)</f>
        <v/>
      </c>
      <c r="AJ794" s="542" t="str">
        <f>MID($F796,FIND("",$F796)*5,2)</f>
        <v/>
      </c>
      <c r="AK794" s="555">
        <f>G796</f>
        <v>0</v>
      </c>
      <c r="AL794" s="556">
        <f>IF(AK794="кмс",AK$2,IF(AK794="мс",AL$2,IF(AK794="мсмк",AM$2,IF(AK794="змс",AN$2,AK794))))</f>
        <v>0</v>
      </c>
      <c r="AM794" s="542"/>
      <c r="AN794" s="525"/>
      <c r="AO794" s="525"/>
      <c r="AP794" s="525"/>
      <c r="AQ794" s="525"/>
      <c r="AR794" s="525"/>
    </row>
    <row r="795" spans="1:44" ht="12" customHeight="1" x14ac:dyDescent="0.2">
      <c r="A795" s="538"/>
      <c r="B795" s="535"/>
      <c r="C795" s="536"/>
      <c r="D795" s="521"/>
      <c r="E795" s="537"/>
      <c r="F795" s="529"/>
      <c r="G795" s="529"/>
      <c r="H795" s="529"/>
      <c r="I795" s="529"/>
      <c r="J795" s="529"/>
      <c r="K795" s="529"/>
      <c r="L795" s="528"/>
      <c r="M795" s="532"/>
      <c r="N795" s="528"/>
      <c r="O795" s="528"/>
      <c r="P795" s="528"/>
      <c r="Q795" s="558"/>
      <c r="R795" s="540"/>
      <c r="S795" s="554"/>
      <c r="T795" s="540"/>
      <c r="U795" s="532"/>
      <c r="V795" s="540"/>
      <c r="W795" s="542"/>
      <c r="X795" s="525"/>
      <c r="Y795" s="551"/>
      <c r="Z795" s="542"/>
      <c r="AA795" s="525"/>
      <c r="AB795" s="541"/>
      <c r="AC795" s="541"/>
      <c r="AD795" s="525"/>
      <c r="AE795" s="525"/>
      <c r="AF795" s="525"/>
      <c r="AG795" s="541"/>
      <c r="AH795" s="542"/>
      <c r="AI795" s="542"/>
      <c r="AJ795" s="542"/>
      <c r="AK795" s="542"/>
      <c r="AL795" s="556"/>
      <c r="AM795" s="542"/>
      <c r="AN795" s="525"/>
      <c r="AO795" s="525"/>
      <c r="AP795" s="525"/>
      <c r="AQ795" s="525"/>
      <c r="AR795" s="525"/>
    </row>
    <row r="796" spans="1:44" ht="12" customHeight="1" x14ac:dyDescent="0.2">
      <c r="A796" s="552"/>
      <c r="B796" s="535"/>
      <c r="C796" s="559"/>
      <c r="D796" s="520"/>
      <c r="E796" s="537"/>
      <c r="F796" s="528"/>
      <c r="G796" s="528"/>
      <c r="H796" s="528"/>
      <c r="I796" s="528"/>
      <c r="J796" s="528"/>
      <c r="K796" s="528"/>
      <c r="L796" s="530"/>
      <c r="M796" s="531">
        <f>D796</f>
        <v>0</v>
      </c>
      <c r="N796" s="530"/>
      <c r="O796" s="530"/>
      <c r="P796" s="530"/>
      <c r="Q796" s="557" t="e">
        <f>CONCATENATE(AF794,AG794)</f>
        <v>#VALUE!</v>
      </c>
      <c r="R796" s="539" t="str">
        <f>CONCATENATE(AH794,".",AI794,".",AJ794,","," ",AL794)</f>
        <v>.., 0</v>
      </c>
      <c r="S796" s="553" t="str">
        <f>UPPER(H796)</f>
        <v/>
      </c>
      <c r="T796" s="539" t="str">
        <f>CONCATENATE(PROPER(I796),", ",PROPER(J796),", ",UPPER(K796))</f>
        <v xml:space="preserve">, , </v>
      </c>
      <c r="U796" s="532"/>
      <c r="V796" s="539" t="str">
        <f>PROPER(L796)</f>
        <v/>
      </c>
      <c r="W796" s="542"/>
      <c r="X796" s="525"/>
      <c r="Y796" s="551"/>
      <c r="Z796" s="542"/>
      <c r="AA796" s="525"/>
      <c r="AB796" s="541"/>
      <c r="AC796" s="541"/>
      <c r="AD796" s="525">
        <f>IFERROR(LEFT(E798,FIND(" ",E798)-1),E798)</f>
        <v>0</v>
      </c>
      <c r="AE796" s="525" t="e">
        <f>MID(E798,FIND(" ",E798)*1,27)</f>
        <v>#VALUE!</v>
      </c>
      <c r="AF796" s="525" t="str">
        <f>UPPER(AD796)</f>
        <v>0</v>
      </c>
      <c r="AG796" s="541" t="e">
        <f>PROPER(AE796)</f>
        <v>#VALUE!</v>
      </c>
      <c r="AH796" s="542" t="str">
        <f>MID($F798,FIND("",$F798)*1,2)</f>
        <v/>
      </c>
      <c r="AI796" s="542" t="str">
        <f>MID($F798,FIND("",$F798)*3,2)</f>
        <v/>
      </c>
      <c r="AJ796" s="542" t="str">
        <f>MID($F798,FIND("",$F798)*5,2)</f>
        <v/>
      </c>
      <c r="AK796" s="555">
        <f>G798</f>
        <v>0</v>
      </c>
      <c r="AL796" s="556">
        <f>IF(AK796="кмс",AK$2,IF(AK796="мс",AL$2,IF(AK796="мсмк",AM$2,IF(AK796="змс",AN$2,AK796))))</f>
        <v>0</v>
      </c>
      <c r="AM796" s="542"/>
      <c r="AN796" s="525"/>
      <c r="AO796" s="525"/>
      <c r="AP796" s="525"/>
      <c r="AQ796" s="525"/>
      <c r="AR796" s="525"/>
    </row>
    <row r="797" spans="1:44" ht="12" customHeight="1" x14ac:dyDescent="0.2">
      <c r="A797" s="552"/>
      <c r="B797" s="535"/>
      <c r="C797" s="559"/>
      <c r="D797" s="521"/>
      <c r="E797" s="537"/>
      <c r="F797" s="529"/>
      <c r="G797" s="529"/>
      <c r="H797" s="529"/>
      <c r="I797" s="529"/>
      <c r="J797" s="529"/>
      <c r="K797" s="529"/>
      <c r="L797" s="528"/>
      <c r="M797" s="532"/>
      <c r="N797" s="528"/>
      <c r="O797" s="528"/>
      <c r="P797" s="528"/>
      <c r="Q797" s="558"/>
      <c r="R797" s="540"/>
      <c r="S797" s="554"/>
      <c r="T797" s="540"/>
      <c r="U797" s="532"/>
      <c r="V797" s="540"/>
      <c r="W797" s="542"/>
      <c r="X797" s="525"/>
      <c r="Y797" s="551"/>
      <c r="Z797" s="542"/>
      <c r="AA797" s="525"/>
      <c r="AB797" s="541"/>
      <c r="AC797" s="541"/>
      <c r="AD797" s="525"/>
      <c r="AE797" s="525"/>
      <c r="AF797" s="525"/>
      <c r="AG797" s="541"/>
      <c r="AH797" s="542"/>
      <c r="AI797" s="542"/>
      <c r="AJ797" s="542"/>
      <c r="AK797" s="542"/>
      <c r="AL797" s="556"/>
      <c r="AM797" s="542"/>
      <c r="AN797" s="525"/>
      <c r="AO797" s="525"/>
      <c r="AP797" s="525"/>
      <c r="AQ797" s="525"/>
      <c r="AR797" s="525"/>
    </row>
    <row r="798" spans="1:44" ht="12" customHeight="1" x14ac:dyDescent="0.2">
      <c r="A798" s="538"/>
      <c r="B798" s="535"/>
      <c r="C798" s="559"/>
      <c r="D798" s="520"/>
      <c r="E798" s="537"/>
      <c r="F798" s="528"/>
      <c r="G798" s="528"/>
      <c r="H798" s="528"/>
      <c r="I798" s="528"/>
      <c r="J798" s="528"/>
      <c r="K798" s="528"/>
      <c r="L798" s="530"/>
      <c r="M798" s="531">
        <f>D798</f>
        <v>0</v>
      </c>
      <c r="N798" s="530"/>
      <c r="O798" s="530"/>
      <c r="P798" s="530"/>
      <c r="Q798" s="557" t="e">
        <f>CONCATENATE(AF796,AG796)</f>
        <v>#VALUE!</v>
      </c>
      <c r="R798" s="539" t="str">
        <f>CONCATENATE(AH796,".",AI796,".",AJ796,","," ",AL796)</f>
        <v>.., 0</v>
      </c>
      <c r="S798" s="553" t="str">
        <f>UPPER(H798)</f>
        <v/>
      </c>
      <c r="T798" s="539" t="str">
        <f>CONCATENATE(PROPER(I798),", ",PROPER(J798),", ",UPPER(K798))</f>
        <v xml:space="preserve">, , </v>
      </c>
      <c r="U798" s="532"/>
      <c r="V798" s="539" t="str">
        <f>PROPER(L798)</f>
        <v/>
      </c>
      <c r="W798" s="542"/>
      <c r="X798" s="525"/>
      <c r="Y798" s="551"/>
      <c r="Z798" s="542"/>
      <c r="AA798" s="525"/>
      <c r="AB798" s="541"/>
      <c r="AC798" s="541"/>
      <c r="AD798" s="525">
        <f>IFERROR(LEFT(E800,FIND(" ",E800)-1),E800)</f>
        <v>0</v>
      </c>
      <c r="AE798" s="525" t="e">
        <f>MID(E800,FIND(" ",E800)*1,27)</f>
        <v>#VALUE!</v>
      </c>
      <c r="AF798" s="525" t="str">
        <f>UPPER(AD798)</f>
        <v>0</v>
      </c>
      <c r="AG798" s="541" t="e">
        <f>PROPER(AE798)</f>
        <v>#VALUE!</v>
      </c>
      <c r="AH798" s="542" t="str">
        <f>MID($F800,FIND("",$F800)*1,2)</f>
        <v/>
      </c>
      <c r="AI798" s="542" t="str">
        <f>MID($F800,FIND("",$F800)*3,2)</f>
        <v/>
      </c>
      <c r="AJ798" s="542" t="str">
        <f>MID($F800,FIND("",$F800)*5,2)</f>
        <v/>
      </c>
      <c r="AK798" s="555">
        <f>G800</f>
        <v>0</v>
      </c>
      <c r="AL798" s="556">
        <f>IF(AK798="кмс",AK$2,IF(AK798="мс",AL$2,IF(AK798="мсмк",AM$2,IF(AK798="змс",AN$2,AK798))))</f>
        <v>0</v>
      </c>
      <c r="AM798" s="542"/>
      <c r="AN798" s="525"/>
      <c r="AO798" s="525"/>
      <c r="AP798" s="525"/>
      <c r="AQ798" s="525"/>
      <c r="AR798" s="525"/>
    </row>
    <row r="799" spans="1:44" ht="12" customHeight="1" x14ac:dyDescent="0.2">
      <c r="A799" s="538"/>
      <c r="B799" s="535"/>
      <c r="C799" s="559"/>
      <c r="D799" s="521"/>
      <c r="E799" s="537"/>
      <c r="F799" s="529"/>
      <c r="G799" s="529"/>
      <c r="H799" s="529"/>
      <c r="I799" s="529"/>
      <c r="J799" s="529"/>
      <c r="K799" s="529"/>
      <c r="L799" s="528"/>
      <c r="M799" s="532"/>
      <c r="N799" s="528"/>
      <c r="O799" s="528"/>
      <c r="P799" s="528"/>
      <c r="Q799" s="558"/>
      <c r="R799" s="540"/>
      <c r="S799" s="554"/>
      <c r="T799" s="540"/>
      <c r="U799" s="532"/>
      <c r="V799" s="540"/>
      <c r="W799" s="542"/>
      <c r="X799" s="525"/>
      <c r="Y799" s="551"/>
      <c r="Z799" s="542"/>
      <c r="AA799" s="525"/>
      <c r="AB799" s="541"/>
      <c r="AC799" s="541"/>
      <c r="AD799" s="525"/>
      <c r="AE799" s="525"/>
      <c r="AF799" s="525"/>
      <c r="AG799" s="541"/>
      <c r="AH799" s="542"/>
      <c r="AI799" s="542"/>
      <c r="AJ799" s="542"/>
      <c r="AK799" s="542"/>
      <c r="AL799" s="556"/>
      <c r="AM799" s="542"/>
      <c r="AN799" s="525"/>
      <c r="AO799" s="525"/>
      <c r="AP799" s="525"/>
      <c r="AQ799" s="525"/>
      <c r="AR799" s="525"/>
    </row>
    <row r="800" spans="1:44" ht="12" customHeight="1" x14ac:dyDescent="0.2">
      <c r="A800" s="552"/>
      <c r="B800" s="535"/>
      <c r="C800" s="559"/>
      <c r="D800" s="520"/>
      <c r="E800" s="537"/>
      <c r="F800" s="528"/>
      <c r="G800" s="528"/>
      <c r="H800" s="528"/>
      <c r="I800" s="528"/>
      <c r="J800" s="528"/>
      <c r="K800" s="528"/>
      <c r="L800" s="530"/>
      <c r="M800" s="531">
        <f>D800</f>
        <v>0</v>
      </c>
      <c r="N800" s="530"/>
      <c r="O800" s="530"/>
      <c r="P800" s="530"/>
      <c r="Q800" s="557" t="e">
        <f>CONCATENATE(AF798,AG798)</f>
        <v>#VALUE!</v>
      </c>
      <c r="R800" s="539" t="str">
        <f>CONCATENATE(AH798,".",AI798,".",AJ798,","," ",AL798)</f>
        <v>.., 0</v>
      </c>
      <c r="S800" s="553" t="str">
        <f>UPPER(H800)</f>
        <v/>
      </c>
      <c r="T800" s="539" t="str">
        <f>CONCATENATE(PROPER(I800),", ",PROPER(J800),", ",UPPER(K800))</f>
        <v xml:space="preserve">, , </v>
      </c>
      <c r="U800" s="532"/>
      <c r="V800" s="539" t="str">
        <f>PROPER(L800)</f>
        <v/>
      </c>
      <c r="W800" s="542"/>
      <c r="X800" s="525"/>
      <c r="Y800" s="551"/>
      <c r="Z800" s="542"/>
      <c r="AA800" s="525"/>
      <c r="AB800" s="541"/>
      <c r="AC800" s="541"/>
      <c r="AD800" s="525">
        <f>IFERROR(LEFT(E802,FIND(" ",E802)-1),E802)</f>
        <v>0</v>
      </c>
      <c r="AE800" s="525" t="e">
        <f>MID(E802,FIND(" ",E802)*1,27)</f>
        <v>#VALUE!</v>
      </c>
      <c r="AF800" s="525" t="str">
        <f>UPPER(AD800)</f>
        <v>0</v>
      </c>
      <c r="AG800" s="541" t="e">
        <f>PROPER(AE800)</f>
        <v>#VALUE!</v>
      </c>
      <c r="AH800" s="542" t="str">
        <f>MID($F802,FIND("",$F802)*1,2)</f>
        <v/>
      </c>
      <c r="AI800" s="542" t="str">
        <f>MID($F802,FIND("",$F802)*3,2)</f>
        <v/>
      </c>
      <c r="AJ800" s="542" t="str">
        <f>MID($F802,FIND("",$F802)*5,2)</f>
        <v/>
      </c>
      <c r="AK800" s="555">
        <f>G802</f>
        <v>0</v>
      </c>
      <c r="AL800" s="556">
        <f>IF(AK800="кмс",AK$2,IF(AK800="мс",AL$2,IF(AK800="мсмк",AM$2,IF(AK800="змс",AN$2,AK800))))</f>
        <v>0</v>
      </c>
      <c r="AM800" s="542"/>
      <c r="AN800" s="525"/>
      <c r="AO800" s="525"/>
      <c r="AP800" s="525"/>
      <c r="AQ800" s="525"/>
      <c r="AR800" s="525"/>
    </row>
    <row r="801" spans="1:44" ht="12" customHeight="1" x14ac:dyDescent="0.2">
      <c r="A801" s="552"/>
      <c r="B801" s="535"/>
      <c r="C801" s="559"/>
      <c r="D801" s="521"/>
      <c r="E801" s="537"/>
      <c r="F801" s="529"/>
      <c r="G801" s="529"/>
      <c r="H801" s="529"/>
      <c r="I801" s="529"/>
      <c r="J801" s="529"/>
      <c r="K801" s="529"/>
      <c r="L801" s="528"/>
      <c r="M801" s="532"/>
      <c r="N801" s="528"/>
      <c r="O801" s="528"/>
      <c r="P801" s="528"/>
      <c r="Q801" s="558"/>
      <c r="R801" s="540"/>
      <c r="S801" s="554"/>
      <c r="T801" s="540"/>
      <c r="U801" s="532"/>
      <c r="V801" s="540"/>
      <c r="W801" s="542"/>
      <c r="X801" s="525"/>
      <c r="Y801" s="551"/>
      <c r="Z801" s="542"/>
      <c r="AA801" s="525"/>
      <c r="AB801" s="541"/>
      <c r="AC801" s="541"/>
      <c r="AD801" s="525"/>
      <c r="AE801" s="525"/>
      <c r="AF801" s="525"/>
      <c r="AG801" s="541"/>
      <c r="AH801" s="542"/>
      <c r="AI801" s="542"/>
      <c r="AJ801" s="542"/>
      <c r="AK801" s="542"/>
      <c r="AL801" s="556"/>
      <c r="AM801" s="542"/>
      <c r="AN801" s="525"/>
      <c r="AO801" s="525"/>
      <c r="AP801" s="525"/>
      <c r="AQ801" s="525"/>
      <c r="AR801" s="525"/>
    </row>
    <row r="802" spans="1:44" ht="12" customHeight="1" x14ac:dyDescent="0.2">
      <c r="A802" s="538"/>
      <c r="B802" s="535"/>
      <c r="C802" s="559"/>
      <c r="D802" s="520"/>
      <c r="E802" s="537"/>
      <c r="F802" s="528"/>
      <c r="G802" s="528"/>
      <c r="H802" s="528"/>
      <c r="I802" s="528"/>
      <c r="J802" s="528"/>
      <c r="K802" s="528"/>
      <c r="L802" s="530"/>
      <c r="M802" s="531">
        <f>D802</f>
        <v>0</v>
      </c>
      <c r="N802" s="530"/>
      <c r="O802" s="530"/>
      <c r="P802" s="530"/>
      <c r="Q802" s="557" t="e">
        <f>CONCATENATE(AF800,AG800)</f>
        <v>#VALUE!</v>
      </c>
      <c r="R802" s="539" t="str">
        <f>CONCATENATE(AH800,".",AI800,".",AJ800,","," ",AL800)</f>
        <v>.., 0</v>
      </c>
      <c r="S802" s="553" t="str">
        <f>UPPER(H802)</f>
        <v/>
      </c>
      <c r="T802" s="539" t="str">
        <f>CONCATENATE(PROPER(I802),", ",PROPER(J802),", ",UPPER(K802))</f>
        <v xml:space="preserve">, , </v>
      </c>
      <c r="U802" s="532"/>
      <c r="V802" s="539" t="str">
        <f>PROPER(L802)</f>
        <v/>
      </c>
      <c r="W802" s="542"/>
      <c r="X802" s="525"/>
      <c r="Y802" s="551"/>
      <c r="Z802" s="542"/>
      <c r="AA802" s="525"/>
      <c r="AB802" s="541"/>
      <c r="AC802" s="541"/>
      <c r="AD802" s="525">
        <f>IFERROR(LEFT(E804,FIND(" ",E804)-1),E804)</f>
        <v>0</v>
      </c>
      <c r="AE802" s="525" t="e">
        <f>MID(E804,FIND(" ",E804)*1,27)</f>
        <v>#VALUE!</v>
      </c>
      <c r="AF802" s="525" t="str">
        <f>UPPER(AD802)</f>
        <v>0</v>
      </c>
      <c r="AG802" s="541" t="e">
        <f>PROPER(AE802)</f>
        <v>#VALUE!</v>
      </c>
      <c r="AH802" s="542" t="str">
        <f>MID($F804,FIND("",$F804)*1,2)</f>
        <v/>
      </c>
      <c r="AI802" s="542" t="str">
        <f>MID($F804,FIND("",$F804)*3,2)</f>
        <v/>
      </c>
      <c r="AJ802" s="542" t="str">
        <f>MID($F804,FIND("",$F804)*5,2)</f>
        <v/>
      </c>
      <c r="AK802" s="555">
        <f>G804</f>
        <v>0</v>
      </c>
      <c r="AL802" s="556">
        <f>IF(AK802="кмс",AK$2,IF(AK802="мс",AL$2,IF(AK802="мсмк",AM$2,IF(AK802="змс",AN$2,AK802))))</f>
        <v>0</v>
      </c>
      <c r="AM802" s="542"/>
      <c r="AN802" s="525"/>
      <c r="AO802" s="525"/>
      <c r="AP802" s="525"/>
      <c r="AQ802" s="525"/>
      <c r="AR802" s="525"/>
    </row>
    <row r="803" spans="1:44" ht="12" customHeight="1" x14ac:dyDescent="0.2">
      <c r="A803" s="538"/>
      <c r="B803" s="535"/>
      <c r="C803" s="559"/>
      <c r="D803" s="521"/>
      <c r="E803" s="537"/>
      <c r="F803" s="529"/>
      <c r="G803" s="529"/>
      <c r="H803" s="529"/>
      <c r="I803" s="529"/>
      <c r="J803" s="529"/>
      <c r="K803" s="529"/>
      <c r="L803" s="528"/>
      <c r="M803" s="532"/>
      <c r="N803" s="528"/>
      <c r="O803" s="528"/>
      <c r="P803" s="528"/>
      <c r="Q803" s="558"/>
      <c r="R803" s="540"/>
      <c r="S803" s="554"/>
      <c r="T803" s="540"/>
      <c r="U803" s="532"/>
      <c r="V803" s="540"/>
      <c r="W803" s="542"/>
      <c r="X803" s="525"/>
      <c r="Y803" s="551"/>
      <c r="Z803" s="542"/>
      <c r="AA803" s="525"/>
      <c r="AB803" s="541"/>
      <c r="AC803" s="541"/>
      <c r="AD803" s="525"/>
      <c r="AE803" s="525"/>
      <c r="AF803" s="525"/>
      <c r="AG803" s="541"/>
      <c r="AH803" s="542"/>
      <c r="AI803" s="542"/>
      <c r="AJ803" s="542"/>
      <c r="AK803" s="542"/>
      <c r="AL803" s="556"/>
      <c r="AM803" s="542"/>
      <c r="AN803" s="525"/>
      <c r="AO803" s="525"/>
      <c r="AP803" s="525"/>
      <c r="AQ803" s="525"/>
      <c r="AR803" s="525"/>
    </row>
    <row r="804" spans="1:44" ht="12" customHeight="1" x14ac:dyDescent="0.2">
      <c r="A804" s="552"/>
      <c r="B804" s="535"/>
      <c r="C804" s="536"/>
      <c r="D804" s="520"/>
      <c r="E804" s="537"/>
      <c r="F804" s="528"/>
      <c r="G804" s="528"/>
      <c r="H804" s="528"/>
      <c r="I804" s="528"/>
      <c r="J804" s="528"/>
      <c r="K804" s="528"/>
      <c r="L804" s="530"/>
      <c r="M804" s="531">
        <f>D804</f>
        <v>0</v>
      </c>
      <c r="N804" s="530"/>
      <c r="O804" s="530"/>
      <c r="P804" s="530"/>
      <c r="Q804" s="557" t="e">
        <f>CONCATENATE(AF802,AG802)</f>
        <v>#VALUE!</v>
      </c>
      <c r="R804" s="539" t="str">
        <f>CONCATENATE(AH802,".",AI802,".",AJ802,","," ",AL802)</f>
        <v>.., 0</v>
      </c>
      <c r="S804" s="553" t="str">
        <f>UPPER(H804)</f>
        <v/>
      </c>
      <c r="T804" s="539" t="str">
        <f>CONCATENATE(PROPER(I804),", ",PROPER(J804),", ",UPPER(K804))</f>
        <v xml:space="preserve">, , </v>
      </c>
      <c r="U804" s="532"/>
      <c r="V804" s="539" t="str">
        <f>PROPER(L804)</f>
        <v/>
      </c>
      <c r="W804" s="542"/>
      <c r="X804" s="525"/>
      <c r="Y804" s="551"/>
      <c r="Z804" s="542"/>
      <c r="AA804" s="525"/>
      <c r="AB804" s="541"/>
      <c r="AC804" s="541"/>
      <c r="AD804" s="525">
        <f>IFERROR(LEFT(E806,FIND(" ",E806)-1),E806)</f>
        <v>0</v>
      </c>
      <c r="AE804" s="525" t="e">
        <f>MID(E806,FIND(" ",E806)*1,27)</f>
        <v>#VALUE!</v>
      </c>
      <c r="AF804" s="525" t="str">
        <f>UPPER(AD804)</f>
        <v>0</v>
      </c>
      <c r="AG804" s="541" t="e">
        <f>PROPER(AE804)</f>
        <v>#VALUE!</v>
      </c>
      <c r="AH804" s="542" t="str">
        <f>MID($F806,FIND("",$F806)*1,2)</f>
        <v/>
      </c>
      <c r="AI804" s="542" t="str">
        <f>MID($F806,FIND("",$F806)*3,2)</f>
        <v/>
      </c>
      <c r="AJ804" s="542" t="str">
        <f>MID($F806,FIND("",$F806)*5,2)</f>
        <v/>
      </c>
      <c r="AK804" s="555">
        <f>G806</f>
        <v>0</v>
      </c>
      <c r="AL804" s="556">
        <f>IF(AK804="кмс",AK$2,IF(AK804="мс",AL$2,IF(AK804="мсмк",AM$2,IF(AK804="змс",AN$2,AK804))))</f>
        <v>0</v>
      </c>
      <c r="AM804" s="542"/>
      <c r="AN804" s="525"/>
      <c r="AO804" s="525"/>
      <c r="AP804" s="525"/>
      <c r="AQ804" s="525"/>
      <c r="AR804" s="525"/>
    </row>
    <row r="805" spans="1:44" ht="12" customHeight="1" x14ac:dyDescent="0.2">
      <c r="A805" s="552"/>
      <c r="B805" s="535"/>
      <c r="C805" s="536"/>
      <c r="D805" s="521"/>
      <c r="E805" s="537"/>
      <c r="F805" s="529"/>
      <c r="G805" s="529"/>
      <c r="H805" s="529"/>
      <c r="I805" s="529"/>
      <c r="J805" s="529"/>
      <c r="K805" s="529"/>
      <c r="L805" s="528"/>
      <c r="M805" s="532"/>
      <c r="N805" s="528"/>
      <c r="O805" s="528"/>
      <c r="P805" s="528"/>
      <c r="Q805" s="558"/>
      <c r="R805" s="540"/>
      <c r="S805" s="554"/>
      <c r="T805" s="540"/>
      <c r="U805" s="532"/>
      <c r="V805" s="540"/>
      <c r="W805" s="542"/>
      <c r="X805" s="525"/>
      <c r="Y805" s="551"/>
      <c r="Z805" s="542"/>
      <c r="AA805" s="525"/>
      <c r="AB805" s="541"/>
      <c r="AC805" s="541"/>
      <c r="AD805" s="525"/>
      <c r="AE805" s="525"/>
      <c r="AF805" s="525"/>
      <c r="AG805" s="541"/>
      <c r="AH805" s="542"/>
      <c r="AI805" s="542"/>
      <c r="AJ805" s="542"/>
      <c r="AK805" s="542"/>
      <c r="AL805" s="556"/>
      <c r="AM805" s="542"/>
      <c r="AN805" s="525"/>
      <c r="AO805" s="525"/>
      <c r="AP805" s="525"/>
      <c r="AQ805" s="525"/>
      <c r="AR805" s="525"/>
    </row>
    <row r="806" spans="1:44" ht="12" customHeight="1" x14ac:dyDescent="0.2">
      <c r="A806" s="538"/>
      <c r="B806" s="535"/>
      <c r="C806" s="536"/>
      <c r="D806" s="520"/>
      <c r="E806" s="537"/>
      <c r="F806" s="528"/>
      <c r="G806" s="528"/>
      <c r="H806" s="528"/>
      <c r="I806" s="528"/>
      <c r="J806" s="528"/>
      <c r="K806" s="528"/>
      <c r="L806" s="530"/>
      <c r="M806" s="531">
        <f>D806</f>
        <v>0</v>
      </c>
      <c r="N806" s="530"/>
      <c r="O806" s="530"/>
      <c r="P806" s="530"/>
      <c r="Q806" s="557" t="e">
        <f>CONCATENATE(AF804,AG804)</f>
        <v>#VALUE!</v>
      </c>
      <c r="R806" s="539" t="str">
        <f>CONCATENATE(AH804,".",AI804,".",AJ804,","," ",AL804)</f>
        <v>.., 0</v>
      </c>
      <c r="S806" s="553" t="str">
        <f>UPPER(H806)</f>
        <v/>
      </c>
      <c r="T806" s="539" t="str">
        <f>CONCATENATE(PROPER(I806),", ",PROPER(J806),", ",UPPER(K806))</f>
        <v xml:space="preserve">, , </v>
      </c>
      <c r="U806" s="532"/>
      <c r="V806" s="539" t="str">
        <f>PROPER(L806)</f>
        <v/>
      </c>
      <c r="W806" s="542"/>
      <c r="X806" s="525"/>
      <c r="Y806" s="551"/>
      <c r="Z806" s="542"/>
      <c r="AA806" s="525"/>
      <c r="AB806" s="541"/>
      <c r="AC806" s="541"/>
      <c r="AD806" s="525">
        <f>IFERROR(LEFT(E808,FIND(" ",E808)-1),E808)</f>
        <v>0</v>
      </c>
      <c r="AE806" s="525" t="e">
        <f>MID(E808,FIND(" ",E808)*1,27)</f>
        <v>#VALUE!</v>
      </c>
      <c r="AF806" s="525" t="str">
        <f>UPPER(AD806)</f>
        <v>0</v>
      </c>
      <c r="AG806" s="541" t="e">
        <f>PROPER(AE806)</f>
        <v>#VALUE!</v>
      </c>
      <c r="AH806" s="542" t="str">
        <f>MID($F808,FIND("",$F808)*1,2)</f>
        <v/>
      </c>
      <c r="AI806" s="542" t="str">
        <f>MID($F808,FIND("",$F808)*3,2)</f>
        <v/>
      </c>
      <c r="AJ806" s="542" t="str">
        <f>MID($F808,FIND("",$F808)*5,2)</f>
        <v/>
      </c>
      <c r="AK806" s="555">
        <f>G808</f>
        <v>0</v>
      </c>
      <c r="AL806" s="556">
        <f>IF(AK806="кмс",AK$2,IF(AK806="мс",AL$2,IF(AK806="мсмк",AM$2,IF(AK806="змс",AN$2,AK806))))</f>
        <v>0</v>
      </c>
      <c r="AM806" s="542"/>
      <c r="AN806" s="525"/>
      <c r="AO806" s="525"/>
      <c r="AP806" s="525"/>
      <c r="AQ806" s="525"/>
      <c r="AR806" s="525"/>
    </row>
    <row r="807" spans="1:44" ht="12" customHeight="1" x14ac:dyDescent="0.2">
      <c r="A807" s="538"/>
      <c r="B807" s="535"/>
      <c r="C807" s="536"/>
      <c r="D807" s="521"/>
      <c r="E807" s="537"/>
      <c r="F807" s="529"/>
      <c r="G807" s="529"/>
      <c r="H807" s="529"/>
      <c r="I807" s="529"/>
      <c r="J807" s="529"/>
      <c r="K807" s="529"/>
      <c r="L807" s="528"/>
      <c r="M807" s="532"/>
      <c r="N807" s="528"/>
      <c r="O807" s="528"/>
      <c r="P807" s="528"/>
      <c r="Q807" s="558"/>
      <c r="R807" s="540"/>
      <c r="S807" s="554"/>
      <c r="T807" s="540"/>
      <c r="U807" s="532"/>
      <c r="V807" s="540"/>
      <c r="W807" s="542"/>
      <c r="X807" s="525"/>
      <c r="Y807" s="551"/>
      <c r="Z807" s="542"/>
      <c r="AA807" s="525"/>
      <c r="AB807" s="541"/>
      <c r="AC807" s="541"/>
      <c r="AD807" s="525"/>
      <c r="AE807" s="525"/>
      <c r="AF807" s="525"/>
      <c r="AG807" s="541"/>
      <c r="AH807" s="542"/>
      <c r="AI807" s="542"/>
      <c r="AJ807" s="542"/>
      <c r="AK807" s="542"/>
      <c r="AL807" s="556"/>
      <c r="AM807" s="542"/>
      <c r="AN807" s="525"/>
      <c r="AO807" s="525"/>
      <c r="AP807" s="525"/>
      <c r="AQ807" s="525"/>
      <c r="AR807" s="525"/>
    </row>
    <row r="808" spans="1:44" ht="12" customHeight="1" x14ac:dyDescent="0.2">
      <c r="A808" s="538"/>
      <c r="B808" s="535"/>
      <c r="C808" s="536"/>
      <c r="D808" s="520"/>
      <c r="E808" s="537"/>
      <c r="F808" s="528"/>
      <c r="G808" s="528"/>
      <c r="H808" s="528"/>
      <c r="I808" s="528"/>
      <c r="J808" s="528"/>
      <c r="K808" s="528"/>
      <c r="L808" s="530"/>
      <c r="M808" s="531">
        <f>D808</f>
        <v>0</v>
      </c>
      <c r="N808" s="530"/>
      <c r="O808" s="530"/>
      <c r="P808" s="530"/>
      <c r="Q808" s="557" t="e">
        <f>CONCATENATE(AF806,AG806)</f>
        <v>#VALUE!</v>
      </c>
      <c r="R808" s="539" t="str">
        <f>CONCATENATE(AH806,".",AI806,".",AJ806,","," ",AL806)</f>
        <v>.., 0</v>
      </c>
      <c r="S808" s="553" t="str">
        <f>UPPER(H808)</f>
        <v/>
      </c>
      <c r="T808" s="539" t="str">
        <f>CONCATENATE(PROPER(I808),", ",PROPER(J808),", ",UPPER(K808))</f>
        <v xml:space="preserve">, , </v>
      </c>
      <c r="U808" s="532"/>
      <c r="V808" s="539" t="str">
        <f>PROPER(L808)</f>
        <v/>
      </c>
      <c r="W808" s="542"/>
      <c r="X808" s="525"/>
      <c r="Y808" s="551"/>
      <c r="Z808" s="542"/>
      <c r="AA808" s="525"/>
      <c r="AB808" s="541"/>
      <c r="AC808" s="541"/>
      <c r="AD808" s="525">
        <f>IFERROR(LEFT(E810,FIND(" ",E810)-1),E810)</f>
        <v>0</v>
      </c>
      <c r="AE808" s="525" t="e">
        <f>MID(E810,FIND(" ",E810)*1,27)</f>
        <v>#VALUE!</v>
      </c>
      <c r="AF808" s="525" t="str">
        <f>UPPER(AD808)</f>
        <v>0</v>
      </c>
      <c r="AG808" s="541" t="e">
        <f>PROPER(AE808)</f>
        <v>#VALUE!</v>
      </c>
      <c r="AH808" s="542" t="str">
        <f>MID($F810,FIND("",$F810)*1,2)</f>
        <v/>
      </c>
      <c r="AI808" s="542" t="str">
        <f>MID($F810,FIND("",$F810)*3,2)</f>
        <v/>
      </c>
      <c r="AJ808" s="542" t="str">
        <f>MID($F810,FIND("",$F810)*5,2)</f>
        <v/>
      </c>
      <c r="AK808" s="555">
        <f>G810</f>
        <v>0</v>
      </c>
      <c r="AL808" s="556">
        <f>IF(AK808="кмс",AK$2,IF(AK808="мс",AL$2,IF(AK808="мсмк",AM$2,IF(AK808="змс",AN$2,AK808))))</f>
        <v>0</v>
      </c>
      <c r="AM808" s="542"/>
      <c r="AN808" s="525"/>
      <c r="AO808" s="525"/>
      <c r="AP808" s="525"/>
      <c r="AQ808" s="525"/>
      <c r="AR808" s="525"/>
    </row>
    <row r="809" spans="1:44" ht="12" customHeight="1" x14ac:dyDescent="0.2">
      <c r="A809" s="538"/>
      <c r="B809" s="535"/>
      <c r="C809" s="536"/>
      <c r="D809" s="521"/>
      <c r="E809" s="537"/>
      <c r="F809" s="529"/>
      <c r="G809" s="529"/>
      <c r="H809" s="529"/>
      <c r="I809" s="529"/>
      <c r="J809" s="529"/>
      <c r="K809" s="529"/>
      <c r="L809" s="528"/>
      <c r="M809" s="532"/>
      <c r="N809" s="528"/>
      <c r="O809" s="528"/>
      <c r="P809" s="528"/>
      <c r="Q809" s="558"/>
      <c r="R809" s="540"/>
      <c r="S809" s="554"/>
      <c r="T809" s="540"/>
      <c r="U809" s="532"/>
      <c r="V809" s="540"/>
      <c r="W809" s="542"/>
      <c r="X809" s="525"/>
      <c r="Y809" s="551"/>
      <c r="Z809" s="542"/>
      <c r="AA809" s="525"/>
      <c r="AB809" s="541"/>
      <c r="AC809" s="541"/>
      <c r="AD809" s="525"/>
      <c r="AE809" s="525"/>
      <c r="AF809" s="525"/>
      <c r="AG809" s="541"/>
      <c r="AH809" s="542"/>
      <c r="AI809" s="542"/>
      <c r="AJ809" s="542"/>
      <c r="AK809" s="542"/>
      <c r="AL809" s="556"/>
      <c r="AM809" s="542"/>
      <c r="AN809" s="525"/>
      <c r="AO809" s="525"/>
      <c r="AP809" s="525"/>
      <c r="AQ809" s="525"/>
      <c r="AR809" s="525"/>
    </row>
    <row r="810" spans="1:44" ht="12" customHeight="1" x14ac:dyDescent="0.2">
      <c r="A810" s="538"/>
      <c r="B810" s="535"/>
      <c r="C810" s="559"/>
      <c r="D810" s="520"/>
      <c r="E810" s="537"/>
      <c r="F810" s="528"/>
      <c r="G810" s="528"/>
      <c r="H810" s="528"/>
      <c r="I810" s="528"/>
      <c r="J810" s="528"/>
      <c r="K810" s="528"/>
      <c r="L810" s="530"/>
      <c r="M810" s="531">
        <f>D810</f>
        <v>0</v>
      </c>
      <c r="N810" s="530"/>
      <c r="O810" s="530"/>
      <c r="P810" s="530"/>
      <c r="Q810" s="557" t="e">
        <f>CONCATENATE(AF808,AG808)</f>
        <v>#VALUE!</v>
      </c>
      <c r="R810" s="539" t="str">
        <f>CONCATENATE(AH808,".",AI808,".",AJ808,","," ",AL808)</f>
        <v>.., 0</v>
      </c>
      <c r="S810" s="553" t="str">
        <f>UPPER(H810)</f>
        <v/>
      </c>
      <c r="T810" s="539" t="str">
        <f>CONCATENATE(PROPER(I810),", ",PROPER(J810),", ",UPPER(K810))</f>
        <v xml:space="preserve">, , </v>
      </c>
      <c r="U810" s="532"/>
      <c r="V810" s="539" t="str">
        <f>PROPER(L810)</f>
        <v/>
      </c>
      <c r="W810" s="542"/>
      <c r="X810" s="525"/>
      <c r="Y810" s="551"/>
      <c r="Z810" s="542"/>
      <c r="AA810" s="525"/>
      <c r="AB810" s="541"/>
      <c r="AC810" s="541"/>
      <c r="AD810" s="525">
        <f>IFERROR(LEFT(E812,FIND(" ",E812)-1),E812)</f>
        <v>0</v>
      </c>
      <c r="AE810" s="525" t="e">
        <f>MID(E812,FIND(" ",E812)*1,27)</f>
        <v>#VALUE!</v>
      </c>
      <c r="AF810" s="525" t="str">
        <f>UPPER(AD810)</f>
        <v>0</v>
      </c>
      <c r="AG810" s="541" t="e">
        <f>PROPER(AE810)</f>
        <v>#VALUE!</v>
      </c>
      <c r="AH810" s="542" t="str">
        <f>MID($F812,FIND("",$F812)*1,2)</f>
        <v/>
      </c>
      <c r="AI810" s="542" t="str">
        <f>MID($F812,FIND("",$F812)*3,2)</f>
        <v/>
      </c>
      <c r="AJ810" s="542" t="str">
        <f>MID($F812,FIND("",$F812)*5,2)</f>
        <v/>
      </c>
      <c r="AK810" s="555">
        <f>G812</f>
        <v>0</v>
      </c>
      <c r="AL810" s="556">
        <f>IF(AK810="кмс",AK$2,IF(AK810="мс",AL$2,IF(AK810="мсмк",AM$2,IF(AK810="змс",AN$2,AK810))))</f>
        <v>0</v>
      </c>
      <c r="AM810" s="542"/>
      <c r="AN810" s="525"/>
      <c r="AO810" s="525"/>
      <c r="AP810" s="525"/>
      <c r="AQ810" s="525"/>
      <c r="AR810" s="525"/>
    </row>
    <row r="811" spans="1:44" ht="12" customHeight="1" x14ac:dyDescent="0.2">
      <c r="A811" s="538"/>
      <c r="B811" s="535"/>
      <c r="C811" s="559"/>
      <c r="D811" s="521"/>
      <c r="E811" s="537"/>
      <c r="F811" s="529"/>
      <c r="G811" s="529"/>
      <c r="H811" s="529"/>
      <c r="I811" s="529"/>
      <c r="J811" s="529"/>
      <c r="K811" s="529"/>
      <c r="L811" s="528"/>
      <c r="M811" s="532"/>
      <c r="N811" s="528"/>
      <c r="O811" s="528"/>
      <c r="P811" s="528"/>
      <c r="Q811" s="558"/>
      <c r="R811" s="540"/>
      <c r="S811" s="554"/>
      <c r="T811" s="540"/>
      <c r="U811" s="532"/>
      <c r="V811" s="540"/>
      <c r="W811" s="542"/>
      <c r="X811" s="525"/>
      <c r="Y811" s="551"/>
      <c r="Z811" s="542"/>
      <c r="AA811" s="525"/>
      <c r="AB811" s="541"/>
      <c r="AC811" s="541"/>
      <c r="AD811" s="525"/>
      <c r="AE811" s="525"/>
      <c r="AF811" s="525"/>
      <c r="AG811" s="541"/>
      <c r="AH811" s="542"/>
      <c r="AI811" s="542"/>
      <c r="AJ811" s="542"/>
      <c r="AK811" s="542"/>
      <c r="AL811" s="556"/>
      <c r="AM811" s="542"/>
      <c r="AN811" s="525"/>
      <c r="AO811" s="525"/>
      <c r="AP811" s="525"/>
      <c r="AQ811" s="525"/>
      <c r="AR811" s="525"/>
    </row>
    <row r="812" spans="1:44" ht="12" customHeight="1" x14ac:dyDescent="0.2">
      <c r="A812" s="565"/>
      <c r="B812" s="535"/>
      <c r="C812" s="566"/>
      <c r="D812" s="520"/>
      <c r="E812" s="537"/>
      <c r="F812" s="528"/>
      <c r="G812" s="528"/>
      <c r="H812" s="528"/>
      <c r="I812" s="528"/>
      <c r="J812" s="528"/>
      <c r="K812" s="528"/>
      <c r="L812" s="530"/>
      <c r="M812" s="531">
        <f>D812</f>
        <v>0</v>
      </c>
      <c r="N812" s="530"/>
      <c r="O812" s="530"/>
      <c r="P812" s="530"/>
      <c r="Q812" s="557" t="e">
        <f>CONCATENATE(AF810,AG810)</f>
        <v>#VALUE!</v>
      </c>
      <c r="R812" s="539" t="str">
        <f>CONCATENATE(AH810,".",AI810,".",AJ810,","," ",AL810)</f>
        <v>.., 0</v>
      </c>
      <c r="S812" s="553" t="str">
        <f>UPPER(H812)</f>
        <v/>
      </c>
      <c r="T812" s="539" t="str">
        <f>CONCATENATE(PROPER(I812),", ",PROPER(J812),", ",UPPER(K812))</f>
        <v xml:space="preserve">, , </v>
      </c>
      <c r="U812" s="532"/>
      <c r="V812" s="539" t="str">
        <f>PROPER(L812)</f>
        <v/>
      </c>
      <c r="W812" s="542"/>
      <c r="X812" s="525"/>
      <c r="Y812" s="551"/>
      <c r="Z812" s="542"/>
      <c r="AA812" s="525"/>
      <c r="AB812" s="541"/>
      <c r="AC812" s="541"/>
      <c r="AD812" s="525">
        <f>IFERROR(LEFT(E814,FIND(" ",E814)-1),E814)</f>
        <v>0</v>
      </c>
      <c r="AE812" s="525" t="e">
        <f>MID(E814,FIND(" ",E814)*1,27)</f>
        <v>#VALUE!</v>
      </c>
      <c r="AF812" s="525" t="str">
        <f>UPPER(AD812)</f>
        <v>0</v>
      </c>
      <c r="AG812" s="541" t="e">
        <f>PROPER(AE812)</f>
        <v>#VALUE!</v>
      </c>
      <c r="AH812" s="542" t="str">
        <f>MID($F814,FIND("",$F814)*1,2)</f>
        <v/>
      </c>
      <c r="AI812" s="542" t="str">
        <f>MID($F814,FIND("",$F814)*3,2)</f>
        <v/>
      </c>
      <c r="AJ812" s="542" t="str">
        <f>MID($F814,FIND("",$F814)*5,2)</f>
        <v/>
      </c>
      <c r="AK812" s="555">
        <f>G814</f>
        <v>0</v>
      </c>
      <c r="AL812" s="556">
        <f>IF(AK812="кмс",AK$2,IF(AK812="мс",AL$2,IF(AK812="мсмк",AM$2,IF(AK812="змс",AN$2,AK812))))</f>
        <v>0</v>
      </c>
      <c r="AM812" s="542"/>
      <c r="AN812" s="525"/>
      <c r="AO812" s="525"/>
      <c r="AP812" s="525"/>
      <c r="AQ812" s="525"/>
      <c r="AR812" s="525"/>
    </row>
    <row r="813" spans="1:44" ht="12" customHeight="1" x14ac:dyDescent="0.2">
      <c r="A813" s="565"/>
      <c r="B813" s="535"/>
      <c r="C813" s="566"/>
      <c r="D813" s="521"/>
      <c r="E813" s="537"/>
      <c r="F813" s="529"/>
      <c r="G813" s="529"/>
      <c r="H813" s="529"/>
      <c r="I813" s="529"/>
      <c r="J813" s="529"/>
      <c r="K813" s="529"/>
      <c r="L813" s="528"/>
      <c r="M813" s="532"/>
      <c r="N813" s="528"/>
      <c r="O813" s="528"/>
      <c r="P813" s="528"/>
      <c r="Q813" s="558"/>
      <c r="R813" s="540"/>
      <c r="S813" s="554"/>
      <c r="T813" s="540"/>
      <c r="U813" s="532"/>
      <c r="V813" s="540"/>
      <c r="W813" s="542"/>
      <c r="X813" s="525"/>
      <c r="Y813" s="551"/>
      <c r="Z813" s="542"/>
      <c r="AA813" s="525"/>
      <c r="AB813" s="541"/>
      <c r="AC813" s="541"/>
      <c r="AD813" s="525"/>
      <c r="AE813" s="525"/>
      <c r="AF813" s="525"/>
      <c r="AG813" s="541"/>
      <c r="AH813" s="542"/>
      <c r="AI813" s="542"/>
      <c r="AJ813" s="542"/>
      <c r="AK813" s="542"/>
      <c r="AL813" s="556"/>
      <c r="AM813" s="542"/>
      <c r="AN813" s="525"/>
      <c r="AO813" s="525"/>
      <c r="AP813" s="525"/>
      <c r="AQ813" s="525"/>
      <c r="AR813" s="525"/>
    </row>
    <row r="814" spans="1:44" ht="12" customHeight="1" x14ac:dyDescent="0.2">
      <c r="A814" s="565"/>
      <c r="B814" s="535"/>
      <c r="C814" s="564"/>
      <c r="D814" s="520"/>
      <c r="E814" s="537"/>
      <c r="F814" s="528"/>
      <c r="G814" s="528"/>
      <c r="H814" s="528"/>
      <c r="I814" s="528"/>
      <c r="J814" s="528"/>
      <c r="K814" s="528"/>
      <c r="L814" s="530"/>
      <c r="M814" s="531">
        <f>D814</f>
        <v>0</v>
      </c>
      <c r="N814" s="530"/>
      <c r="O814" s="530"/>
      <c r="P814" s="530"/>
      <c r="Q814" s="557" t="e">
        <f>CONCATENATE(AF812,AG812)</f>
        <v>#VALUE!</v>
      </c>
      <c r="R814" s="539" t="str">
        <f>CONCATENATE(AH812,".",AI812,".",AJ812,","," ",AL812)</f>
        <v>.., 0</v>
      </c>
      <c r="S814" s="553" t="str">
        <f>UPPER(H814)</f>
        <v/>
      </c>
      <c r="T814" s="539" t="str">
        <f>CONCATENATE(PROPER(I814),", ",PROPER(J814),", ",UPPER(K814))</f>
        <v xml:space="preserve">, , </v>
      </c>
      <c r="U814" s="532"/>
      <c r="V814" s="539" t="str">
        <f>PROPER(L814)</f>
        <v/>
      </c>
      <c r="W814" s="542"/>
      <c r="X814" s="525"/>
      <c r="Y814" s="551"/>
      <c r="Z814" s="542"/>
      <c r="AA814" s="525"/>
      <c r="AB814" s="541"/>
      <c r="AC814" s="541"/>
      <c r="AD814" s="525">
        <f>IFERROR(LEFT(E816,FIND(" ",E816)-1),E816)</f>
        <v>0</v>
      </c>
      <c r="AE814" s="525" t="e">
        <f>MID(E816,FIND(" ",E816)*1,27)</f>
        <v>#VALUE!</v>
      </c>
      <c r="AF814" s="525" t="str">
        <f>UPPER(AD814)</f>
        <v>0</v>
      </c>
      <c r="AG814" s="541" t="e">
        <f>PROPER(AE814)</f>
        <v>#VALUE!</v>
      </c>
      <c r="AH814" s="542" t="str">
        <f>MID($F816,FIND("",$F816)*1,2)</f>
        <v/>
      </c>
      <c r="AI814" s="542" t="str">
        <f>MID($F816,FIND("",$F816)*3,2)</f>
        <v/>
      </c>
      <c r="AJ814" s="542" t="str">
        <f>MID($F816,FIND("",$F816)*5,2)</f>
        <v/>
      </c>
      <c r="AK814" s="555">
        <f>G816</f>
        <v>0</v>
      </c>
      <c r="AL814" s="556">
        <f>IF(AK814="кмс",AK$2,IF(AK814="мс",AL$2,IF(AK814="мсмк",AM$2,IF(AK814="змс",AN$2,AK814))))</f>
        <v>0</v>
      </c>
      <c r="AM814" s="542"/>
      <c r="AN814" s="525"/>
      <c r="AO814" s="525"/>
      <c r="AP814" s="525"/>
      <c r="AQ814" s="525"/>
      <c r="AR814" s="525"/>
    </row>
    <row r="815" spans="1:44" ht="12" customHeight="1" x14ac:dyDescent="0.2">
      <c r="A815" s="565"/>
      <c r="B815" s="535"/>
      <c r="C815" s="564"/>
      <c r="D815" s="521"/>
      <c r="E815" s="537"/>
      <c r="F815" s="529"/>
      <c r="G815" s="529"/>
      <c r="H815" s="529"/>
      <c r="I815" s="529"/>
      <c r="J815" s="529"/>
      <c r="K815" s="529"/>
      <c r="L815" s="528"/>
      <c r="M815" s="532"/>
      <c r="N815" s="528"/>
      <c r="O815" s="528"/>
      <c r="P815" s="528"/>
      <c r="Q815" s="558"/>
      <c r="R815" s="540"/>
      <c r="S815" s="554"/>
      <c r="T815" s="540"/>
      <c r="U815" s="532"/>
      <c r="V815" s="540"/>
      <c r="W815" s="542"/>
      <c r="X815" s="525"/>
      <c r="Y815" s="551"/>
      <c r="Z815" s="542"/>
      <c r="AA815" s="525"/>
      <c r="AB815" s="541"/>
      <c r="AC815" s="541"/>
      <c r="AD815" s="525"/>
      <c r="AE815" s="525"/>
      <c r="AF815" s="525"/>
      <c r="AG815" s="541"/>
      <c r="AH815" s="542"/>
      <c r="AI815" s="542"/>
      <c r="AJ815" s="542"/>
      <c r="AK815" s="542"/>
      <c r="AL815" s="556"/>
      <c r="AM815" s="542"/>
      <c r="AN815" s="525"/>
      <c r="AO815" s="525"/>
      <c r="AP815" s="525"/>
      <c r="AQ815" s="525"/>
      <c r="AR815" s="525"/>
    </row>
    <row r="816" spans="1:44" ht="12" customHeight="1" x14ac:dyDescent="0.2">
      <c r="A816" s="565"/>
      <c r="B816" s="535"/>
      <c r="C816" s="564"/>
      <c r="D816" s="520"/>
      <c r="E816" s="560"/>
      <c r="F816" s="528"/>
      <c r="G816" s="528"/>
      <c r="H816" s="528"/>
      <c r="I816" s="528"/>
      <c r="J816" s="528"/>
      <c r="K816" s="528"/>
      <c r="L816" s="530"/>
      <c r="M816" s="531">
        <f>D816</f>
        <v>0</v>
      </c>
      <c r="N816" s="530"/>
      <c r="O816" s="530"/>
      <c r="P816" s="530"/>
      <c r="Q816" s="557" t="e">
        <f>CONCATENATE(AF814,AG814)</f>
        <v>#VALUE!</v>
      </c>
      <c r="R816" s="539" t="str">
        <f>CONCATENATE(AH814,".",AI814,".",AJ814,","," ",AL814)</f>
        <v>.., 0</v>
      </c>
      <c r="S816" s="553" t="str">
        <f>UPPER(H816)</f>
        <v/>
      </c>
      <c r="T816" s="539" t="str">
        <f>CONCATENATE(PROPER(I816),", ",PROPER(J816),", ",UPPER(K816))</f>
        <v xml:space="preserve">, , </v>
      </c>
      <c r="U816" s="532"/>
      <c r="V816" s="539" t="str">
        <f>PROPER(L816)</f>
        <v/>
      </c>
      <c r="W816" s="542"/>
      <c r="X816" s="525"/>
      <c r="Y816" s="551"/>
      <c r="Z816" s="542"/>
      <c r="AA816" s="525"/>
      <c r="AB816" s="541"/>
      <c r="AC816" s="541"/>
      <c r="AD816" s="525">
        <f>IFERROR(LEFT(E818,FIND(" ",E818)-1),E818)</f>
        <v>0</v>
      </c>
      <c r="AE816" s="525" t="e">
        <f>MID(E818,FIND(" ",E818)*1,27)</f>
        <v>#VALUE!</v>
      </c>
      <c r="AF816" s="525" t="str">
        <f>UPPER(AD816)</f>
        <v>0</v>
      </c>
      <c r="AG816" s="541" t="e">
        <f>PROPER(AE816)</f>
        <v>#VALUE!</v>
      </c>
      <c r="AH816" s="542" t="str">
        <f>MID($F818,FIND("",$F818)*1,2)</f>
        <v/>
      </c>
      <c r="AI816" s="542" t="str">
        <f>MID($F818,FIND("",$F818)*3,2)</f>
        <v/>
      </c>
      <c r="AJ816" s="542" t="str">
        <f>MID($F818,FIND("",$F818)*5,2)</f>
        <v/>
      </c>
      <c r="AK816" s="555">
        <f>G818</f>
        <v>0</v>
      </c>
      <c r="AL816" s="556">
        <f>IF(AK816="кмс",AK$2,IF(AK816="мс",AL$2,IF(AK816="мсмк",AM$2,IF(AK816="змс",AN$2,AK816))))</f>
        <v>0</v>
      </c>
      <c r="AM816" s="542"/>
      <c r="AN816" s="525"/>
      <c r="AO816" s="525"/>
      <c r="AP816" s="525"/>
      <c r="AQ816" s="525"/>
      <c r="AR816" s="525"/>
    </row>
    <row r="817" spans="1:44" ht="12" customHeight="1" x14ac:dyDescent="0.2">
      <c r="A817" s="565"/>
      <c r="B817" s="535"/>
      <c r="C817" s="564"/>
      <c r="D817" s="521"/>
      <c r="E817" s="560"/>
      <c r="F817" s="529"/>
      <c r="G817" s="529"/>
      <c r="H817" s="529"/>
      <c r="I817" s="529"/>
      <c r="J817" s="529"/>
      <c r="K817" s="529"/>
      <c r="L817" s="528"/>
      <c r="M817" s="532"/>
      <c r="N817" s="528"/>
      <c r="O817" s="528"/>
      <c r="P817" s="528"/>
      <c r="Q817" s="558"/>
      <c r="R817" s="540"/>
      <c r="S817" s="554"/>
      <c r="T817" s="540"/>
      <c r="U817" s="532"/>
      <c r="V817" s="540"/>
      <c r="W817" s="542"/>
      <c r="X817" s="525"/>
      <c r="Y817" s="551"/>
      <c r="Z817" s="542"/>
      <c r="AA817" s="525"/>
      <c r="AB817" s="541"/>
      <c r="AC817" s="541"/>
      <c r="AD817" s="525"/>
      <c r="AE817" s="525"/>
      <c r="AF817" s="525"/>
      <c r="AG817" s="541"/>
      <c r="AH817" s="542"/>
      <c r="AI817" s="542"/>
      <c r="AJ817" s="542"/>
      <c r="AK817" s="542"/>
      <c r="AL817" s="556"/>
      <c r="AM817" s="542"/>
      <c r="AN817" s="525"/>
      <c r="AO817" s="525"/>
      <c r="AP817" s="525"/>
      <c r="AQ817" s="525"/>
      <c r="AR817" s="525"/>
    </row>
    <row r="818" spans="1:44" ht="12" customHeight="1" x14ac:dyDescent="0.2">
      <c r="A818" s="565"/>
      <c r="B818" s="535"/>
      <c r="C818" s="564"/>
      <c r="D818" s="520"/>
      <c r="E818" s="537"/>
      <c r="F818" s="528"/>
      <c r="G818" s="528"/>
      <c r="H818" s="528"/>
      <c r="I818" s="528"/>
      <c r="J818" s="528"/>
      <c r="K818" s="528"/>
      <c r="L818" s="530"/>
      <c r="M818" s="531">
        <f>D818</f>
        <v>0</v>
      </c>
      <c r="N818" s="530"/>
      <c r="O818" s="530"/>
      <c r="P818" s="530"/>
      <c r="Q818" s="540"/>
      <c r="R818" s="540"/>
      <c r="S818" s="554"/>
      <c r="T818" s="540"/>
      <c r="U818" s="532"/>
      <c r="V818" s="540"/>
      <c r="W818" s="542"/>
      <c r="X818" s="525"/>
      <c r="Y818" s="551"/>
      <c r="Z818" s="542"/>
      <c r="AA818" s="525"/>
      <c r="AB818" s="541"/>
      <c r="AC818" s="541"/>
      <c r="AD818" s="525">
        <f>IFERROR(LEFT(E820,FIND(" ",E820)-1),E820)</f>
        <v>0</v>
      </c>
      <c r="AE818" s="525" t="e">
        <f>MID(E820,FIND(" ",E820)*1,27)</f>
        <v>#VALUE!</v>
      </c>
      <c r="AF818" s="525" t="str">
        <f>UPPER(AD818)</f>
        <v>0</v>
      </c>
      <c r="AG818" s="541" t="e">
        <f>PROPER(AE818)</f>
        <v>#VALUE!</v>
      </c>
      <c r="AH818" s="542" t="str">
        <f>MID($F820,FIND("",$F820)*1,2)</f>
        <v/>
      </c>
      <c r="AI818" s="542" t="str">
        <f>MID($F820,FIND("",$F820)*3,2)</f>
        <v/>
      </c>
      <c r="AJ818" s="542" t="str">
        <f>MID($F820,FIND("",$F820)*5,2)</f>
        <v/>
      </c>
      <c r="AK818" s="555">
        <f>G820</f>
        <v>0</v>
      </c>
      <c r="AL818" s="556">
        <f>IF(AK818="кмс",AK$2,IF(AK818="мс",AL$2,IF(AK818="мсмк",AM$2,IF(AK818="змс",AN$2,AK818))))</f>
        <v>0</v>
      </c>
      <c r="AM818" s="542"/>
      <c r="AN818" s="525"/>
      <c r="AO818" s="525"/>
      <c r="AP818" s="525"/>
      <c r="AQ818" s="525"/>
      <c r="AR818" s="525"/>
    </row>
    <row r="819" spans="1:44" ht="12" customHeight="1" x14ac:dyDescent="0.2">
      <c r="A819" s="565"/>
      <c r="B819" s="535"/>
      <c r="C819" s="564"/>
      <c r="D819" s="521"/>
      <c r="E819" s="537"/>
      <c r="F819" s="529"/>
      <c r="G819" s="529"/>
      <c r="H819" s="529"/>
      <c r="I819" s="529"/>
      <c r="J819" s="529"/>
      <c r="K819" s="529"/>
      <c r="L819" s="528"/>
      <c r="M819" s="532"/>
      <c r="N819" s="528"/>
      <c r="O819" s="528"/>
      <c r="P819" s="528"/>
      <c r="Q819" s="540"/>
      <c r="R819" s="540"/>
      <c r="S819" s="554"/>
      <c r="T819" s="540"/>
      <c r="U819" s="532"/>
      <c r="V819" s="540"/>
      <c r="W819" s="542"/>
      <c r="X819" s="525"/>
      <c r="Y819" s="551"/>
      <c r="Z819" s="542"/>
      <c r="AA819" s="525"/>
      <c r="AB819" s="541"/>
      <c r="AC819" s="541"/>
      <c r="AD819" s="525"/>
      <c r="AE819" s="525"/>
      <c r="AF819" s="525"/>
      <c r="AG819" s="541"/>
      <c r="AH819" s="542"/>
      <c r="AI819" s="542"/>
      <c r="AJ819" s="542"/>
      <c r="AK819" s="542"/>
      <c r="AL819" s="556"/>
      <c r="AM819" s="542"/>
      <c r="AN819" s="525"/>
      <c r="AO819" s="525"/>
      <c r="AP819" s="525"/>
      <c r="AQ819" s="525"/>
      <c r="AR819" s="525"/>
    </row>
    <row r="820" spans="1:44" ht="12" customHeight="1" x14ac:dyDescent="0.2">
      <c r="A820" s="565"/>
      <c r="B820" s="535"/>
      <c r="C820" s="564"/>
      <c r="D820" s="520"/>
      <c r="E820" s="537"/>
      <c r="F820" s="25"/>
      <c r="G820" s="25"/>
      <c r="H820" s="25"/>
      <c r="I820" s="25"/>
      <c r="J820" s="25"/>
      <c r="K820" s="25"/>
      <c r="L820" s="25"/>
      <c r="M820" s="25"/>
      <c r="N820" s="530"/>
      <c r="O820" s="530"/>
      <c r="P820" s="530"/>
      <c r="Q820" s="540"/>
      <c r="R820" s="540"/>
      <c r="S820" s="554"/>
      <c r="T820" s="540"/>
      <c r="U820" s="532"/>
      <c r="V820" s="540"/>
      <c r="W820" s="542"/>
      <c r="X820" s="525"/>
      <c r="Y820" s="551"/>
      <c r="Z820" s="542"/>
      <c r="AA820" s="525"/>
      <c r="AB820" s="541"/>
      <c r="AC820" s="541"/>
      <c r="AD820" s="525">
        <f>IFERROR(LEFT(E822,FIND(" ",E822)-1),E822)</f>
        <v>0</v>
      </c>
      <c r="AE820" s="525" t="e">
        <f>MID(E822,FIND(" ",E822)*1,27)</f>
        <v>#VALUE!</v>
      </c>
      <c r="AF820" s="525" t="str">
        <f>UPPER(AD820)</f>
        <v>0</v>
      </c>
      <c r="AG820" s="541" t="e">
        <f>PROPER(AE820)</f>
        <v>#VALUE!</v>
      </c>
      <c r="AH820" s="542" t="str">
        <f>MID($F822,FIND("",$F822)*1,2)</f>
        <v/>
      </c>
      <c r="AI820" s="542" t="str">
        <f>MID($F822,FIND("",$F822)*3,2)</f>
        <v/>
      </c>
      <c r="AJ820" s="542" t="str">
        <f>MID($F822,FIND("",$F822)*5,2)</f>
        <v/>
      </c>
      <c r="AK820" s="555">
        <f>G822</f>
        <v>0</v>
      </c>
      <c r="AL820" s="556">
        <f>IF(AK820="кмс",AK$2,IF(AK820="мс",AL$2,IF(AK820="мсмк",AM$2,IF(AK820="змс",AN$2,AK820))))</f>
        <v>0</v>
      </c>
      <c r="AM820" s="542"/>
      <c r="AN820" s="525"/>
      <c r="AO820" s="525"/>
      <c r="AP820" s="525"/>
      <c r="AQ820" s="525"/>
      <c r="AR820" s="525"/>
    </row>
    <row r="821" spans="1:44" ht="12" customHeight="1" x14ac:dyDescent="0.2">
      <c r="A821" s="565"/>
      <c r="B821" s="535"/>
      <c r="C821" s="564"/>
      <c r="D821" s="521"/>
      <c r="E821" s="537"/>
      <c r="F821" s="25"/>
      <c r="G821" s="25"/>
      <c r="H821" s="25"/>
      <c r="I821" s="25"/>
      <c r="J821" s="25"/>
      <c r="K821" s="25"/>
      <c r="L821" s="25"/>
      <c r="M821" s="25"/>
      <c r="N821" s="528"/>
      <c r="O821" s="528"/>
      <c r="P821" s="528"/>
      <c r="Q821" s="540"/>
      <c r="R821" s="540"/>
      <c r="S821" s="554"/>
      <c r="T821" s="540"/>
      <c r="U821" s="532"/>
      <c r="V821" s="540"/>
      <c r="W821" s="542"/>
      <c r="X821" s="525"/>
      <c r="Y821" s="551"/>
      <c r="Z821" s="542"/>
      <c r="AA821" s="525"/>
      <c r="AB821" s="541"/>
      <c r="AC821" s="541"/>
      <c r="AD821" s="525"/>
      <c r="AE821" s="525"/>
      <c r="AF821" s="525"/>
      <c r="AG821" s="541"/>
      <c r="AH821" s="542"/>
      <c r="AI821" s="542"/>
      <c r="AJ821" s="542"/>
      <c r="AK821" s="542"/>
      <c r="AL821" s="556"/>
      <c r="AM821" s="542"/>
      <c r="AN821" s="525"/>
      <c r="AO821" s="525"/>
      <c r="AP821" s="525"/>
      <c r="AQ821" s="525"/>
      <c r="AR821" s="525"/>
    </row>
    <row r="822" spans="1:44" ht="12" customHeight="1" x14ac:dyDescent="0.2">
      <c r="A822" s="565"/>
      <c r="B822" s="535"/>
      <c r="C822" s="538"/>
      <c r="D822" s="520"/>
      <c r="E822" s="561"/>
      <c r="F822" s="31"/>
      <c r="G822" s="31"/>
      <c r="H822" s="31"/>
      <c r="I822" s="31"/>
      <c r="J822" s="31"/>
      <c r="K822" s="31"/>
      <c r="L822" s="31"/>
      <c r="M822" s="31"/>
      <c r="N822" s="530"/>
      <c r="O822" s="530"/>
      <c r="P822" s="530"/>
      <c r="Q822" s="540"/>
      <c r="R822" s="540"/>
      <c r="S822" s="554"/>
      <c r="T822" s="540"/>
      <c r="U822" s="532"/>
      <c r="V822" s="540"/>
      <c r="W822" s="542"/>
      <c r="X822" s="525"/>
      <c r="Y822" s="551"/>
      <c r="Z822" s="542"/>
      <c r="AA822" s="525"/>
      <c r="AB822" s="541"/>
      <c r="AC822" s="541"/>
      <c r="AD822" s="525">
        <f>IFERROR(LEFT(E824,FIND(" ",E824)-1),E824)</f>
        <v>0</v>
      </c>
      <c r="AE822" s="525" t="e">
        <f>MID(E824,FIND(" ",E824)*1,27)</f>
        <v>#VALUE!</v>
      </c>
      <c r="AF822" s="525" t="str">
        <f>UPPER(AD822)</f>
        <v>0</v>
      </c>
      <c r="AG822" s="541" t="e">
        <f>PROPER(AE822)</f>
        <v>#VALUE!</v>
      </c>
      <c r="AH822" s="542" t="str">
        <f>MID($F824,FIND("",$F824)*1,2)</f>
        <v/>
      </c>
      <c r="AI822" s="542" t="str">
        <f>MID($F824,FIND("",$F824)*3,2)</f>
        <v/>
      </c>
      <c r="AJ822" s="542" t="str">
        <f>MID($F824,FIND("",$F824)*5,2)</f>
        <v/>
      </c>
      <c r="AK822" s="555">
        <f>G824</f>
        <v>0</v>
      </c>
      <c r="AL822" s="556">
        <f>IF(AK822="кмс",AK$2,IF(AK822="мс",AL$2,IF(AK822="мсмк",AM$2,IF(AK822="змс",AN$2,AK822))))</f>
        <v>0</v>
      </c>
      <c r="AM822" s="542"/>
      <c r="AN822" s="525"/>
      <c r="AO822" s="525"/>
      <c r="AP822" s="525"/>
      <c r="AQ822" s="525"/>
      <c r="AR822" s="525"/>
    </row>
    <row r="823" spans="1:44" ht="12" customHeight="1" x14ac:dyDescent="0.2">
      <c r="A823" s="565"/>
      <c r="B823" s="535"/>
      <c r="C823" s="538"/>
      <c r="D823" s="521"/>
      <c r="E823" s="561"/>
      <c r="F823" s="31"/>
      <c r="G823" s="31"/>
      <c r="H823" s="31"/>
      <c r="I823" s="31"/>
      <c r="J823" s="31"/>
      <c r="K823" s="31"/>
      <c r="L823" s="31"/>
      <c r="M823" s="31"/>
      <c r="N823" s="528"/>
      <c r="O823" s="528"/>
      <c r="P823" s="528"/>
      <c r="Q823" s="540"/>
      <c r="R823" s="540"/>
      <c r="S823" s="554"/>
      <c r="T823" s="540"/>
      <c r="U823" s="532"/>
      <c r="V823" s="540"/>
      <c r="W823" s="542"/>
      <c r="X823" s="525"/>
      <c r="Y823" s="551"/>
      <c r="Z823" s="542"/>
      <c r="AA823" s="525"/>
      <c r="AB823" s="541"/>
      <c r="AC823" s="541"/>
      <c r="AD823" s="525"/>
      <c r="AE823" s="525"/>
      <c r="AF823" s="525"/>
      <c r="AG823" s="541"/>
      <c r="AH823" s="542"/>
      <c r="AI823" s="542"/>
      <c r="AJ823" s="542"/>
      <c r="AK823" s="542"/>
      <c r="AL823" s="556"/>
      <c r="AM823" s="542"/>
      <c r="AN823" s="525"/>
      <c r="AO823" s="525"/>
      <c r="AP823" s="525"/>
      <c r="AQ823" s="525"/>
      <c r="AR823" s="525"/>
    </row>
    <row r="824" spans="1:44" ht="12" customHeight="1" x14ac:dyDescent="0.2">
      <c r="A824" s="567"/>
      <c r="B824" s="535"/>
      <c r="C824" s="568"/>
      <c r="D824" s="520"/>
      <c r="E824" s="569"/>
      <c r="F824" s="50"/>
      <c r="G824" s="50"/>
      <c r="H824" s="50"/>
      <c r="I824" s="50"/>
      <c r="J824" s="50"/>
      <c r="K824" s="50"/>
      <c r="L824" s="50"/>
      <c r="M824" s="50"/>
      <c r="N824" s="530"/>
      <c r="O824" s="530"/>
      <c r="P824" s="530"/>
      <c r="Q824" s="540"/>
      <c r="R824" s="540"/>
      <c r="S824" s="554"/>
      <c r="T824" s="540"/>
      <c r="U824" s="532"/>
      <c r="V824" s="540"/>
      <c r="W824" s="542"/>
      <c r="X824" s="525"/>
      <c r="Y824" s="551"/>
      <c r="Z824" s="542"/>
      <c r="AA824" s="525"/>
      <c r="AB824" s="541"/>
      <c r="AC824" s="541"/>
      <c r="AD824" s="525">
        <f>IFERROR(LEFT(E826,FIND(" ",E826)-1),E826)</f>
        <v>0</v>
      </c>
      <c r="AE824" s="525" t="e">
        <f>MID(E826,FIND(" ",E826)*1,27)</f>
        <v>#VALUE!</v>
      </c>
      <c r="AF824" s="525" t="str">
        <f>UPPER(AD824)</f>
        <v>0</v>
      </c>
      <c r="AG824" s="541" t="e">
        <f>PROPER(AE824)</f>
        <v>#VALUE!</v>
      </c>
      <c r="AH824" s="542" t="str">
        <f>MID($F826,FIND("",$F826)*1,2)</f>
        <v/>
      </c>
      <c r="AI824" s="542" t="str">
        <f>MID($F826,FIND("",$F826)*3,2)</f>
        <v/>
      </c>
      <c r="AJ824" s="542" t="str">
        <f>MID($F826,FIND("",$F826)*5,2)</f>
        <v/>
      </c>
      <c r="AK824" s="555">
        <f>G826</f>
        <v>0</v>
      </c>
      <c r="AL824" s="556">
        <f>IF(AK824="кмс",AK$2,IF(AK824="мс",AL$2,IF(AK824="мсмк",AM$2,IF(AK824="змс",AN$2,AK824))))</f>
        <v>0</v>
      </c>
      <c r="AM824" s="542"/>
      <c r="AN824" s="525"/>
      <c r="AO824" s="525"/>
      <c r="AP824" s="525"/>
      <c r="AQ824" s="525"/>
      <c r="AR824" s="525"/>
    </row>
    <row r="825" spans="1:44" ht="12" customHeight="1" x14ac:dyDescent="0.2">
      <c r="A825" s="567"/>
      <c r="B825" s="535"/>
      <c r="C825" s="568"/>
      <c r="D825" s="521"/>
      <c r="E825" s="569"/>
      <c r="F825" s="50"/>
      <c r="G825" s="50"/>
      <c r="H825" s="50"/>
      <c r="I825" s="50"/>
      <c r="J825" s="50"/>
      <c r="K825" s="50"/>
      <c r="L825" s="50"/>
      <c r="M825" s="50"/>
      <c r="N825" s="528"/>
      <c r="O825" s="528"/>
      <c r="P825" s="528"/>
      <c r="Q825" s="540"/>
      <c r="R825" s="540"/>
      <c r="S825" s="554"/>
      <c r="T825" s="540"/>
      <c r="U825" s="532"/>
      <c r="V825" s="540"/>
      <c r="W825" s="542"/>
      <c r="X825" s="525"/>
      <c r="Y825" s="551"/>
      <c r="Z825" s="542"/>
      <c r="AA825" s="525"/>
      <c r="AB825" s="541"/>
      <c r="AC825" s="541"/>
      <c r="AD825" s="525"/>
      <c r="AE825" s="525"/>
      <c r="AF825" s="525"/>
      <c r="AG825" s="541"/>
      <c r="AH825" s="542"/>
      <c r="AI825" s="542"/>
      <c r="AJ825" s="542"/>
      <c r="AK825" s="542"/>
      <c r="AL825" s="556"/>
      <c r="AM825" s="542"/>
      <c r="AN825" s="525"/>
      <c r="AO825" s="525"/>
      <c r="AP825" s="525"/>
      <c r="AQ825" s="525"/>
      <c r="AR825" s="525"/>
    </row>
    <row r="826" spans="1:44" ht="12" customHeight="1" x14ac:dyDescent="0.2">
      <c r="A826" s="565"/>
      <c r="B826" s="535"/>
      <c r="C826" s="564"/>
      <c r="D826" s="520"/>
      <c r="E826" s="537"/>
      <c r="F826" s="25"/>
      <c r="G826" s="25"/>
      <c r="H826" s="25"/>
      <c r="I826" s="25"/>
      <c r="J826" s="25"/>
      <c r="K826" s="25"/>
      <c r="L826" s="25"/>
      <c r="M826" s="25"/>
      <c r="N826" s="530"/>
      <c r="O826" s="530"/>
      <c r="P826" s="530"/>
      <c r="Q826" s="540"/>
      <c r="R826" s="540"/>
      <c r="S826" s="554"/>
      <c r="T826" s="540"/>
      <c r="U826" s="532"/>
      <c r="V826" s="540"/>
      <c r="W826" s="542"/>
      <c r="X826" s="525"/>
      <c r="Y826" s="551"/>
      <c r="Z826" s="542"/>
      <c r="AA826" s="525"/>
      <c r="AB826" s="541"/>
      <c r="AC826" s="541"/>
      <c r="AD826" s="525">
        <f>IFERROR(LEFT(E828,FIND(" ",E828)-1),E828)</f>
        <v>0</v>
      </c>
      <c r="AE826" s="525" t="e">
        <f>MID(E828,FIND(" ",E828)*1,27)</f>
        <v>#VALUE!</v>
      </c>
      <c r="AF826" s="525" t="str">
        <f>UPPER(AD826)</f>
        <v>0</v>
      </c>
      <c r="AG826" s="541" t="e">
        <f>PROPER(AE826)</f>
        <v>#VALUE!</v>
      </c>
      <c r="AH826" s="542" t="str">
        <f>MID($F828,FIND("",$F828)*1,2)</f>
        <v/>
      </c>
      <c r="AI826" s="542" t="str">
        <f>MID($F828,FIND("",$F828)*3,2)</f>
        <v/>
      </c>
      <c r="AJ826" s="542" t="str">
        <f>MID($F828,FIND("",$F828)*5,2)</f>
        <v/>
      </c>
      <c r="AK826" s="555">
        <f>G828</f>
        <v>0</v>
      </c>
      <c r="AL826" s="556">
        <f>IF(AK826="кмс",AK$2,IF(AK826="мс",AL$2,IF(AK826="мсмк",AM$2,IF(AK826="змс",AN$2,AK826))))</f>
        <v>0</v>
      </c>
      <c r="AM826" s="542"/>
      <c r="AN826" s="525"/>
      <c r="AO826" s="525"/>
      <c r="AP826" s="525"/>
      <c r="AQ826" s="525"/>
      <c r="AR826" s="525"/>
    </row>
    <row r="827" spans="1:44" ht="12" customHeight="1" x14ac:dyDescent="0.2">
      <c r="A827" s="565"/>
      <c r="B827" s="535"/>
      <c r="C827" s="564"/>
      <c r="D827" s="521"/>
      <c r="E827" s="537"/>
      <c r="F827" s="25"/>
      <c r="G827" s="25"/>
      <c r="H827" s="25"/>
      <c r="I827" s="25"/>
      <c r="J827" s="25"/>
      <c r="K827" s="25"/>
      <c r="L827" s="25"/>
      <c r="M827" s="25"/>
      <c r="N827" s="528"/>
      <c r="O827" s="528"/>
      <c r="P827" s="528"/>
      <c r="Q827" s="540"/>
      <c r="R827" s="540"/>
      <c r="S827" s="554"/>
      <c r="T827" s="540"/>
      <c r="U827" s="532"/>
      <c r="V827" s="540"/>
      <c r="W827" s="542"/>
      <c r="X827" s="525"/>
      <c r="Y827" s="551"/>
      <c r="Z827" s="542"/>
      <c r="AA827" s="525"/>
      <c r="AB827" s="541"/>
      <c r="AC827" s="541"/>
      <c r="AD827" s="525"/>
      <c r="AE827" s="525"/>
      <c r="AF827" s="525"/>
      <c r="AG827" s="541"/>
      <c r="AH827" s="542"/>
      <c r="AI827" s="542"/>
      <c r="AJ827" s="542"/>
      <c r="AK827" s="542"/>
      <c r="AL827" s="556"/>
      <c r="AM827" s="542"/>
      <c r="AN827" s="525"/>
      <c r="AO827" s="525"/>
      <c r="AP827" s="525"/>
      <c r="AQ827" s="525"/>
      <c r="AR827" s="525"/>
    </row>
    <row r="828" spans="1:44" ht="12" customHeight="1" x14ac:dyDescent="0.2">
      <c r="A828" s="570"/>
      <c r="B828" s="535"/>
      <c r="C828" s="566"/>
      <c r="D828" s="520"/>
      <c r="E828" s="537"/>
      <c r="F828" s="25"/>
      <c r="G828" s="25"/>
      <c r="H828" s="25"/>
      <c r="I828" s="25"/>
      <c r="J828" s="25"/>
      <c r="K828" s="25"/>
      <c r="L828" s="25"/>
      <c r="M828" s="25"/>
      <c r="N828" s="530"/>
      <c r="O828" s="530"/>
      <c r="P828" s="530"/>
      <c r="Q828" s="540"/>
      <c r="R828" s="540"/>
      <c r="S828" s="554"/>
      <c r="T828" s="540"/>
      <c r="U828" s="532"/>
      <c r="V828" s="540"/>
      <c r="W828" s="542"/>
      <c r="X828" s="525"/>
      <c r="Y828" s="551"/>
      <c r="Z828" s="542"/>
      <c r="AA828" s="525"/>
      <c r="AB828" s="541"/>
      <c r="AC828" s="541"/>
      <c r="AD828" s="525">
        <f>IFERROR(LEFT(E830,FIND(" ",E830)-1),E830)</f>
        <v>0</v>
      </c>
      <c r="AE828" s="525" t="e">
        <f>MID(E830,FIND(" ",E830)*1,27)</f>
        <v>#VALUE!</v>
      </c>
      <c r="AF828" s="525" t="str">
        <f>UPPER(AD828)</f>
        <v>0</v>
      </c>
      <c r="AG828" s="541" t="e">
        <f>PROPER(AE828)</f>
        <v>#VALUE!</v>
      </c>
      <c r="AH828" s="542" t="str">
        <f>MID($F830,FIND("",$F830)*1,2)</f>
        <v/>
      </c>
      <c r="AI828" s="542" t="str">
        <f>MID($F830,FIND("",$F830)*3,2)</f>
        <v/>
      </c>
      <c r="AJ828" s="542" t="str">
        <f>MID($F830,FIND("",$F830)*5,2)</f>
        <v/>
      </c>
      <c r="AK828" s="555">
        <f>G830</f>
        <v>0</v>
      </c>
      <c r="AL828" s="556">
        <f>IF(AK828="кмс",AK$2,IF(AK828="мс",AL$2,IF(AK828="мсмк",AM$2,IF(AK828="змс",AN$2,AK828))))</f>
        <v>0</v>
      </c>
      <c r="AM828" s="542"/>
      <c r="AN828" s="525"/>
      <c r="AO828" s="525"/>
      <c r="AP828" s="525"/>
      <c r="AQ828" s="525"/>
      <c r="AR828" s="525"/>
    </row>
    <row r="829" spans="1:44" ht="12" customHeight="1" x14ac:dyDescent="0.2">
      <c r="A829" s="570"/>
      <c r="B829" s="535"/>
      <c r="C829" s="566"/>
      <c r="D829" s="521"/>
      <c r="E829" s="537"/>
      <c r="F829" s="25"/>
      <c r="G829" s="25"/>
      <c r="H829" s="25"/>
      <c r="I829" s="25"/>
      <c r="J829" s="25"/>
      <c r="K829" s="25"/>
      <c r="L829" s="25"/>
      <c r="M829" s="25"/>
      <c r="N829" s="528"/>
      <c r="O829" s="528"/>
      <c r="P829" s="528"/>
      <c r="Q829" s="540"/>
      <c r="R829" s="540"/>
      <c r="S829" s="554"/>
      <c r="T829" s="540"/>
      <c r="U829" s="532"/>
      <c r="V829" s="540"/>
      <c r="W829" s="542"/>
      <c r="X829" s="525"/>
      <c r="Y829" s="551"/>
      <c r="Z829" s="542"/>
      <c r="AA829" s="525"/>
      <c r="AB829" s="541"/>
      <c r="AC829" s="541"/>
      <c r="AD829" s="525"/>
      <c r="AE829" s="525"/>
      <c r="AF829" s="525"/>
      <c r="AG829" s="541"/>
      <c r="AH829" s="542"/>
      <c r="AI829" s="542"/>
      <c r="AJ829" s="542"/>
      <c r="AK829" s="542"/>
      <c r="AL829" s="556"/>
      <c r="AM829" s="542"/>
      <c r="AN829" s="525"/>
      <c r="AO829" s="525"/>
      <c r="AP829" s="525"/>
      <c r="AQ829" s="525"/>
      <c r="AR829" s="525"/>
    </row>
    <row r="830" spans="1:44" ht="12" customHeight="1" x14ac:dyDescent="0.2">
      <c r="A830" s="572"/>
      <c r="B830" s="535"/>
      <c r="C830" s="566"/>
      <c r="D830" s="520"/>
      <c r="E830" s="569"/>
      <c r="F830" s="50"/>
      <c r="G830" s="50"/>
      <c r="H830" s="50"/>
      <c r="I830" s="50"/>
      <c r="J830" s="50"/>
      <c r="K830" s="50"/>
      <c r="L830" s="50"/>
      <c r="M830" s="50"/>
      <c r="N830" s="530"/>
      <c r="O830" s="530"/>
      <c r="P830" s="530"/>
      <c r="Q830" s="540"/>
      <c r="R830" s="540"/>
      <c r="S830" s="554"/>
      <c r="T830" s="540"/>
      <c r="U830" s="532"/>
      <c r="V830" s="540"/>
      <c r="W830" s="542"/>
      <c r="X830" s="525"/>
      <c r="Y830" s="551"/>
      <c r="Z830" s="542"/>
      <c r="AA830" s="525"/>
      <c r="AB830" s="541"/>
      <c r="AC830" s="541"/>
      <c r="AD830" s="525">
        <f>IFERROR(LEFT(E832,FIND(" ",E832)-1),E832)</f>
        <v>0</v>
      </c>
      <c r="AE830" s="525" t="e">
        <f>MID(E832,FIND(" ",E832)*1,27)</f>
        <v>#VALUE!</v>
      </c>
      <c r="AF830" s="525" t="str">
        <f>UPPER(AD830)</f>
        <v>0</v>
      </c>
      <c r="AG830" s="541" t="e">
        <f>PROPER(AE830)</f>
        <v>#VALUE!</v>
      </c>
      <c r="AH830" s="542" t="str">
        <f>MID($F832,FIND("",$F832)*1,2)</f>
        <v/>
      </c>
      <c r="AI830" s="542" t="str">
        <f>MID($F832,FIND("",$F832)*3,2)</f>
        <v/>
      </c>
      <c r="AJ830" s="542" t="str">
        <f>MID($F832,FIND("",$F832)*5,2)</f>
        <v/>
      </c>
      <c r="AK830" s="555">
        <f>G832</f>
        <v>0</v>
      </c>
      <c r="AL830" s="556">
        <f>IF(AK830="кмс",AK$2,IF(AK830="мс",AL$2,IF(AK830="мсмк",AM$2,IF(AK830="змс",AN$2,AK830))))</f>
        <v>0</v>
      </c>
      <c r="AM830" s="542"/>
      <c r="AN830" s="525"/>
      <c r="AO830" s="525"/>
      <c r="AP830" s="525"/>
      <c r="AQ830" s="525"/>
      <c r="AR830" s="525"/>
    </row>
    <row r="831" spans="1:44" ht="12" customHeight="1" x14ac:dyDescent="0.2">
      <c r="A831" s="572"/>
      <c r="B831" s="535"/>
      <c r="C831" s="566"/>
      <c r="D831" s="521"/>
      <c r="E831" s="569"/>
      <c r="F831" s="50"/>
      <c r="G831" s="50"/>
      <c r="H831" s="50"/>
      <c r="I831" s="50"/>
      <c r="J831" s="50"/>
      <c r="K831" s="50"/>
      <c r="L831" s="50"/>
      <c r="M831" s="50"/>
      <c r="N831" s="528"/>
      <c r="O831" s="528"/>
      <c r="P831" s="528"/>
      <c r="Q831" s="540"/>
      <c r="R831" s="540"/>
      <c r="S831" s="554"/>
      <c r="T831" s="540"/>
      <c r="U831" s="532"/>
      <c r="V831" s="540"/>
      <c r="W831" s="542"/>
      <c r="X831" s="525"/>
      <c r="Y831" s="551"/>
      <c r="Z831" s="542"/>
      <c r="AA831" s="525"/>
      <c r="AB831" s="541"/>
      <c r="AC831" s="541"/>
      <c r="AD831" s="525"/>
      <c r="AE831" s="525"/>
      <c r="AF831" s="525"/>
      <c r="AG831" s="541"/>
      <c r="AH831" s="542"/>
      <c r="AI831" s="542"/>
      <c r="AJ831" s="542"/>
      <c r="AK831" s="542"/>
      <c r="AL831" s="556"/>
      <c r="AM831" s="542"/>
      <c r="AN831" s="525"/>
      <c r="AO831" s="525"/>
      <c r="AP831" s="525"/>
      <c r="AQ831" s="525"/>
      <c r="AR831" s="525"/>
    </row>
    <row r="832" spans="1:44" ht="12" customHeight="1" x14ac:dyDescent="0.2">
      <c r="A832" s="572"/>
      <c r="B832" s="535"/>
      <c r="C832" s="566"/>
      <c r="D832" s="520"/>
      <c r="E832" s="537"/>
      <c r="F832" s="25"/>
      <c r="G832" s="25"/>
      <c r="H832" s="25"/>
      <c r="I832" s="25"/>
      <c r="J832" s="25"/>
      <c r="K832" s="25"/>
      <c r="L832" s="25"/>
      <c r="M832" s="25"/>
      <c r="N832" s="530"/>
      <c r="O832" s="530"/>
      <c r="P832" s="530"/>
      <c r="Q832" s="540"/>
      <c r="R832" s="540"/>
      <c r="S832" s="554"/>
      <c r="T832" s="540"/>
      <c r="U832" s="532"/>
      <c r="V832" s="540"/>
      <c r="W832" s="542"/>
      <c r="X832" s="525"/>
      <c r="Y832" s="551"/>
      <c r="Z832" s="542"/>
      <c r="AA832" s="525"/>
      <c r="AB832" s="541"/>
      <c r="AC832" s="541"/>
      <c r="AD832" s="525">
        <f>IFERROR(LEFT(E834,FIND(" ",E834)-1),E834)</f>
        <v>0</v>
      </c>
      <c r="AE832" s="525" t="e">
        <f>MID(E834,FIND(" ",E834)*1,27)</f>
        <v>#VALUE!</v>
      </c>
      <c r="AF832" s="525" t="str">
        <f>UPPER(AD832)</f>
        <v>0</v>
      </c>
      <c r="AG832" s="541" t="e">
        <f>PROPER(AE832)</f>
        <v>#VALUE!</v>
      </c>
      <c r="AH832" s="542" t="str">
        <f>MID($F834,FIND("",$F834)*1,2)</f>
        <v/>
      </c>
      <c r="AI832" s="542" t="str">
        <f>MID($F834,FIND("",$F834)*3,2)</f>
        <v/>
      </c>
      <c r="AJ832" s="542" t="str">
        <f>MID($F834,FIND("",$F834)*5,2)</f>
        <v/>
      </c>
      <c r="AK832" s="555">
        <f>G834</f>
        <v>0</v>
      </c>
      <c r="AL832" s="556">
        <f>IF(AK832="кмс",AK$2,IF(AK832="мс",AL$2,IF(AK832="мсмк",AM$2,IF(AK832="змс",AN$2,AK832))))</f>
        <v>0</v>
      </c>
      <c r="AM832" s="542"/>
      <c r="AN832" s="525"/>
      <c r="AO832" s="525"/>
      <c r="AP832" s="525"/>
      <c r="AQ832" s="525"/>
      <c r="AR832" s="525"/>
    </row>
    <row r="833" spans="1:44" ht="12" customHeight="1" x14ac:dyDescent="0.2">
      <c r="A833" s="572"/>
      <c r="B833" s="535"/>
      <c r="C833" s="566"/>
      <c r="D833" s="521"/>
      <c r="E833" s="537"/>
      <c r="F833" s="25"/>
      <c r="G833" s="25"/>
      <c r="H833" s="25"/>
      <c r="I833" s="25"/>
      <c r="J833" s="25"/>
      <c r="K833" s="25"/>
      <c r="L833" s="25"/>
      <c r="M833" s="25"/>
      <c r="N833" s="528"/>
      <c r="O833" s="528"/>
      <c r="P833" s="528"/>
      <c r="Q833" s="540"/>
      <c r="R833" s="540"/>
      <c r="S833" s="554"/>
      <c r="T833" s="540"/>
      <c r="U833" s="532"/>
      <c r="V833" s="540"/>
      <c r="W833" s="542"/>
      <c r="X833" s="525"/>
      <c r="Y833" s="551"/>
      <c r="Z833" s="542"/>
      <c r="AA833" s="525"/>
      <c r="AB833" s="541"/>
      <c r="AC833" s="541"/>
      <c r="AD833" s="525"/>
      <c r="AE833" s="525"/>
      <c r="AF833" s="525"/>
      <c r="AG833" s="541"/>
      <c r="AH833" s="542"/>
      <c r="AI833" s="542"/>
      <c r="AJ833" s="542"/>
      <c r="AK833" s="542"/>
      <c r="AL833" s="556"/>
      <c r="AM833" s="542"/>
      <c r="AN833" s="525"/>
      <c r="AO833" s="525"/>
      <c r="AP833" s="525"/>
      <c r="AQ833" s="525"/>
      <c r="AR833" s="525"/>
    </row>
    <row r="834" spans="1:44" ht="12" customHeight="1" x14ac:dyDescent="0.2">
      <c r="A834" s="571"/>
      <c r="B834" s="535"/>
      <c r="C834" s="566"/>
      <c r="D834" s="520"/>
      <c r="E834" s="537"/>
      <c r="F834" s="25"/>
      <c r="G834" s="25"/>
      <c r="H834" s="25"/>
      <c r="I834" s="25"/>
      <c r="J834" s="25"/>
      <c r="K834" s="25"/>
      <c r="L834" s="25"/>
      <c r="M834" s="25"/>
      <c r="N834" s="530"/>
      <c r="O834" s="530"/>
      <c r="P834" s="530"/>
      <c r="Q834" s="540"/>
      <c r="R834" s="540"/>
      <c r="S834" s="554"/>
      <c r="T834" s="540"/>
      <c r="U834" s="532"/>
      <c r="V834" s="540"/>
      <c r="W834" s="542"/>
      <c r="X834" s="525"/>
      <c r="Y834" s="551"/>
      <c r="Z834" s="542"/>
      <c r="AA834" s="525"/>
      <c r="AB834" s="541"/>
      <c r="AC834" s="541"/>
      <c r="AD834" s="525">
        <f>IFERROR(LEFT(E836,FIND(" ",E836)-1),E836)</f>
        <v>0</v>
      </c>
      <c r="AE834" s="525" t="e">
        <f>MID(E836,FIND(" ",E836)*1,27)</f>
        <v>#VALUE!</v>
      </c>
      <c r="AF834" s="525" t="str">
        <f>UPPER(AD834)</f>
        <v>0</v>
      </c>
      <c r="AG834" s="541" t="e">
        <f>PROPER(AE834)</f>
        <v>#VALUE!</v>
      </c>
      <c r="AH834" s="542" t="str">
        <f>MID($F836,FIND("",$F836)*1,2)</f>
        <v/>
      </c>
      <c r="AI834" s="542" t="str">
        <f>MID($F836,FIND("",$F836)*3,2)</f>
        <v/>
      </c>
      <c r="AJ834" s="542" t="str">
        <f>MID($F836,FIND("",$F836)*5,2)</f>
        <v/>
      </c>
      <c r="AK834" s="555">
        <f>G836</f>
        <v>0</v>
      </c>
      <c r="AL834" s="556">
        <f>IF(AK834="кмс",AK$2,IF(AK834="мс",AL$2,IF(AK834="мсмк",AM$2,IF(AK834="змс",AN$2,AK834))))</f>
        <v>0</v>
      </c>
      <c r="AM834" s="542"/>
      <c r="AN834" s="525"/>
      <c r="AO834" s="525"/>
      <c r="AP834" s="525"/>
      <c r="AQ834" s="525"/>
      <c r="AR834" s="525"/>
    </row>
    <row r="835" spans="1:44" ht="12" customHeight="1" x14ac:dyDescent="0.2">
      <c r="A835" s="571"/>
      <c r="B835" s="535"/>
      <c r="C835" s="566"/>
      <c r="D835" s="521"/>
      <c r="E835" s="537"/>
      <c r="F835" s="25"/>
      <c r="G835" s="25"/>
      <c r="H835" s="25"/>
      <c r="I835" s="25"/>
      <c r="J835" s="25"/>
      <c r="K835" s="25"/>
      <c r="L835" s="25"/>
      <c r="M835" s="25"/>
      <c r="N835" s="528"/>
      <c r="O835" s="528"/>
      <c r="P835" s="528"/>
      <c r="Q835" s="540"/>
      <c r="R835" s="540"/>
      <c r="S835" s="554"/>
      <c r="T835" s="540"/>
      <c r="U835" s="532"/>
      <c r="V835" s="540"/>
      <c r="W835" s="542"/>
      <c r="X835" s="525"/>
      <c r="Y835" s="551"/>
      <c r="Z835" s="542"/>
      <c r="AA835" s="525"/>
      <c r="AB835" s="541"/>
      <c r="AC835" s="541"/>
      <c r="AD835" s="525"/>
      <c r="AE835" s="525"/>
      <c r="AF835" s="525"/>
      <c r="AG835" s="541"/>
      <c r="AH835" s="542"/>
      <c r="AI835" s="542"/>
      <c r="AJ835" s="542"/>
      <c r="AK835" s="542"/>
      <c r="AL835" s="556"/>
      <c r="AM835" s="542"/>
      <c r="AN835" s="525"/>
      <c r="AO835" s="525"/>
      <c r="AP835" s="525"/>
      <c r="AQ835" s="525"/>
      <c r="AR835" s="525"/>
    </row>
    <row r="836" spans="1:44" ht="12" customHeight="1" x14ac:dyDescent="0.2">
      <c r="A836" s="571"/>
      <c r="B836" s="535"/>
      <c r="C836" s="571"/>
      <c r="D836" s="520"/>
      <c r="E836" s="537"/>
      <c r="F836" s="25"/>
      <c r="G836" s="25"/>
      <c r="H836" s="25"/>
      <c r="I836" s="25"/>
      <c r="J836" s="25"/>
      <c r="K836" s="25"/>
      <c r="L836" s="25"/>
      <c r="M836" s="25"/>
      <c r="N836" s="530"/>
      <c r="O836" s="530"/>
      <c r="P836" s="530"/>
      <c r="Q836" s="540"/>
      <c r="R836" s="540"/>
      <c r="S836" s="554"/>
      <c r="T836" s="540"/>
      <c r="U836" s="532"/>
      <c r="V836" s="540"/>
      <c r="W836" s="542"/>
      <c r="X836" s="525"/>
      <c r="Y836" s="551"/>
      <c r="Z836" s="542"/>
      <c r="AA836" s="525"/>
      <c r="AB836" s="541"/>
      <c r="AC836" s="541"/>
      <c r="AD836" s="525">
        <f>IFERROR(LEFT(E838,FIND(" ",E838)-1),E838)</f>
        <v>0</v>
      </c>
      <c r="AE836" s="525" t="e">
        <f>MID(E838,FIND(" ",E838)*1,27)</f>
        <v>#VALUE!</v>
      </c>
      <c r="AF836" s="525" t="str">
        <f>UPPER(AD836)</f>
        <v>0</v>
      </c>
      <c r="AG836" s="541" t="e">
        <f>PROPER(AE836)</f>
        <v>#VALUE!</v>
      </c>
      <c r="AH836" s="542" t="str">
        <f>MID($F838,FIND("",$F838)*1,2)</f>
        <v/>
      </c>
      <c r="AI836" s="542" t="str">
        <f>MID($F838,FIND("",$F838)*3,2)</f>
        <v/>
      </c>
      <c r="AJ836" s="542" t="str">
        <f>MID($F838,FIND("",$F838)*5,2)</f>
        <v/>
      </c>
      <c r="AK836" s="555">
        <f>G838</f>
        <v>0</v>
      </c>
      <c r="AL836" s="556">
        <f>IF(AK836="кмс",AK$2,IF(AK836="мс",AL$2,IF(AK836="мсмк",AM$2,IF(AK836="змс",AN$2,AK836))))</f>
        <v>0</v>
      </c>
      <c r="AM836" s="542"/>
      <c r="AN836" s="525"/>
      <c r="AO836" s="525"/>
      <c r="AP836" s="525"/>
      <c r="AQ836" s="525"/>
      <c r="AR836" s="525"/>
    </row>
    <row r="837" spans="1:44" ht="12" customHeight="1" x14ac:dyDescent="0.2">
      <c r="A837" s="571"/>
      <c r="B837" s="535"/>
      <c r="C837" s="571"/>
      <c r="D837" s="521"/>
      <c r="E837" s="537"/>
      <c r="F837" s="25"/>
      <c r="G837" s="25"/>
      <c r="H837" s="25"/>
      <c r="I837" s="25"/>
      <c r="J837" s="25"/>
      <c r="K837" s="25"/>
      <c r="L837" s="25"/>
      <c r="M837" s="25"/>
      <c r="N837" s="528"/>
      <c r="O837" s="528"/>
      <c r="P837" s="528"/>
      <c r="Q837" s="540"/>
      <c r="R837" s="540"/>
      <c r="S837" s="554"/>
      <c r="T837" s="540"/>
      <c r="U837" s="532"/>
      <c r="V837" s="540"/>
      <c r="W837" s="542"/>
      <c r="X837" s="525"/>
      <c r="Y837" s="551"/>
      <c r="Z837" s="542"/>
      <c r="AA837" s="525"/>
      <c r="AB837" s="541"/>
      <c r="AC837" s="541"/>
      <c r="AD837" s="525"/>
      <c r="AE837" s="525"/>
      <c r="AF837" s="525"/>
      <c r="AG837" s="541"/>
      <c r="AH837" s="542"/>
      <c r="AI837" s="542"/>
      <c r="AJ837" s="542"/>
      <c r="AK837" s="542"/>
      <c r="AL837" s="556"/>
      <c r="AM837" s="542"/>
      <c r="AN837" s="525"/>
      <c r="AO837" s="525"/>
      <c r="AP837" s="525"/>
      <c r="AQ837" s="525"/>
      <c r="AR837" s="525"/>
    </row>
    <row r="838" spans="1:44" ht="12" customHeight="1" x14ac:dyDescent="0.2">
      <c r="A838" s="571"/>
      <c r="B838" s="535"/>
      <c r="C838" s="566"/>
      <c r="D838" s="520"/>
      <c r="E838" s="537"/>
      <c r="F838" s="25"/>
      <c r="G838" s="25"/>
      <c r="H838" s="25"/>
      <c r="I838" s="25"/>
      <c r="J838" s="25"/>
      <c r="K838" s="25"/>
      <c r="L838" s="25"/>
      <c r="M838" s="25"/>
      <c r="N838" s="530"/>
      <c r="O838" s="530"/>
      <c r="P838" s="530"/>
      <c r="Q838" s="540"/>
      <c r="R838" s="540"/>
      <c r="S838" s="554"/>
      <c r="T838" s="540"/>
      <c r="U838" s="532"/>
      <c r="V838" s="540"/>
      <c r="W838" s="542"/>
      <c r="X838" s="525"/>
      <c r="Y838" s="551"/>
      <c r="Z838" s="542"/>
      <c r="AA838" s="525"/>
      <c r="AB838" s="541"/>
      <c r="AC838" s="541"/>
      <c r="AD838" s="525">
        <f>IFERROR(LEFT(E840,FIND(" ",E840)-1),E840)</f>
        <v>0</v>
      </c>
      <c r="AE838" s="525" t="e">
        <f>MID(E840,FIND(" ",E840)*1,27)</f>
        <v>#VALUE!</v>
      </c>
      <c r="AF838" s="525" t="str">
        <f>UPPER(AD838)</f>
        <v>0</v>
      </c>
      <c r="AG838" s="541" t="e">
        <f>PROPER(AE838)</f>
        <v>#VALUE!</v>
      </c>
      <c r="AH838" s="542" t="str">
        <f>MID($F840,FIND("",$F840)*1,2)</f>
        <v/>
      </c>
      <c r="AI838" s="542" t="str">
        <f>MID($F840,FIND("",$F840)*3,2)</f>
        <v/>
      </c>
      <c r="AJ838" s="542" t="str">
        <f>MID($F840,FIND("",$F840)*5,2)</f>
        <v/>
      </c>
      <c r="AK838" s="555">
        <f>G840</f>
        <v>0</v>
      </c>
      <c r="AL838" s="556">
        <f>IF(AK838="кмс",AK$2,IF(AK838="мс",AL$2,IF(AK838="мсмк",AM$2,IF(AK838="змс",AN$2,AK838))))</f>
        <v>0</v>
      </c>
      <c r="AM838" s="542"/>
      <c r="AN838" s="525"/>
      <c r="AO838" s="525"/>
      <c r="AP838" s="525"/>
      <c r="AQ838" s="525"/>
      <c r="AR838" s="525"/>
    </row>
    <row r="839" spans="1:44" ht="12" customHeight="1" x14ac:dyDescent="0.2">
      <c r="A839" s="571"/>
      <c r="B839" s="535"/>
      <c r="C839" s="566"/>
      <c r="D839" s="521"/>
      <c r="E839" s="537"/>
      <c r="F839" s="25"/>
      <c r="G839" s="25"/>
      <c r="H839" s="25"/>
      <c r="I839" s="25"/>
      <c r="J839" s="25"/>
      <c r="K839" s="25"/>
      <c r="L839" s="25"/>
      <c r="M839" s="25"/>
      <c r="N839" s="528"/>
      <c r="O839" s="528"/>
      <c r="P839" s="528"/>
      <c r="Q839" s="540"/>
      <c r="R839" s="540"/>
      <c r="S839" s="554"/>
      <c r="T839" s="540"/>
      <c r="U839" s="532"/>
      <c r="V839" s="540"/>
      <c r="W839" s="542"/>
      <c r="X839" s="525"/>
      <c r="Y839" s="551"/>
      <c r="Z839" s="542"/>
      <c r="AA839" s="525"/>
      <c r="AB839" s="541"/>
      <c r="AC839" s="541"/>
      <c r="AD839" s="525"/>
      <c r="AE839" s="525"/>
      <c r="AF839" s="525"/>
      <c r="AG839" s="541"/>
      <c r="AH839" s="542"/>
      <c r="AI839" s="542"/>
      <c r="AJ839" s="542"/>
      <c r="AK839" s="542"/>
      <c r="AL839" s="556"/>
      <c r="AM839" s="542"/>
      <c r="AN839" s="525"/>
      <c r="AO839" s="525"/>
      <c r="AP839" s="525"/>
      <c r="AQ839" s="525"/>
      <c r="AR839" s="525"/>
    </row>
    <row r="840" spans="1:44" ht="12" customHeight="1" x14ac:dyDescent="0.2">
      <c r="A840" s="571"/>
      <c r="B840" s="535"/>
      <c r="C840" s="566"/>
      <c r="D840" s="520"/>
      <c r="E840" s="537"/>
      <c r="F840" s="25"/>
      <c r="G840" s="25"/>
      <c r="H840" s="25"/>
      <c r="I840" s="25"/>
      <c r="J840" s="25"/>
      <c r="K840" s="25"/>
      <c r="L840" s="25"/>
      <c r="M840" s="25"/>
      <c r="N840" s="530"/>
      <c r="O840" s="530"/>
      <c r="P840" s="530"/>
      <c r="Q840" s="540"/>
      <c r="R840" s="540"/>
      <c r="S840" s="554"/>
      <c r="T840" s="540"/>
      <c r="U840" s="532"/>
      <c r="V840" s="540"/>
      <c r="W840" s="542"/>
      <c r="X840" s="525"/>
      <c r="Y840" s="551"/>
      <c r="Z840" s="542"/>
      <c r="AA840" s="525"/>
      <c r="AB840" s="541"/>
      <c r="AC840" s="541"/>
      <c r="AD840" s="525">
        <f>IFERROR(LEFT(E842,FIND(" ",E842)-1),E842)</f>
        <v>0</v>
      </c>
      <c r="AE840" s="525" t="e">
        <f>MID(E842,FIND(" ",E842)*1,27)</f>
        <v>#VALUE!</v>
      </c>
      <c r="AF840" s="525" t="str">
        <f>UPPER(AD840)</f>
        <v>0</v>
      </c>
      <c r="AG840" s="541" t="e">
        <f>PROPER(AE840)</f>
        <v>#VALUE!</v>
      </c>
      <c r="AH840" s="542" t="str">
        <f>MID($F842,FIND("",$F842)*1,2)</f>
        <v/>
      </c>
      <c r="AI840" s="542" t="str">
        <f>MID($F842,FIND("",$F842)*3,2)</f>
        <v/>
      </c>
      <c r="AJ840" s="542" t="str">
        <f>MID($F842,FIND("",$F842)*5,2)</f>
        <v/>
      </c>
      <c r="AK840" s="555">
        <f>G842</f>
        <v>0</v>
      </c>
      <c r="AL840" s="556">
        <f>IF(AK840="кмс",AK$2,IF(AK840="мс",AL$2,IF(AK840="мсмк",AM$2,IF(AK840="змс",AN$2,AK840))))</f>
        <v>0</v>
      </c>
      <c r="AM840" s="542"/>
      <c r="AN840" s="525"/>
      <c r="AO840" s="525"/>
      <c r="AP840" s="525"/>
      <c r="AQ840" s="525"/>
      <c r="AR840" s="525"/>
    </row>
    <row r="841" spans="1:44" ht="12" customHeight="1" x14ac:dyDescent="0.2">
      <c r="A841" s="571"/>
      <c r="B841" s="535"/>
      <c r="C841" s="566"/>
      <c r="D841" s="521"/>
      <c r="E841" s="537"/>
      <c r="F841" s="25"/>
      <c r="G841" s="25"/>
      <c r="H841" s="25"/>
      <c r="I841" s="25"/>
      <c r="J841" s="25"/>
      <c r="K841" s="25"/>
      <c r="L841" s="25"/>
      <c r="M841" s="25"/>
      <c r="N841" s="528"/>
      <c r="O841" s="528"/>
      <c r="P841" s="528"/>
      <c r="Q841" s="540"/>
      <c r="R841" s="540"/>
      <c r="S841" s="554"/>
      <c r="T841" s="540"/>
      <c r="U841" s="532"/>
      <c r="V841" s="540"/>
      <c r="W841" s="542"/>
      <c r="X841" s="525"/>
      <c r="Y841" s="551"/>
      <c r="Z841" s="542"/>
      <c r="AA841" s="525"/>
      <c r="AB841" s="541"/>
      <c r="AC841" s="541"/>
      <c r="AD841" s="525"/>
      <c r="AE841" s="525"/>
      <c r="AF841" s="525"/>
      <c r="AG841" s="541"/>
      <c r="AH841" s="542"/>
      <c r="AI841" s="542"/>
      <c r="AJ841" s="542"/>
      <c r="AK841" s="542"/>
      <c r="AL841" s="556"/>
      <c r="AM841" s="542"/>
      <c r="AN841" s="525"/>
      <c r="AO841" s="525"/>
      <c r="AP841" s="525"/>
      <c r="AQ841" s="525"/>
      <c r="AR841" s="525"/>
    </row>
    <row r="842" spans="1:44" ht="12" customHeight="1" x14ac:dyDescent="0.2">
      <c r="A842" s="571"/>
      <c r="B842" s="535"/>
      <c r="C842" s="566"/>
      <c r="D842" s="520"/>
      <c r="E842" s="561"/>
      <c r="F842" s="31"/>
      <c r="G842" s="31"/>
      <c r="H842" s="31"/>
      <c r="I842" s="31"/>
      <c r="J842" s="31"/>
      <c r="K842" s="31"/>
      <c r="L842" s="31"/>
      <c r="M842" s="31"/>
      <c r="N842" s="530"/>
      <c r="O842" s="530"/>
      <c r="P842" s="530"/>
      <c r="Q842" s="540"/>
      <c r="R842" s="540"/>
      <c r="S842" s="554"/>
      <c r="T842" s="540"/>
      <c r="U842" s="532"/>
      <c r="V842" s="540"/>
      <c r="W842" s="542"/>
      <c r="X842" s="525"/>
      <c r="Y842" s="551"/>
      <c r="Z842" s="542"/>
      <c r="AA842" s="525"/>
      <c r="AB842" s="541"/>
      <c r="AC842" s="541"/>
      <c r="AD842" s="525">
        <f>IFERROR(LEFT(E844,FIND(" ",E844)-1),E844)</f>
        <v>0</v>
      </c>
      <c r="AE842" s="525" t="e">
        <f>MID(E844,FIND(" ",E844)*1,27)</f>
        <v>#VALUE!</v>
      </c>
      <c r="AF842" s="525" t="str">
        <f>UPPER(AD842)</f>
        <v>0</v>
      </c>
      <c r="AG842" s="541" t="e">
        <f>PROPER(AE842)</f>
        <v>#VALUE!</v>
      </c>
      <c r="AH842" s="542" t="str">
        <f>MID($F844,FIND("",$F844)*1,2)</f>
        <v/>
      </c>
      <c r="AI842" s="542" t="str">
        <f>MID($F844,FIND("",$F844)*3,2)</f>
        <v/>
      </c>
      <c r="AJ842" s="542" t="str">
        <f>MID($F844,FIND("",$F844)*5,2)</f>
        <v/>
      </c>
      <c r="AK842" s="555">
        <f>G844</f>
        <v>0</v>
      </c>
      <c r="AL842" s="556">
        <f>IF(AK842="кмс",AK$2,IF(AK842="мс",AL$2,IF(AK842="мсмк",AM$2,IF(AK842="змс",AN$2,AK842))))</f>
        <v>0</v>
      </c>
      <c r="AM842" s="542"/>
      <c r="AN842" s="525"/>
      <c r="AO842" s="525"/>
      <c r="AP842" s="525"/>
      <c r="AQ842" s="525"/>
      <c r="AR842" s="525"/>
    </row>
    <row r="843" spans="1:44" ht="12" customHeight="1" x14ac:dyDescent="0.2">
      <c r="A843" s="571"/>
      <c r="B843" s="535"/>
      <c r="C843" s="566"/>
      <c r="D843" s="521"/>
      <c r="E843" s="561"/>
      <c r="F843" s="31"/>
      <c r="G843" s="31"/>
      <c r="H843" s="31"/>
      <c r="I843" s="31"/>
      <c r="J843" s="31"/>
      <c r="K843" s="31"/>
      <c r="L843" s="31"/>
      <c r="M843" s="31"/>
      <c r="N843" s="528"/>
      <c r="O843" s="528"/>
      <c r="P843" s="528"/>
      <c r="Q843" s="540"/>
      <c r="R843" s="540"/>
      <c r="S843" s="554"/>
      <c r="T843" s="540"/>
      <c r="U843" s="532"/>
      <c r="V843" s="540"/>
      <c r="W843" s="542"/>
      <c r="X843" s="525"/>
      <c r="Y843" s="551"/>
      <c r="Z843" s="542"/>
      <c r="AA843" s="525"/>
      <c r="AB843" s="541"/>
      <c r="AC843" s="541"/>
      <c r="AD843" s="525"/>
      <c r="AE843" s="525"/>
      <c r="AF843" s="525"/>
      <c r="AG843" s="541"/>
      <c r="AH843" s="542"/>
      <c r="AI843" s="542"/>
      <c r="AJ843" s="542"/>
      <c r="AK843" s="542"/>
      <c r="AL843" s="556"/>
      <c r="AM843" s="542"/>
      <c r="AN843" s="525"/>
      <c r="AO843" s="525"/>
      <c r="AP843" s="525"/>
      <c r="AQ843" s="525"/>
      <c r="AR843" s="525"/>
    </row>
    <row r="844" spans="1:44" ht="12" customHeight="1" x14ac:dyDescent="0.2">
      <c r="A844" s="571"/>
      <c r="B844" s="535"/>
      <c r="C844" s="566"/>
      <c r="D844" s="520"/>
      <c r="E844" s="537"/>
      <c r="F844" s="25"/>
      <c r="G844" s="25"/>
      <c r="H844" s="25"/>
      <c r="I844" s="25"/>
      <c r="J844" s="25"/>
      <c r="K844" s="25"/>
      <c r="L844" s="25"/>
      <c r="M844" s="25"/>
      <c r="N844" s="530"/>
      <c r="O844" s="530"/>
      <c r="P844" s="530"/>
      <c r="Q844" s="540"/>
      <c r="R844" s="540"/>
      <c r="S844" s="554"/>
      <c r="T844" s="540"/>
      <c r="U844" s="532"/>
      <c r="V844" s="540"/>
      <c r="W844" s="542"/>
      <c r="X844" s="525"/>
      <c r="Y844" s="551"/>
      <c r="Z844" s="542"/>
      <c r="AA844" s="525"/>
      <c r="AB844" s="541"/>
      <c r="AC844" s="541"/>
      <c r="AD844" s="525">
        <f>IFERROR(LEFT(E846,FIND(" ",E846)-1),E846)</f>
        <v>0</v>
      </c>
      <c r="AE844" s="525" t="e">
        <f>MID(E846,FIND(" ",E846)*1,27)</f>
        <v>#VALUE!</v>
      </c>
      <c r="AF844" s="525" t="str">
        <f>UPPER(AD844)</f>
        <v>0</v>
      </c>
      <c r="AG844" s="541" t="e">
        <f>PROPER(AE844)</f>
        <v>#VALUE!</v>
      </c>
      <c r="AH844" s="542" t="str">
        <f>MID($F846,FIND("",$F846)*1,2)</f>
        <v/>
      </c>
      <c r="AI844" s="542" t="str">
        <f>MID($F846,FIND("",$F846)*3,2)</f>
        <v/>
      </c>
      <c r="AJ844" s="542" t="str">
        <f>MID($F846,FIND("",$F846)*5,2)</f>
        <v/>
      </c>
      <c r="AK844" s="555">
        <f>G846</f>
        <v>0</v>
      </c>
      <c r="AL844" s="556">
        <f>IF(AK844="кмс",AK$2,IF(AK844="мс",AL$2,IF(AK844="мсмк",AM$2,IF(AK844="змс",AN$2,AK844))))</f>
        <v>0</v>
      </c>
      <c r="AM844" s="542"/>
      <c r="AN844" s="525"/>
      <c r="AO844" s="525"/>
      <c r="AP844" s="525"/>
      <c r="AQ844" s="525"/>
      <c r="AR844" s="525"/>
    </row>
    <row r="845" spans="1:44" ht="12" customHeight="1" x14ac:dyDescent="0.2">
      <c r="A845" s="571"/>
      <c r="B845" s="535"/>
      <c r="C845" s="566"/>
      <c r="D845" s="521"/>
      <c r="E845" s="537"/>
      <c r="F845" s="25"/>
      <c r="G845" s="25"/>
      <c r="H845" s="25"/>
      <c r="I845" s="25"/>
      <c r="J845" s="25"/>
      <c r="K845" s="25"/>
      <c r="L845" s="25"/>
      <c r="M845" s="25"/>
      <c r="N845" s="528"/>
      <c r="O845" s="528"/>
      <c r="P845" s="528"/>
      <c r="Q845" s="540"/>
      <c r="R845" s="540"/>
      <c r="S845" s="554"/>
      <c r="T845" s="540"/>
      <c r="U845" s="532"/>
      <c r="V845" s="540"/>
      <c r="W845" s="542"/>
      <c r="X845" s="525"/>
      <c r="Y845" s="551"/>
      <c r="Z845" s="542"/>
      <c r="AA845" s="525"/>
      <c r="AB845" s="541"/>
      <c r="AC845" s="541"/>
      <c r="AD845" s="525"/>
      <c r="AE845" s="525"/>
      <c r="AF845" s="525"/>
      <c r="AG845" s="541"/>
      <c r="AH845" s="542"/>
      <c r="AI845" s="542"/>
      <c r="AJ845" s="542"/>
      <c r="AK845" s="542"/>
      <c r="AL845" s="556"/>
      <c r="AM845" s="542"/>
      <c r="AN845" s="525"/>
      <c r="AO845" s="525"/>
      <c r="AP845" s="525"/>
      <c r="AQ845" s="525"/>
      <c r="AR845" s="525"/>
    </row>
    <row r="846" spans="1:44" ht="12" customHeight="1" x14ac:dyDescent="0.2">
      <c r="A846" s="571"/>
      <c r="B846" s="535"/>
      <c r="C846" s="571"/>
      <c r="D846" s="520"/>
      <c r="E846" s="537"/>
      <c r="F846" s="25"/>
      <c r="G846" s="25"/>
      <c r="H846" s="25"/>
      <c r="I846" s="25"/>
      <c r="J846" s="25"/>
      <c r="K846" s="25"/>
      <c r="L846" s="25"/>
      <c r="M846" s="25"/>
      <c r="N846" s="530"/>
      <c r="O846" s="530"/>
      <c r="P846" s="530"/>
      <c r="Q846" s="540"/>
      <c r="R846" s="540"/>
      <c r="S846" s="554"/>
      <c r="T846" s="540"/>
      <c r="U846" s="532"/>
      <c r="V846" s="540"/>
      <c r="W846" s="542"/>
      <c r="X846" s="525"/>
      <c r="Y846" s="551"/>
      <c r="Z846" s="542"/>
      <c r="AA846" s="525"/>
      <c r="AB846" s="541"/>
      <c r="AC846" s="541"/>
      <c r="AD846" s="525">
        <f>IFERROR(LEFT(E848,FIND(" ",E848)-1),E848)</f>
        <v>0</v>
      </c>
      <c r="AE846" s="525" t="e">
        <f>MID(E848,FIND(" ",E848)*1,27)</f>
        <v>#VALUE!</v>
      </c>
      <c r="AF846" s="525" t="str">
        <f>UPPER(AD846)</f>
        <v>0</v>
      </c>
      <c r="AG846" s="541" t="e">
        <f>PROPER(AE846)</f>
        <v>#VALUE!</v>
      </c>
      <c r="AH846" s="542" t="str">
        <f>MID($F848,FIND("",$F848)*1,2)</f>
        <v/>
      </c>
      <c r="AI846" s="542" t="str">
        <f>MID($F848,FIND("",$F848)*3,2)</f>
        <v/>
      </c>
      <c r="AJ846" s="542" t="str">
        <f>MID($F848,FIND("",$F848)*5,2)</f>
        <v/>
      </c>
      <c r="AK846" s="555">
        <f>G848</f>
        <v>0</v>
      </c>
      <c r="AL846" s="556">
        <f>IF(AK846="кмс",AK$2,IF(AK846="мс",AL$2,IF(AK846="мсмк",AM$2,IF(AK846="змс",AN$2,AK846))))</f>
        <v>0</v>
      </c>
      <c r="AM846" s="542"/>
      <c r="AN846" s="525"/>
      <c r="AO846" s="525"/>
      <c r="AP846" s="525"/>
      <c r="AQ846" s="525"/>
      <c r="AR846" s="525"/>
    </row>
    <row r="847" spans="1:44" ht="12" customHeight="1" x14ac:dyDescent="0.2">
      <c r="A847" s="571"/>
      <c r="B847" s="535"/>
      <c r="C847" s="571"/>
      <c r="D847" s="521"/>
      <c r="E847" s="537"/>
      <c r="F847" s="25"/>
      <c r="G847" s="25"/>
      <c r="H847" s="25"/>
      <c r="I847" s="25"/>
      <c r="J847" s="25"/>
      <c r="K847" s="25"/>
      <c r="L847" s="25"/>
      <c r="M847" s="25"/>
      <c r="N847" s="528"/>
      <c r="O847" s="528"/>
      <c r="P847" s="528"/>
      <c r="Q847" s="540"/>
      <c r="R847" s="540"/>
      <c r="S847" s="554"/>
      <c r="T847" s="540"/>
      <c r="U847" s="532"/>
      <c r="V847" s="540"/>
      <c r="W847" s="542"/>
      <c r="X847" s="525"/>
      <c r="Y847" s="551"/>
      <c r="Z847" s="542"/>
      <c r="AA847" s="525"/>
      <c r="AB847" s="541"/>
      <c r="AC847" s="541"/>
      <c r="AD847" s="525"/>
      <c r="AE847" s="525"/>
      <c r="AF847" s="525"/>
      <c r="AG847" s="541"/>
      <c r="AH847" s="542"/>
      <c r="AI847" s="542"/>
      <c r="AJ847" s="542"/>
      <c r="AK847" s="542"/>
      <c r="AL847" s="556"/>
      <c r="AM847" s="542"/>
      <c r="AN847" s="525"/>
      <c r="AO847" s="525"/>
      <c r="AP847" s="525"/>
      <c r="AQ847" s="525"/>
      <c r="AR847" s="525"/>
    </row>
    <row r="848" spans="1:44" ht="12" customHeight="1" x14ac:dyDescent="0.2">
      <c r="A848" s="571"/>
      <c r="B848" s="535"/>
      <c r="C848" s="566"/>
      <c r="D848" s="520"/>
      <c r="E848" s="537"/>
      <c r="F848" s="25"/>
      <c r="G848" s="25"/>
      <c r="H848" s="25"/>
      <c r="I848" s="25"/>
      <c r="J848" s="25"/>
      <c r="K848" s="25"/>
      <c r="L848" s="25"/>
      <c r="M848" s="25"/>
      <c r="N848" s="530"/>
      <c r="O848" s="530"/>
      <c r="P848" s="530"/>
      <c r="Q848" s="540"/>
      <c r="R848" s="540"/>
      <c r="S848" s="554"/>
      <c r="T848" s="540"/>
      <c r="U848" s="532"/>
      <c r="V848" s="540"/>
      <c r="W848" s="542"/>
      <c r="X848" s="525"/>
      <c r="Y848" s="551"/>
      <c r="Z848" s="542"/>
      <c r="AA848" s="525"/>
      <c r="AB848" s="541"/>
      <c r="AC848" s="541"/>
      <c r="AD848" s="525">
        <f>IFERROR(LEFT(E850,FIND(" ",E850)-1),E850)</f>
        <v>0</v>
      </c>
      <c r="AE848" s="525" t="e">
        <f>MID(E850,FIND(" ",E850)*1,27)</f>
        <v>#VALUE!</v>
      </c>
      <c r="AF848" s="525" t="str">
        <f>UPPER(AD848)</f>
        <v>0</v>
      </c>
      <c r="AG848" s="541" t="e">
        <f>PROPER(AE848)</f>
        <v>#VALUE!</v>
      </c>
      <c r="AH848" s="542" t="str">
        <f>MID($F850,FIND("",$F850)*1,2)</f>
        <v/>
      </c>
      <c r="AI848" s="542" t="str">
        <f>MID($F850,FIND("",$F850)*3,2)</f>
        <v/>
      </c>
      <c r="AJ848" s="542" t="str">
        <f>MID($F850,FIND("",$F850)*5,2)</f>
        <v/>
      </c>
      <c r="AK848" s="555">
        <f>G850</f>
        <v>0</v>
      </c>
      <c r="AL848" s="556">
        <f>IF(AK848="кмс",AK$2,IF(AK848="мс",AL$2,IF(AK848="мсмк",AM$2,IF(AK848="змс",AN$2,AK848))))</f>
        <v>0</v>
      </c>
      <c r="AM848" s="542"/>
      <c r="AN848" s="525"/>
      <c r="AO848" s="525"/>
      <c r="AP848" s="525"/>
      <c r="AQ848" s="525"/>
      <c r="AR848" s="525"/>
    </row>
    <row r="849" spans="1:44" ht="12" customHeight="1" x14ac:dyDescent="0.2">
      <c r="A849" s="571"/>
      <c r="B849" s="535"/>
      <c r="C849" s="566"/>
      <c r="D849" s="521"/>
      <c r="E849" s="537"/>
      <c r="F849" s="25"/>
      <c r="G849" s="25"/>
      <c r="H849" s="25"/>
      <c r="I849" s="25"/>
      <c r="J849" s="25"/>
      <c r="K849" s="25"/>
      <c r="L849" s="25"/>
      <c r="M849" s="25"/>
      <c r="N849" s="528"/>
      <c r="O849" s="528"/>
      <c r="P849" s="528"/>
      <c r="Q849" s="540"/>
      <c r="R849" s="540"/>
      <c r="S849" s="554"/>
      <c r="T849" s="540"/>
      <c r="U849" s="532"/>
      <c r="V849" s="540"/>
      <c r="W849" s="542"/>
      <c r="X849" s="525"/>
      <c r="Y849" s="551"/>
      <c r="Z849" s="542"/>
      <c r="AA849" s="525"/>
      <c r="AB849" s="541"/>
      <c r="AC849" s="541"/>
      <c r="AD849" s="525"/>
      <c r="AE849" s="525"/>
      <c r="AF849" s="525"/>
      <c r="AG849" s="541"/>
      <c r="AH849" s="542"/>
      <c r="AI849" s="542"/>
      <c r="AJ849" s="542"/>
      <c r="AK849" s="542"/>
      <c r="AL849" s="556"/>
      <c r="AM849" s="542"/>
      <c r="AN849" s="525"/>
      <c r="AO849" s="525"/>
      <c r="AP849" s="525"/>
      <c r="AQ849" s="525"/>
      <c r="AR849" s="525"/>
    </row>
    <row r="850" spans="1:44" ht="12" customHeight="1" x14ac:dyDescent="0.2">
      <c r="A850" s="571"/>
      <c r="B850" s="535"/>
      <c r="C850" s="571"/>
      <c r="D850" s="520"/>
      <c r="E850" s="537"/>
      <c r="F850" s="25"/>
      <c r="G850" s="25"/>
      <c r="H850" s="25"/>
      <c r="I850" s="25"/>
      <c r="J850" s="25"/>
      <c r="K850" s="25"/>
      <c r="L850" s="25"/>
      <c r="M850" s="25"/>
      <c r="N850" s="530"/>
      <c r="O850" s="530"/>
      <c r="P850" s="530"/>
      <c r="Q850" s="540"/>
      <c r="R850" s="540"/>
      <c r="S850" s="554"/>
      <c r="T850" s="540"/>
      <c r="U850" s="532"/>
      <c r="V850" s="540"/>
      <c r="W850" s="542"/>
      <c r="X850" s="525"/>
      <c r="Y850" s="551"/>
      <c r="Z850" s="542"/>
      <c r="AA850" s="525"/>
      <c r="AB850" s="541"/>
      <c r="AC850" s="541"/>
      <c r="AD850" s="525">
        <f>IFERROR(LEFT(E852,FIND(" ",E852)-1),E852)</f>
        <v>0</v>
      </c>
      <c r="AE850" s="525" t="e">
        <f>MID(E852,FIND(" ",E852)*1,27)</f>
        <v>#VALUE!</v>
      </c>
      <c r="AF850" s="525" t="str">
        <f>UPPER(AD850)</f>
        <v>0</v>
      </c>
      <c r="AG850" s="541" t="e">
        <f>PROPER(AE850)</f>
        <v>#VALUE!</v>
      </c>
      <c r="AH850" s="542" t="str">
        <f>MID($F852,FIND("",$F852)*1,2)</f>
        <v/>
      </c>
      <c r="AI850" s="542" t="str">
        <f>MID($F852,FIND("",$F852)*3,2)</f>
        <v/>
      </c>
      <c r="AJ850" s="542" t="str">
        <f>MID($F852,FIND("",$F852)*5,2)</f>
        <v/>
      </c>
      <c r="AK850" s="555">
        <f>G852</f>
        <v>0</v>
      </c>
      <c r="AL850" s="556">
        <f>IF(AK850="кмс",AK$2,IF(AK850="мс",AL$2,IF(AK850="мсмк",AM$2,IF(AK850="змс",AN$2,AK850))))</f>
        <v>0</v>
      </c>
      <c r="AM850" s="542"/>
      <c r="AN850" s="525"/>
      <c r="AO850" s="525"/>
      <c r="AP850" s="525"/>
      <c r="AQ850" s="525"/>
      <c r="AR850" s="525"/>
    </row>
    <row r="851" spans="1:44" ht="12" customHeight="1" x14ac:dyDescent="0.2">
      <c r="A851" s="571"/>
      <c r="B851" s="535"/>
      <c r="C851" s="571"/>
      <c r="D851" s="521"/>
      <c r="E851" s="537"/>
      <c r="F851" s="25"/>
      <c r="G851" s="25"/>
      <c r="H851" s="25"/>
      <c r="I851" s="25"/>
      <c r="J851" s="25"/>
      <c r="K851" s="25"/>
      <c r="L851" s="25"/>
      <c r="M851" s="25"/>
      <c r="N851" s="528"/>
      <c r="O851" s="528"/>
      <c r="P851" s="528"/>
      <c r="Q851" s="540"/>
      <c r="R851" s="540"/>
      <c r="S851" s="554"/>
      <c r="T851" s="540"/>
      <c r="U851" s="532"/>
      <c r="V851" s="540"/>
      <c r="W851" s="542"/>
      <c r="X851" s="525"/>
      <c r="Y851" s="551"/>
      <c r="Z851" s="542"/>
      <c r="AA851" s="525"/>
      <c r="AB851" s="541"/>
      <c r="AC851" s="541"/>
      <c r="AD851" s="525"/>
      <c r="AE851" s="525"/>
      <c r="AF851" s="525"/>
      <c r="AG851" s="541"/>
      <c r="AH851" s="542"/>
      <c r="AI851" s="542"/>
      <c r="AJ851" s="542"/>
      <c r="AK851" s="542"/>
      <c r="AL851" s="556"/>
      <c r="AM851" s="542"/>
      <c r="AN851" s="525"/>
      <c r="AO851" s="525"/>
      <c r="AP851" s="525"/>
      <c r="AQ851" s="525"/>
      <c r="AR851" s="525"/>
    </row>
    <row r="852" spans="1:44" ht="12" customHeight="1" x14ac:dyDescent="0.2">
      <c r="A852" s="571"/>
      <c r="B852" s="535"/>
      <c r="C852" s="566"/>
      <c r="D852" s="520"/>
      <c r="E852" s="561"/>
      <c r="F852" s="31"/>
      <c r="G852" s="31"/>
      <c r="H852" s="31"/>
      <c r="I852" s="31"/>
      <c r="J852" s="31"/>
      <c r="K852" s="31"/>
      <c r="L852" s="31"/>
      <c r="M852" s="31"/>
      <c r="N852" s="530"/>
      <c r="O852" s="530"/>
      <c r="P852" s="530"/>
      <c r="Q852" s="540"/>
      <c r="R852" s="540"/>
      <c r="S852" s="554"/>
      <c r="T852" s="540"/>
      <c r="U852" s="532"/>
      <c r="V852" s="540"/>
      <c r="W852" s="542"/>
      <c r="X852" s="525"/>
      <c r="Y852" s="551"/>
      <c r="Z852" s="542"/>
      <c r="AA852" s="525"/>
      <c r="AB852" s="541"/>
      <c r="AC852" s="541"/>
      <c r="AD852" s="525">
        <f>IFERROR(LEFT(E854,FIND(" ",E854)-1),E854)</f>
        <v>0</v>
      </c>
      <c r="AE852" s="525" t="e">
        <f>MID(E854,FIND(" ",E854)*1,27)</f>
        <v>#VALUE!</v>
      </c>
      <c r="AF852" s="525" t="str">
        <f>UPPER(AD852)</f>
        <v>0</v>
      </c>
      <c r="AG852" s="541" t="e">
        <f>PROPER(AE852)</f>
        <v>#VALUE!</v>
      </c>
      <c r="AH852" s="542" t="str">
        <f>MID($F854,FIND("",$F854)*1,2)</f>
        <v/>
      </c>
      <c r="AI852" s="542" t="str">
        <f>MID($F854,FIND("",$F854)*3,2)</f>
        <v/>
      </c>
      <c r="AJ852" s="542" t="str">
        <f>MID($F854,FIND("",$F854)*5,2)</f>
        <v/>
      </c>
      <c r="AK852" s="555">
        <f>G854</f>
        <v>0</v>
      </c>
      <c r="AL852" s="556">
        <f>IF(AK852="кмс",AK$2,IF(AK852="мс",AL$2,IF(AK852="мсмк",AM$2,IF(AK852="змс",AN$2,AK852))))</f>
        <v>0</v>
      </c>
      <c r="AM852" s="542"/>
      <c r="AN852" s="525"/>
      <c r="AO852" s="525"/>
      <c r="AP852" s="525"/>
      <c r="AQ852" s="525"/>
      <c r="AR852" s="525"/>
    </row>
    <row r="853" spans="1:44" ht="12" customHeight="1" x14ac:dyDescent="0.2">
      <c r="A853" s="571"/>
      <c r="B853" s="535"/>
      <c r="C853" s="566"/>
      <c r="D853" s="521"/>
      <c r="E853" s="561"/>
      <c r="F853" s="31"/>
      <c r="G853" s="31"/>
      <c r="H853" s="31"/>
      <c r="I853" s="31"/>
      <c r="J853" s="31"/>
      <c r="K853" s="31"/>
      <c r="L853" s="31"/>
      <c r="M853" s="31"/>
      <c r="N853" s="528"/>
      <c r="O853" s="528"/>
      <c r="P853" s="528"/>
      <c r="Q853" s="540"/>
      <c r="R853" s="540"/>
      <c r="S853" s="554"/>
      <c r="T853" s="540"/>
      <c r="U853" s="532"/>
      <c r="V853" s="540"/>
      <c r="W853" s="542"/>
      <c r="X853" s="525"/>
      <c r="Y853" s="551"/>
      <c r="Z853" s="542"/>
      <c r="AA853" s="525"/>
      <c r="AB853" s="541"/>
      <c r="AC853" s="541"/>
      <c r="AD853" s="525"/>
      <c r="AE853" s="525"/>
      <c r="AF853" s="525"/>
      <c r="AG853" s="541"/>
      <c r="AH853" s="542"/>
      <c r="AI853" s="542"/>
      <c r="AJ853" s="542"/>
      <c r="AK853" s="542"/>
      <c r="AL853" s="556"/>
      <c r="AM853" s="542"/>
      <c r="AN853" s="525"/>
      <c r="AO853" s="525"/>
      <c r="AP853" s="525"/>
      <c r="AQ853" s="525"/>
      <c r="AR853" s="525"/>
    </row>
    <row r="854" spans="1:44" ht="12" customHeight="1" x14ac:dyDescent="0.2">
      <c r="A854" s="571"/>
      <c r="B854" s="535"/>
      <c r="C854" s="566"/>
      <c r="D854" s="520"/>
      <c r="E854" s="537"/>
      <c r="F854" s="25"/>
      <c r="G854" s="25"/>
      <c r="H854" s="25"/>
      <c r="I854" s="25"/>
      <c r="J854" s="25"/>
      <c r="K854" s="25"/>
      <c r="L854" s="25"/>
      <c r="M854" s="25"/>
      <c r="N854" s="530"/>
      <c r="O854" s="530"/>
      <c r="P854" s="530"/>
      <c r="Q854" s="540"/>
      <c r="R854" s="540"/>
      <c r="S854" s="554"/>
      <c r="T854" s="540"/>
      <c r="U854" s="532"/>
      <c r="V854" s="540"/>
      <c r="W854" s="542"/>
      <c r="X854" s="525"/>
      <c r="Y854" s="551"/>
      <c r="Z854" s="542"/>
      <c r="AA854" s="525"/>
      <c r="AB854" s="541"/>
      <c r="AC854" s="541"/>
      <c r="AD854" s="525">
        <f>IFERROR(LEFT(E856,FIND(" ",E856)-1),E856)</f>
        <v>0</v>
      </c>
      <c r="AE854" s="525" t="e">
        <f>MID(E856,FIND(" ",E856)*1,27)</f>
        <v>#VALUE!</v>
      </c>
      <c r="AF854" s="525" t="str">
        <f>UPPER(AD854)</f>
        <v>0</v>
      </c>
      <c r="AG854" s="541" t="e">
        <f>PROPER(AE854)</f>
        <v>#VALUE!</v>
      </c>
      <c r="AH854" s="542" t="str">
        <f>MID($F856,FIND("",$F856)*1,2)</f>
        <v/>
      </c>
      <c r="AI854" s="542" t="str">
        <f>MID($F856,FIND("",$F856)*3,2)</f>
        <v/>
      </c>
      <c r="AJ854" s="542" t="str">
        <f>MID($F856,FIND("",$F856)*5,2)</f>
        <v/>
      </c>
      <c r="AK854" s="555">
        <f>G856</f>
        <v>0</v>
      </c>
      <c r="AL854" s="556">
        <f>IF(AK854="кмс",AK$2,IF(AK854="мс",AL$2,IF(AK854="мсмк",AM$2,IF(AK854="змс",AN$2,AK854))))</f>
        <v>0</v>
      </c>
      <c r="AM854" s="542"/>
      <c r="AN854" s="525"/>
      <c r="AO854" s="525"/>
      <c r="AP854" s="525"/>
      <c r="AQ854" s="525"/>
      <c r="AR854" s="525"/>
    </row>
    <row r="855" spans="1:44" ht="12" customHeight="1" x14ac:dyDescent="0.2">
      <c r="A855" s="571"/>
      <c r="B855" s="535"/>
      <c r="C855" s="566"/>
      <c r="D855" s="521"/>
      <c r="E855" s="537"/>
      <c r="F855" s="25"/>
      <c r="G855" s="25"/>
      <c r="H855" s="25"/>
      <c r="I855" s="25"/>
      <c r="J855" s="25"/>
      <c r="K855" s="25"/>
      <c r="L855" s="25"/>
      <c r="M855" s="25"/>
      <c r="N855" s="528"/>
      <c r="O855" s="528"/>
      <c r="P855" s="528"/>
      <c r="Q855" s="540"/>
      <c r="R855" s="540"/>
      <c r="S855" s="554"/>
      <c r="T855" s="540"/>
      <c r="U855" s="532"/>
      <c r="V855" s="540"/>
      <c r="W855" s="542"/>
      <c r="X855" s="525"/>
      <c r="Y855" s="551"/>
      <c r="Z855" s="542"/>
      <c r="AA855" s="525"/>
      <c r="AB855" s="541"/>
      <c r="AC855" s="541"/>
      <c r="AD855" s="525"/>
      <c r="AE855" s="525"/>
      <c r="AF855" s="525"/>
      <c r="AG855" s="541"/>
      <c r="AH855" s="542"/>
      <c r="AI855" s="542"/>
      <c r="AJ855" s="542"/>
      <c r="AK855" s="542"/>
      <c r="AL855" s="556"/>
      <c r="AM855" s="542"/>
      <c r="AN855" s="525"/>
      <c r="AO855" s="525"/>
      <c r="AP855" s="525"/>
      <c r="AQ855" s="525"/>
      <c r="AR855" s="525"/>
    </row>
    <row r="856" spans="1:44" ht="12" customHeight="1" x14ac:dyDescent="0.2">
      <c r="A856" s="571"/>
      <c r="B856" s="535"/>
      <c r="C856" s="566"/>
      <c r="D856" s="520"/>
      <c r="E856" s="560"/>
      <c r="F856" s="26"/>
      <c r="G856" s="26"/>
      <c r="H856" s="26"/>
      <c r="I856" s="26"/>
      <c r="J856" s="26"/>
      <c r="K856" s="26"/>
      <c r="L856" s="26"/>
      <c r="M856" s="26"/>
      <c r="N856" s="530"/>
      <c r="O856" s="530"/>
      <c r="P856" s="530"/>
      <c r="Q856" s="540"/>
      <c r="R856" s="540"/>
      <c r="S856" s="554"/>
      <c r="T856" s="540"/>
      <c r="U856" s="532"/>
      <c r="V856" s="540"/>
      <c r="W856" s="542"/>
      <c r="X856" s="525"/>
      <c r="Y856" s="551"/>
      <c r="Z856" s="542"/>
      <c r="AA856" s="525"/>
      <c r="AB856" s="541"/>
      <c r="AC856" s="541"/>
      <c r="AD856" s="525">
        <f>IFERROR(LEFT(E858,FIND(" ",E858)-1),E858)</f>
        <v>0</v>
      </c>
      <c r="AE856" s="525" t="e">
        <f>MID(E858,FIND(" ",E858)*1,27)</f>
        <v>#VALUE!</v>
      </c>
      <c r="AF856" s="525" t="str">
        <f>UPPER(AD856)</f>
        <v>0</v>
      </c>
      <c r="AG856" s="541" t="e">
        <f>PROPER(AE856)</f>
        <v>#VALUE!</v>
      </c>
      <c r="AH856" s="542" t="str">
        <f>MID($F858,FIND("",$F858)*1,2)</f>
        <v/>
      </c>
      <c r="AI856" s="542" t="str">
        <f>MID($F858,FIND("",$F858)*3,2)</f>
        <v/>
      </c>
      <c r="AJ856" s="542" t="str">
        <f>MID($F858,FIND("",$F858)*5,2)</f>
        <v/>
      </c>
      <c r="AK856" s="555">
        <f>G858</f>
        <v>0</v>
      </c>
      <c r="AL856" s="556">
        <f>IF(AK856="кмс",AK$2,IF(AK856="мс",AL$2,IF(AK856="мсмк",AM$2,IF(AK856="змс",AN$2,AK856))))</f>
        <v>0</v>
      </c>
      <c r="AM856" s="542"/>
      <c r="AN856" s="525"/>
      <c r="AO856" s="525"/>
      <c r="AP856" s="525"/>
      <c r="AQ856" s="525"/>
      <c r="AR856" s="525"/>
    </row>
    <row r="857" spans="1:44" ht="12" customHeight="1" x14ac:dyDescent="0.2">
      <c r="A857" s="571"/>
      <c r="B857" s="535"/>
      <c r="C857" s="566"/>
      <c r="D857" s="521"/>
      <c r="E857" s="560"/>
      <c r="F857" s="26"/>
      <c r="G857" s="26"/>
      <c r="H857" s="26"/>
      <c r="I857" s="26"/>
      <c r="J857" s="26"/>
      <c r="K857" s="26"/>
      <c r="L857" s="26"/>
      <c r="M857" s="26"/>
      <c r="N857" s="528"/>
      <c r="O857" s="528"/>
      <c r="P857" s="528"/>
      <c r="Q857" s="540"/>
      <c r="R857" s="540"/>
      <c r="S857" s="554"/>
      <c r="T857" s="540"/>
      <c r="U857" s="532"/>
      <c r="V857" s="540"/>
      <c r="W857" s="542"/>
      <c r="X857" s="525"/>
      <c r="Y857" s="551"/>
      <c r="Z857" s="542"/>
      <c r="AA857" s="525"/>
      <c r="AB857" s="541"/>
      <c r="AC857" s="541"/>
      <c r="AD857" s="525"/>
      <c r="AE857" s="525"/>
      <c r="AF857" s="525"/>
      <c r="AG857" s="541"/>
      <c r="AH857" s="542"/>
      <c r="AI857" s="542"/>
      <c r="AJ857" s="542"/>
      <c r="AK857" s="542"/>
      <c r="AL857" s="556"/>
      <c r="AM857" s="542"/>
      <c r="AN857" s="525"/>
      <c r="AO857" s="525"/>
      <c r="AP857" s="525"/>
      <c r="AQ857" s="525"/>
      <c r="AR857" s="525"/>
    </row>
    <row r="858" spans="1:44" ht="12" customHeight="1" x14ac:dyDescent="0.2">
      <c r="A858" s="571"/>
      <c r="B858" s="535"/>
      <c r="C858" s="566"/>
      <c r="D858" s="520"/>
      <c r="E858" s="537"/>
      <c r="F858" s="25"/>
      <c r="G858" s="25"/>
      <c r="H858" s="25"/>
      <c r="I858" s="25"/>
      <c r="J858" s="25"/>
      <c r="K858" s="25"/>
      <c r="L858" s="25"/>
      <c r="M858" s="25"/>
      <c r="N858" s="530"/>
      <c r="O858" s="530"/>
      <c r="P858" s="530"/>
      <c r="Q858" s="540"/>
      <c r="R858" s="540"/>
      <c r="S858" s="554"/>
      <c r="T858" s="540"/>
      <c r="U858" s="532"/>
      <c r="V858" s="540"/>
      <c r="W858" s="542"/>
      <c r="X858" s="525"/>
      <c r="Y858" s="551"/>
      <c r="Z858" s="542"/>
      <c r="AA858" s="525"/>
      <c r="AB858" s="541"/>
      <c r="AC858" s="541"/>
      <c r="AD858" s="525">
        <f>IFERROR(LEFT(E860,FIND(" ",E860)-1),E860)</f>
        <v>0</v>
      </c>
      <c r="AE858" s="525" t="e">
        <f>MID(E860,FIND(" ",E860)*1,27)</f>
        <v>#VALUE!</v>
      </c>
      <c r="AF858" s="525" t="str">
        <f>UPPER(AD858)</f>
        <v>0</v>
      </c>
      <c r="AG858" s="541" t="e">
        <f>PROPER(AE858)</f>
        <v>#VALUE!</v>
      </c>
      <c r="AH858" s="542" t="str">
        <f>MID($F860,FIND("",$F860)*1,2)</f>
        <v/>
      </c>
      <c r="AI858" s="542" t="str">
        <f>MID($F860,FIND("",$F860)*3,2)</f>
        <v/>
      </c>
      <c r="AJ858" s="542" t="str">
        <f>MID($F860,FIND("",$F860)*5,2)</f>
        <v/>
      </c>
      <c r="AK858" s="555">
        <f>G860</f>
        <v>0</v>
      </c>
      <c r="AL858" s="556">
        <f>IF(AK858="кмс",AK$2,IF(AK858="мс",AL$2,IF(AK858="мсмк",AM$2,IF(AK858="змс",AN$2,AK858))))</f>
        <v>0</v>
      </c>
      <c r="AM858" s="542"/>
      <c r="AN858" s="525"/>
      <c r="AO858" s="525"/>
      <c r="AP858" s="525"/>
      <c r="AQ858" s="525"/>
      <c r="AR858" s="525"/>
    </row>
    <row r="859" spans="1:44" ht="12" customHeight="1" x14ac:dyDescent="0.2">
      <c r="A859" s="571"/>
      <c r="B859" s="535"/>
      <c r="C859" s="566"/>
      <c r="D859" s="521"/>
      <c r="E859" s="537"/>
      <c r="F859" s="25"/>
      <c r="G859" s="25"/>
      <c r="H859" s="25"/>
      <c r="I859" s="25"/>
      <c r="J859" s="25"/>
      <c r="K859" s="25"/>
      <c r="L859" s="25"/>
      <c r="M859" s="25"/>
      <c r="N859" s="528"/>
      <c r="O859" s="528"/>
      <c r="P859" s="528"/>
      <c r="Q859" s="540"/>
      <c r="R859" s="540"/>
      <c r="S859" s="554"/>
      <c r="T859" s="540"/>
      <c r="U859" s="532"/>
      <c r="V859" s="540"/>
      <c r="W859" s="542"/>
      <c r="X859" s="525"/>
      <c r="Y859" s="551"/>
      <c r="Z859" s="542"/>
      <c r="AA859" s="525"/>
      <c r="AB859" s="541"/>
      <c r="AC859" s="541"/>
      <c r="AD859" s="525"/>
      <c r="AE859" s="525"/>
      <c r="AF859" s="525"/>
      <c r="AG859" s="541"/>
      <c r="AH859" s="542"/>
      <c r="AI859" s="542"/>
      <c r="AJ859" s="542"/>
      <c r="AK859" s="542"/>
      <c r="AL859" s="556"/>
      <c r="AM859" s="542"/>
      <c r="AN859" s="525"/>
      <c r="AO859" s="525"/>
      <c r="AP859" s="525"/>
      <c r="AQ859" s="525"/>
      <c r="AR859" s="525"/>
    </row>
    <row r="860" spans="1:44" ht="12" customHeight="1" x14ac:dyDescent="0.2">
      <c r="A860" s="571"/>
      <c r="B860" s="535"/>
      <c r="C860" s="566"/>
      <c r="D860" s="520"/>
      <c r="E860" s="561"/>
      <c r="F860" s="31"/>
      <c r="G860" s="31"/>
      <c r="H860" s="31"/>
      <c r="I860" s="31"/>
      <c r="J860" s="31"/>
      <c r="K860" s="31"/>
      <c r="L860" s="31"/>
      <c r="M860" s="31"/>
      <c r="N860" s="530"/>
      <c r="O860" s="530"/>
      <c r="P860" s="530"/>
      <c r="Q860" s="540"/>
      <c r="R860" s="540"/>
      <c r="S860" s="554"/>
      <c r="T860" s="540"/>
      <c r="U860" s="532"/>
      <c r="V860" s="540"/>
      <c r="W860" s="542"/>
      <c r="X860" s="525"/>
      <c r="Y860" s="551"/>
      <c r="Z860" s="542"/>
      <c r="AA860" s="525"/>
      <c r="AB860" s="541"/>
      <c r="AC860" s="541"/>
      <c r="AD860" s="525">
        <f>IFERROR(LEFT(E862,FIND(" ",E862)-1),E862)</f>
        <v>0</v>
      </c>
      <c r="AE860" s="525" t="e">
        <f>MID(E862,FIND(" ",E862)*1,27)</f>
        <v>#VALUE!</v>
      </c>
      <c r="AF860" s="525" t="str">
        <f>UPPER(AD860)</f>
        <v>0</v>
      </c>
      <c r="AG860" s="541" t="e">
        <f>PROPER(AE860)</f>
        <v>#VALUE!</v>
      </c>
      <c r="AH860" s="542" t="str">
        <f>MID($F862,FIND("",$F862)*1,2)</f>
        <v/>
      </c>
      <c r="AI860" s="542" t="str">
        <f>MID($F862,FIND("",$F862)*3,2)</f>
        <v/>
      </c>
      <c r="AJ860" s="542" t="str">
        <f>MID($F862,FIND("",$F862)*5,2)</f>
        <v/>
      </c>
      <c r="AK860" s="555">
        <f>G862</f>
        <v>0</v>
      </c>
      <c r="AL860" s="556">
        <f>IF(AK860="кмс",AK$2,IF(AK860="мс",AL$2,IF(AK860="мсмк",AM$2,IF(AK860="змс",AN$2,AK860))))</f>
        <v>0</v>
      </c>
      <c r="AM860" s="542"/>
      <c r="AN860" s="525"/>
      <c r="AO860" s="525"/>
      <c r="AP860" s="525"/>
      <c r="AQ860" s="525"/>
      <c r="AR860" s="525"/>
    </row>
    <row r="861" spans="1:44" ht="12" customHeight="1" x14ac:dyDescent="0.2">
      <c r="A861" s="571"/>
      <c r="B861" s="535"/>
      <c r="C861" s="566"/>
      <c r="D861" s="521"/>
      <c r="E861" s="561"/>
      <c r="F861" s="31"/>
      <c r="G861" s="31"/>
      <c r="H861" s="31"/>
      <c r="I861" s="31"/>
      <c r="J861" s="31"/>
      <c r="K861" s="31"/>
      <c r="L861" s="31"/>
      <c r="M861" s="31"/>
      <c r="N861" s="528"/>
      <c r="O861" s="528"/>
      <c r="P861" s="528"/>
      <c r="Q861" s="540"/>
      <c r="R861" s="540"/>
      <c r="S861" s="554"/>
      <c r="T861" s="540"/>
      <c r="U861" s="532"/>
      <c r="V861" s="540"/>
      <c r="W861" s="542"/>
      <c r="X861" s="525"/>
      <c r="Y861" s="551"/>
      <c r="Z861" s="542"/>
      <c r="AA861" s="525"/>
      <c r="AB861" s="541"/>
      <c r="AC861" s="541"/>
      <c r="AD861" s="525"/>
      <c r="AE861" s="525"/>
      <c r="AF861" s="525"/>
      <c r="AG861" s="541"/>
      <c r="AH861" s="542"/>
      <c r="AI861" s="542"/>
      <c r="AJ861" s="542"/>
      <c r="AK861" s="542"/>
      <c r="AL861" s="556"/>
      <c r="AM861" s="542"/>
      <c r="AN861" s="525"/>
      <c r="AO861" s="525"/>
      <c r="AP861" s="525"/>
      <c r="AQ861" s="525"/>
      <c r="AR861" s="525"/>
    </row>
    <row r="862" spans="1:44" ht="12" customHeight="1" x14ac:dyDescent="0.2">
      <c r="A862" s="571"/>
      <c r="B862" s="535"/>
      <c r="C862" s="566"/>
      <c r="D862" s="520"/>
      <c r="E862" s="537"/>
      <c r="F862" s="25"/>
      <c r="G862" s="25"/>
      <c r="H862" s="25"/>
      <c r="I862" s="25"/>
      <c r="J862" s="25"/>
      <c r="K862" s="25"/>
      <c r="L862" s="25"/>
      <c r="M862" s="25"/>
      <c r="N862" s="530"/>
      <c r="O862" s="530"/>
      <c r="P862" s="530"/>
      <c r="Q862" s="540"/>
      <c r="R862" s="540"/>
      <c r="S862" s="554"/>
      <c r="T862" s="540"/>
      <c r="U862" s="532"/>
      <c r="V862" s="540"/>
      <c r="W862" s="542"/>
      <c r="X862" s="525"/>
      <c r="Y862" s="551"/>
      <c r="Z862" s="542"/>
      <c r="AA862" s="525"/>
      <c r="AB862" s="541"/>
      <c r="AC862" s="541"/>
      <c r="AD862" s="525">
        <f>IFERROR(LEFT(E864,FIND(" ",E864)-1),E864)</f>
        <v>0</v>
      </c>
      <c r="AE862" s="525" t="e">
        <f>MID(E864,FIND(" ",E864)*1,27)</f>
        <v>#VALUE!</v>
      </c>
      <c r="AF862" s="525" t="str">
        <f>UPPER(AD862)</f>
        <v>0</v>
      </c>
      <c r="AG862" s="541" t="e">
        <f>PROPER(AE862)</f>
        <v>#VALUE!</v>
      </c>
      <c r="AH862" s="542" t="str">
        <f>MID($F864,FIND("",$F864)*1,2)</f>
        <v/>
      </c>
      <c r="AI862" s="542" t="str">
        <f>MID($F864,FIND("",$F864)*3,2)</f>
        <v/>
      </c>
      <c r="AJ862" s="542" t="str">
        <f>MID($F864,FIND("",$F864)*5,2)</f>
        <v/>
      </c>
      <c r="AK862" s="555">
        <f>G864</f>
        <v>0</v>
      </c>
      <c r="AL862" s="556">
        <f>IF(AK862="кмс",AK$2,IF(AK862="мс",AL$2,IF(AK862="мсмк",AM$2,IF(AK862="змс",AN$2,AK862))))</f>
        <v>0</v>
      </c>
      <c r="AM862" s="542"/>
      <c r="AN862" s="525"/>
      <c r="AO862" s="525"/>
      <c r="AP862" s="525"/>
      <c r="AQ862" s="525"/>
      <c r="AR862" s="525"/>
    </row>
    <row r="863" spans="1:44" ht="12" customHeight="1" x14ac:dyDescent="0.2">
      <c r="A863" s="571"/>
      <c r="B863" s="535"/>
      <c r="C863" s="566"/>
      <c r="D863" s="521"/>
      <c r="E863" s="537"/>
      <c r="F863" s="25"/>
      <c r="G863" s="25"/>
      <c r="H863" s="25"/>
      <c r="I863" s="25"/>
      <c r="J863" s="25"/>
      <c r="K863" s="25"/>
      <c r="L863" s="25"/>
      <c r="M863" s="25"/>
      <c r="N863" s="528"/>
      <c r="O863" s="528"/>
      <c r="P863" s="528"/>
      <c r="Q863" s="540"/>
      <c r="R863" s="540"/>
      <c r="S863" s="554"/>
      <c r="T863" s="540"/>
      <c r="U863" s="532"/>
      <c r="V863" s="540"/>
      <c r="W863" s="542"/>
      <c r="X863" s="525"/>
      <c r="Y863" s="551"/>
      <c r="Z863" s="542"/>
      <c r="AA863" s="525"/>
      <c r="AB863" s="541"/>
      <c r="AC863" s="541"/>
      <c r="AD863" s="525"/>
      <c r="AE863" s="525"/>
      <c r="AF863" s="525"/>
      <c r="AG863" s="541"/>
      <c r="AH863" s="542"/>
      <c r="AI863" s="542"/>
      <c r="AJ863" s="542"/>
      <c r="AK863" s="542"/>
      <c r="AL863" s="556"/>
      <c r="AM863" s="542"/>
      <c r="AN863" s="525"/>
      <c r="AO863" s="525"/>
      <c r="AP863" s="525"/>
      <c r="AQ863" s="525"/>
      <c r="AR863" s="525"/>
    </row>
    <row r="864" spans="1:44" ht="12" customHeight="1" x14ac:dyDescent="0.2">
      <c r="A864" s="571"/>
      <c r="B864" s="535"/>
      <c r="C864" s="566"/>
      <c r="D864" s="520"/>
      <c r="E864" s="537"/>
      <c r="F864" s="25"/>
      <c r="G864" s="25"/>
      <c r="H864" s="25"/>
      <c r="I864" s="25"/>
      <c r="J864" s="25"/>
      <c r="K864" s="25"/>
      <c r="L864" s="25"/>
      <c r="M864" s="25"/>
      <c r="N864" s="530"/>
      <c r="O864" s="530"/>
      <c r="P864" s="530"/>
      <c r="Q864" s="540"/>
      <c r="R864" s="540"/>
      <c r="S864" s="554"/>
      <c r="T864" s="540"/>
      <c r="U864" s="532"/>
      <c r="V864" s="540"/>
      <c r="W864" s="542"/>
      <c r="X864" s="525"/>
      <c r="Y864" s="551"/>
      <c r="Z864" s="542"/>
      <c r="AA864" s="525"/>
      <c r="AB864" s="541"/>
      <c r="AC864" s="541"/>
      <c r="AD864" s="525">
        <f>IFERROR(LEFT(E866,FIND(" ",E866)-1),E866)</f>
        <v>0</v>
      </c>
      <c r="AE864" s="525" t="e">
        <f>MID(E866,FIND(" ",E866)*1,27)</f>
        <v>#VALUE!</v>
      </c>
      <c r="AF864" s="525" t="str">
        <f>UPPER(AD864)</f>
        <v>0</v>
      </c>
      <c r="AG864" s="541" t="e">
        <f>PROPER(AE864)</f>
        <v>#VALUE!</v>
      </c>
      <c r="AH864" s="542" t="str">
        <f>MID($F866,FIND("",$F866)*1,2)</f>
        <v/>
      </c>
      <c r="AI864" s="542" t="str">
        <f>MID($F866,FIND("",$F866)*3,2)</f>
        <v/>
      </c>
      <c r="AJ864" s="542" t="str">
        <f>MID($F866,FIND("",$F866)*5,2)</f>
        <v/>
      </c>
      <c r="AK864" s="555">
        <f>G866</f>
        <v>0</v>
      </c>
      <c r="AL864" s="556">
        <f>IF(AK864="кмс",AK$2,IF(AK864="мс",AL$2,IF(AK864="мсмк",AM$2,IF(AK864="змс",AN$2,AK864))))</f>
        <v>0</v>
      </c>
      <c r="AM864" s="542"/>
      <c r="AN864" s="525"/>
      <c r="AO864" s="525"/>
      <c r="AP864" s="525"/>
      <c r="AQ864" s="525"/>
      <c r="AR864" s="525"/>
    </row>
    <row r="865" spans="1:44" ht="12" customHeight="1" x14ac:dyDescent="0.2">
      <c r="A865" s="571"/>
      <c r="B865" s="535"/>
      <c r="C865" s="566"/>
      <c r="D865" s="521"/>
      <c r="E865" s="537"/>
      <c r="F865" s="25"/>
      <c r="G865" s="25"/>
      <c r="H865" s="25"/>
      <c r="I865" s="25"/>
      <c r="J865" s="25"/>
      <c r="K865" s="25"/>
      <c r="L865" s="25"/>
      <c r="M865" s="25"/>
      <c r="N865" s="528"/>
      <c r="O865" s="528"/>
      <c r="P865" s="528"/>
      <c r="Q865" s="540"/>
      <c r="R865" s="540"/>
      <c r="S865" s="554"/>
      <c r="T865" s="540"/>
      <c r="U865" s="532"/>
      <c r="V865" s="540"/>
      <c r="W865" s="542"/>
      <c r="X865" s="525"/>
      <c r="Y865" s="551"/>
      <c r="Z865" s="542"/>
      <c r="AA865" s="525"/>
      <c r="AB865" s="541"/>
      <c r="AC865" s="541"/>
      <c r="AD865" s="525"/>
      <c r="AE865" s="525"/>
      <c r="AF865" s="525"/>
      <c r="AG865" s="541"/>
      <c r="AH865" s="542"/>
      <c r="AI865" s="542"/>
      <c r="AJ865" s="542"/>
      <c r="AK865" s="542"/>
      <c r="AL865" s="556"/>
      <c r="AM865" s="542"/>
      <c r="AN865" s="525"/>
      <c r="AO865" s="525"/>
      <c r="AP865" s="525"/>
      <c r="AQ865" s="525"/>
      <c r="AR865" s="525"/>
    </row>
    <row r="866" spans="1:44" ht="12" customHeight="1" x14ac:dyDescent="0.2">
      <c r="A866" s="571"/>
      <c r="B866" s="535"/>
      <c r="C866" s="566"/>
      <c r="D866" s="520"/>
      <c r="E866" s="537"/>
      <c r="F866" s="25"/>
      <c r="G866" s="25"/>
      <c r="H866" s="25"/>
      <c r="I866" s="25"/>
      <c r="J866" s="25"/>
      <c r="K866" s="25"/>
      <c r="L866" s="25"/>
      <c r="M866" s="25"/>
      <c r="N866" s="530"/>
      <c r="O866" s="530"/>
      <c r="P866" s="530"/>
      <c r="Q866" s="540"/>
      <c r="R866" s="540"/>
      <c r="S866" s="554"/>
      <c r="T866" s="540"/>
      <c r="U866" s="532"/>
      <c r="V866" s="540"/>
      <c r="W866" s="542"/>
      <c r="X866" s="525"/>
      <c r="Y866" s="551"/>
      <c r="Z866" s="542"/>
      <c r="AA866" s="525"/>
      <c r="AB866" s="541"/>
      <c r="AC866" s="541"/>
      <c r="AD866" s="525">
        <f>IFERROR(LEFT(E868,FIND(" ",E868)-1),E868)</f>
        <v>0</v>
      </c>
      <c r="AE866" s="525" t="e">
        <f>MID(E868,FIND(" ",E868)*1,27)</f>
        <v>#VALUE!</v>
      </c>
      <c r="AF866" s="525" t="str">
        <f>UPPER(AD866)</f>
        <v>0</v>
      </c>
      <c r="AG866" s="541" t="e">
        <f>PROPER(AE866)</f>
        <v>#VALUE!</v>
      </c>
      <c r="AH866" s="542" t="str">
        <f>MID($F868,FIND("",$F868)*1,2)</f>
        <v/>
      </c>
      <c r="AI866" s="542" t="str">
        <f>MID($F868,FIND("",$F868)*3,2)</f>
        <v/>
      </c>
      <c r="AJ866" s="542" t="str">
        <f>MID($F868,FIND("",$F868)*5,2)</f>
        <v/>
      </c>
      <c r="AK866" s="555">
        <f>G868</f>
        <v>0</v>
      </c>
      <c r="AL866" s="556">
        <f>IF(AK866="кмс",AK$2,IF(AK866="мс",AL$2,IF(AK866="мсмк",AM$2,IF(AK866="змс",AN$2,AK866))))</f>
        <v>0</v>
      </c>
      <c r="AM866" s="542"/>
      <c r="AN866" s="525"/>
      <c r="AO866" s="525"/>
      <c r="AP866" s="525"/>
      <c r="AQ866" s="525"/>
      <c r="AR866" s="525"/>
    </row>
    <row r="867" spans="1:44" ht="12" customHeight="1" x14ac:dyDescent="0.2">
      <c r="A867" s="571"/>
      <c r="B867" s="535"/>
      <c r="C867" s="566"/>
      <c r="D867" s="521"/>
      <c r="E867" s="537"/>
      <c r="F867" s="25"/>
      <c r="G867" s="25"/>
      <c r="H867" s="25"/>
      <c r="I867" s="25"/>
      <c r="J867" s="25"/>
      <c r="K867" s="25"/>
      <c r="L867" s="25"/>
      <c r="M867" s="25"/>
      <c r="N867" s="528"/>
      <c r="O867" s="528"/>
      <c r="P867" s="528"/>
      <c r="Q867" s="540"/>
      <c r="R867" s="540"/>
      <c r="S867" s="554"/>
      <c r="T867" s="540"/>
      <c r="U867" s="532"/>
      <c r="V867" s="540"/>
      <c r="W867" s="542"/>
      <c r="X867" s="525"/>
      <c r="Y867" s="551"/>
      <c r="Z867" s="542"/>
      <c r="AA867" s="525"/>
      <c r="AB867" s="541"/>
      <c r="AC867" s="541"/>
      <c r="AD867" s="525"/>
      <c r="AE867" s="525"/>
      <c r="AF867" s="525"/>
      <c r="AG867" s="541"/>
      <c r="AH867" s="542"/>
      <c r="AI867" s="542"/>
      <c r="AJ867" s="542"/>
      <c r="AK867" s="542"/>
      <c r="AL867" s="556"/>
      <c r="AM867" s="542"/>
      <c r="AN867" s="525"/>
      <c r="AO867" s="525"/>
      <c r="AP867" s="525"/>
      <c r="AQ867" s="525"/>
      <c r="AR867" s="525"/>
    </row>
    <row r="868" spans="1:44" ht="12" customHeight="1" x14ac:dyDescent="0.2">
      <c r="A868" s="571"/>
      <c r="B868" s="535"/>
      <c r="C868" s="566"/>
      <c r="D868" s="520"/>
      <c r="E868" s="537"/>
      <c r="F868" s="25"/>
      <c r="G868" s="25"/>
      <c r="H868" s="25"/>
      <c r="I868" s="25"/>
      <c r="J868" s="25"/>
      <c r="K868" s="25"/>
      <c r="L868" s="25"/>
      <c r="M868" s="25"/>
      <c r="N868" s="530"/>
      <c r="O868" s="530"/>
      <c r="P868" s="530"/>
      <c r="Q868" s="540"/>
      <c r="R868" s="540"/>
      <c r="S868" s="554"/>
      <c r="T868" s="540"/>
      <c r="U868" s="532"/>
      <c r="V868" s="540"/>
      <c r="W868" s="542"/>
      <c r="X868" s="525"/>
      <c r="Y868" s="551"/>
      <c r="Z868" s="542"/>
      <c r="AA868" s="525"/>
      <c r="AB868" s="541"/>
      <c r="AC868" s="541"/>
      <c r="AD868" s="525">
        <f>IFERROR(LEFT(E870,FIND(" ",E870)-1),E870)</f>
        <v>0</v>
      </c>
      <c r="AE868" s="525" t="e">
        <f>MID(E870,FIND(" ",E870)*1,27)</f>
        <v>#VALUE!</v>
      </c>
      <c r="AF868" s="525" t="str">
        <f>UPPER(AD868)</f>
        <v>0</v>
      </c>
      <c r="AG868" s="541" t="e">
        <f>PROPER(AE868)</f>
        <v>#VALUE!</v>
      </c>
      <c r="AH868" s="542" t="str">
        <f>MID($F870,FIND("",$F870)*1,2)</f>
        <v/>
      </c>
      <c r="AI868" s="542" t="str">
        <f>MID($F870,FIND("",$F870)*3,2)</f>
        <v/>
      </c>
      <c r="AJ868" s="542" t="str">
        <f>MID($F870,FIND("",$F870)*5,2)</f>
        <v/>
      </c>
      <c r="AK868" s="555">
        <f>G870</f>
        <v>0</v>
      </c>
      <c r="AL868" s="556">
        <f>IF(AK868="кмс",AK$2,IF(AK868="мс",AL$2,IF(AK868="мсмк",AM$2,IF(AK868="змс",AN$2,AK868))))</f>
        <v>0</v>
      </c>
      <c r="AM868" s="542"/>
      <c r="AN868" s="525"/>
      <c r="AO868" s="525"/>
      <c r="AP868" s="525"/>
      <c r="AQ868" s="525"/>
      <c r="AR868" s="525"/>
    </row>
    <row r="869" spans="1:44" ht="12" customHeight="1" x14ac:dyDescent="0.2">
      <c r="A869" s="571"/>
      <c r="B869" s="535"/>
      <c r="C869" s="566"/>
      <c r="D869" s="521"/>
      <c r="E869" s="537"/>
      <c r="F869" s="25"/>
      <c r="G869" s="25"/>
      <c r="H869" s="25"/>
      <c r="I869" s="25"/>
      <c r="J869" s="25"/>
      <c r="K869" s="25"/>
      <c r="L869" s="25"/>
      <c r="M869" s="25"/>
      <c r="N869" s="528"/>
      <c r="O869" s="528"/>
      <c r="P869" s="528"/>
      <c r="Q869" s="540"/>
      <c r="R869" s="540"/>
      <c r="S869" s="554"/>
      <c r="T869" s="540"/>
      <c r="U869" s="532"/>
      <c r="V869" s="540"/>
      <c r="W869" s="542"/>
      <c r="X869" s="525"/>
      <c r="Y869" s="551"/>
      <c r="Z869" s="542"/>
      <c r="AA869" s="525"/>
      <c r="AB869" s="541"/>
      <c r="AC869" s="541"/>
      <c r="AD869" s="525"/>
      <c r="AE869" s="525"/>
      <c r="AF869" s="525"/>
      <c r="AG869" s="541"/>
      <c r="AH869" s="542"/>
      <c r="AI869" s="542"/>
      <c r="AJ869" s="542"/>
      <c r="AK869" s="542"/>
      <c r="AL869" s="556"/>
      <c r="AM869" s="542"/>
      <c r="AN869" s="525"/>
      <c r="AO869" s="525"/>
      <c r="AP869" s="525"/>
      <c r="AQ869" s="525"/>
      <c r="AR869" s="525"/>
    </row>
    <row r="870" spans="1:44" ht="12" customHeight="1" x14ac:dyDescent="0.2">
      <c r="A870" s="571"/>
      <c r="B870" s="535"/>
      <c r="C870" s="566"/>
      <c r="D870" s="520"/>
      <c r="E870" s="537"/>
      <c r="F870" s="25"/>
      <c r="G870" s="25"/>
      <c r="H870" s="25"/>
      <c r="I870" s="25"/>
      <c r="J870" s="25"/>
      <c r="K870" s="25"/>
      <c r="L870" s="25"/>
      <c r="M870" s="25"/>
      <c r="N870" s="530"/>
      <c r="O870" s="530"/>
      <c r="P870" s="530"/>
      <c r="Q870" s="540"/>
      <c r="R870" s="540"/>
      <c r="S870" s="554"/>
      <c r="T870" s="540"/>
      <c r="U870" s="532"/>
      <c r="V870" s="540"/>
      <c r="W870" s="542"/>
      <c r="X870" s="525"/>
      <c r="Y870" s="551"/>
      <c r="Z870" s="542"/>
      <c r="AA870" s="525"/>
      <c r="AB870" s="541"/>
      <c r="AC870" s="541"/>
      <c r="AD870" s="525">
        <f>IFERROR(LEFT(E872,FIND(" ",E872)-1),E872)</f>
        <v>0</v>
      </c>
      <c r="AE870" s="525" t="e">
        <f>MID(E872,FIND(" ",E872)*1,27)</f>
        <v>#VALUE!</v>
      </c>
      <c r="AF870" s="525" t="str">
        <f>UPPER(AD870)</f>
        <v>0</v>
      </c>
      <c r="AG870" s="541" t="e">
        <f>PROPER(AE870)</f>
        <v>#VALUE!</v>
      </c>
      <c r="AH870" s="542" t="str">
        <f>MID($F872,FIND("",$F872)*1,2)</f>
        <v/>
      </c>
      <c r="AI870" s="542" t="str">
        <f>MID($F872,FIND("",$F872)*3,2)</f>
        <v/>
      </c>
      <c r="AJ870" s="542" t="str">
        <f>MID($F872,FIND("",$F872)*5,2)</f>
        <v/>
      </c>
      <c r="AK870" s="555">
        <f>G872</f>
        <v>0</v>
      </c>
      <c r="AL870" s="556">
        <f>IF(AK870="кмс",AK$2,IF(AK870="мс",AL$2,IF(AK870="мсмк",AM$2,IF(AK870="змс",AN$2,AK870))))</f>
        <v>0</v>
      </c>
      <c r="AM870" s="542"/>
      <c r="AN870" s="525"/>
      <c r="AO870" s="525"/>
      <c r="AP870" s="525"/>
      <c r="AQ870" s="525"/>
      <c r="AR870" s="525"/>
    </row>
    <row r="871" spans="1:44" ht="12" customHeight="1" x14ac:dyDescent="0.2">
      <c r="A871" s="571"/>
      <c r="B871" s="535"/>
      <c r="C871" s="566"/>
      <c r="D871" s="521"/>
      <c r="E871" s="537"/>
      <c r="F871" s="25"/>
      <c r="G871" s="25"/>
      <c r="H871" s="25"/>
      <c r="I871" s="25"/>
      <c r="J871" s="25"/>
      <c r="K871" s="25"/>
      <c r="L871" s="25"/>
      <c r="M871" s="25"/>
      <c r="N871" s="528"/>
      <c r="O871" s="528"/>
      <c r="P871" s="528"/>
      <c r="Q871" s="540"/>
      <c r="R871" s="540"/>
      <c r="S871" s="554"/>
      <c r="T871" s="540"/>
      <c r="U871" s="532"/>
      <c r="V871" s="540"/>
      <c r="W871" s="542"/>
      <c r="X871" s="525"/>
      <c r="Y871" s="551"/>
      <c r="Z871" s="542"/>
      <c r="AA871" s="525"/>
      <c r="AB871" s="541"/>
      <c r="AC871" s="541"/>
      <c r="AD871" s="525"/>
      <c r="AE871" s="525"/>
      <c r="AF871" s="525"/>
      <c r="AG871" s="541"/>
      <c r="AH871" s="542"/>
      <c r="AI871" s="542"/>
      <c r="AJ871" s="542"/>
      <c r="AK871" s="542"/>
      <c r="AL871" s="556"/>
      <c r="AM871" s="542"/>
      <c r="AN871" s="525"/>
      <c r="AO871" s="525"/>
      <c r="AP871" s="525"/>
      <c r="AQ871" s="525"/>
      <c r="AR871" s="525"/>
    </row>
    <row r="872" spans="1:44" ht="12" customHeight="1" x14ac:dyDescent="0.2">
      <c r="A872" s="571"/>
      <c r="B872" s="535"/>
      <c r="C872" s="566"/>
      <c r="D872" s="520"/>
      <c r="E872" s="537"/>
      <c r="F872" s="25"/>
      <c r="G872" s="25"/>
      <c r="H872" s="25"/>
      <c r="I872" s="25"/>
      <c r="J872" s="25"/>
      <c r="K872" s="25"/>
      <c r="L872" s="25"/>
      <c r="M872" s="25"/>
      <c r="N872" s="530"/>
      <c r="O872" s="530"/>
      <c r="P872" s="530"/>
      <c r="Q872" s="540"/>
      <c r="R872" s="540"/>
      <c r="S872" s="554"/>
      <c r="T872" s="540"/>
      <c r="U872" s="532"/>
      <c r="V872" s="540"/>
      <c r="W872" s="542"/>
      <c r="X872" s="525"/>
      <c r="Y872" s="551"/>
      <c r="Z872" s="542"/>
      <c r="AA872" s="525"/>
      <c r="AB872" s="541"/>
      <c r="AC872" s="541"/>
      <c r="AD872" s="525">
        <f>IFERROR(LEFT(E874,FIND(" ",E874)-1),E874)</f>
        <v>0</v>
      </c>
      <c r="AE872" s="525" t="e">
        <f>MID(E874,FIND(" ",E874)*1,27)</f>
        <v>#VALUE!</v>
      </c>
      <c r="AF872" s="525" t="str">
        <f>UPPER(AD872)</f>
        <v>0</v>
      </c>
      <c r="AG872" s="541" t="e">
        <f>PROPER(AE872)</f>
        <v>#VALUE!</v>
      </c>
      <c r="AH872" s="542" t="str">
        <f>MID($F874,FIND("",$F874)*1,2)</f>
        <v/>
      </c>
      <c r="AI872" s="542" t="str">
        <f>MID($F874,FIND("",$F874)*3,2)</f>
        <v/>
      </c>
      <c r="AJ872" s="542" t="str">
        <f>MID($F874,FIND("",$F874)*5,2)</f>
        <v/>
      </c>
      <c r="AK872" s="555">
        <f>G874</f>
        <v>0</v>
      </c>
      <c r="AL872" s="556">
        <f>IF(AK872="кмс",AK$2,IF(AK872="мс",AL$2,IF(AK872="мсмк",AM$2,IF(AK872="змс",AN$2,AK872))))</f>
        <v>0</v>
      </c>
      <c r="AM872" s="542"/>
      <c r="AN872" s="525"/>
      <c r="AO872" s="525"/>
      <c r="AP872" s="525"/>
      <c r="AQ872" s="525"/>
      <c r="AR872" s="525"/>
    </row>
    <row r="873" spans="1:44" ht="12" customHeight="1" x14ac:dyDescent="0.2">
      <c r="A873" s="571"/>
      <c r="B873" s="535"/>
      <c r="C873" s="566"/>
      <c r="D873" s="521"/>
      <c r="E873" s="537"/>
      <c r="F873" s="25"/>
      <c r="G873" s="25"/>
      <c r="H873" s="25"/>
      <c r="I873" s="25"/>
      <c r="J873" s="25"/>
      <c r="K873" s="25"/>
      <c r="L873" s="25"/>
      <c r="M873" s="25"/>
      <c r="N873" s="528"/>
      <c r="O873" s="528"/>
      <c r="P873" s="528"/>
      <c r="Q873" s="540"/>
      <c r="R873" s="540"/>
      <c r="S873" s="554"/>
      <c r="T873" s="540"/>
      <c r="U873" s="532"/>
      <c r="V873" s="540"/>
      <c r="W873" s="542"/>
      <c r="X873" s="525"/>
      <c r="Y873" s="551"/>
      <c r="Z873" s="542"/>
      <c r="AA873" s="525"/>
      <c r="AB873" s="541"/>
      <c r="AC873" s="541"/>
      <c r="AD873" s="525"/>
      <c r="AE873" s="525"/>
      <c r="AF873" s="525"/>
      <c r="AG873" s="541"/>
      <c r="AH873" s="542"/>
      <c r="AI873" s="542"/>
      <c r="AJ873" s="542"/>
      <c r="AK873" s="542"/>
      <c r="AL873" s="556"/>
      <c r="AM873" s="542"/>
      <c r="AN873" s="525"/>
      <c r="AO873" s="525"/>
      <c r="AP873" s="525"/>
      <c r="AQ873" s="525"/>
      <c r="AR873" s="525"/>
    </row>
    <row r="874" spans="1:44" ht="12" customHeight="1" x14ac:dyDescent="0.2">
      <c r="A874" s="571"/>
      <c r="B874" s="535"/>
      <c r="C874" s="566"/>
      <c r="D874" s="520"/>
      <c r="E874" s="561"/>
      <c r="F874" s="31"/>
      <c r="G874" s="31"/>
      <c r="H874" s="31"/>
      <c r="I874" s="31"/>
      <c r="J874" s="31"/>
      <c r="K874" s="31"/>
      <c r="L874" s="31"/>
      <c r="M874" s="31"/>
      <c r="N874" s="530"/>
      <c r="O874" s="530"/>
      <c r="P874" s="530"/>
      <c r="Q874" s="540"/>
      <c r="R874" s="540"/>
      <c r="S874" s="554"/>
      <c r="T874" s="540"/>
      <c r="U874" s="532"/>
      <c r="V874" s="540"/>
      <c r="W874" s="542"/>
      <c r="X874" s="525"/>
      <c r="Y874" s="551"/>
      <c r="Z874" s="542"/>
      <c r="AA874" s="525"/>
      <c r="AB874" s="541"/>
      <c r="AC874" s="541"/>
      <c r="AD874" s="525">
        <f>IFERROR(LEFT(E876,FIND(" ",E876)-1),E876)</f>
        <v>0</v>
      </c>
      <c r="AE874" s="525" t="e">
        <f>MID(E876,FIND(" ",E876)*1,27)</f>
        <v>#VALUE!</v>
      </c>
      <c r="AF874" s="525" t="str">
        <f>UPPER(AD874)</f>
        <v>0</v>
      </c>
      <c r="AG874" s="541" t="e">
        <f>PROPER(AE874)</f>
        <v>#VALUE!</v>
      </c>
      <c r="AH874" s="542" t="str">
        <f>MID($F876,FIND("",$F876)*1,2)</f>
        <v/>
      </c>
      <c r="AI874" s="542" t="str">
        <f>MID($F876,FIND("",$F876)*3,2)</f>
        <v/>
      </c>
      <c r="AJ874" s="542" t="str">
        <f>MID($F876,FIND("",$F876)*5,2)</f>
        <v/>
      </c>
      <c r="AK874" s="555">
        <f>G876</f>
        <v>0</v>
      </c>
      <c r="AL874" s="556">
        <f>IF(AK874="кмс",AK$2,IF(AK874="мс",AL$2,IF(AK874="мсмк",AM$2,IF(AK874="змс",AN$2,AK874))))</f>
        <v>0</v>
      </c>
      <c r="AM874" s="542"/>
      <c r="AN874" s="525"/>
      <c r="AO874" s="525"/>
      <c r="AP874" s="525"/>
      <c r="AQ874" s="525"/>
      <c r="AR874" s="525"/>
    </row>
    <row r="875" spans="1:44" ht="12" customHeight="1" x14ac:dyDescent="0.2">
      <c r="A875" s="571"/>
      <c r="B875" s="535"/>
      <c r="C875" s="566"/>
      <c r="D875" s="521"/>
      <c r="E875" s="561"/>
      <c r="F875" s="31"/>
      <c r="G875" s="31"/>
      <c r="H875" s="31"/>
      <c r="I875" s="31"/>
      <c r="J875" s="31"/>
      <c r="K875" s="31"/>
      <c r="L875" s="31"/>
      <c r="M875" s="31"/>
      <c r="N875" s="528"/>
      <c r="O875" s="528"/>
      <c r="P875" s="528"/>
      <c r="Q875" s="540"/>
      <c r="R875" s="540"/>
      <c r="S875" s="554"/>
      <c r="T875" s="540"/>
      <c r="U875" s="532"/>
      <c r="V875" s="540"/>
      <c r="W875" s="542"/>
      <c r="X875" s="525"/>
      <c r="Y875" s="551"/>
      <c r="Z875" s="542"/>
      <c r="AA875" s="525"/>
      <c r="AB875" s="541"/>
      <c r="AC875" s="541"/>
      <c r="AD875" s="525"/>
      <c r="AE875" s="525"/>
      <c r="AF875" s="525"/>
      <c r="AG875" s="541"/>
      <c r="AH875" s="542"/>
      <c r="AI875" s="542"/>
      <c r="AJ875" s="542"/>
      <c r="AK875" s="542"/>
      <c r="AL875" s="556"/>
      <c r="AM875" s="542"/>
      <c r="AN875" s="525"/>
      <c r="AO875" s="525"/>
      <c r="AP875" s="525"/>
      <c r="AQ875" s="525"/>
      <c r="AR875" s="525"/>
    </row>
    <row r="876" spans="1:44" ht="12" customHeight="1" x14ac:dyDescent="0.2">
      <c r="A876" s="571"/>
      <c r="B876" s="535"/>
      <c r="C876" s="571"/>
      <c r="D876" s="520"/>
      <c r="E876" s="537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540"/>
      <c r="R876" s="540"/>
      <c r="S876" s="554"/>
      <c r="T876" s="540"/>
      <c r="U876" s="532"/>
      <c r="V876" s="540"/>
      <c r="W876" s="542"/>
      <c r="X876" s="525"/>
      <c r="Y876" s="551"/>
      <c r="Z876" s="542"/>
      <c r="AA876" s="525"/>
      <c r="AB876" s="541"/>
      <c r="AC876" s="541"/>
      <c r="AD876" s="525">
        <f>IFERROR(LEFT(E878,FIND(" ",E878)-1),E878)</f>
        <v>0</v>
      </c>
      <c r="AE876" s="525" t="e">
        <f>MID(E878,FIND(" ",E878)*1,27)</f>
        <v>#VALUE!</v>
      </c>
      <c r="AF876" s="525" t="str">
        <f>UPPER(AD876)</f>
        <v>0</v>
      </c>
      <c r="AG876" s="541" t="e">
        <f>PROPER(AE876)</f>
        <v>#VALUE!</v>
      </c>
      <c r="AH876" s="542" t="str">
        <f>MID($F878,FIND("",$F878)*1,2)</f>
        <v/>
      </c>
      <c r="AI876" s="542" t="str">
        <f>MID($F878,FIND("",$F878)*3,2)</f>
        <v/>
      </c>
      <c r="AJ876" s="542" t="str">
        <f>MID($F878,FIND("",$F878)*5,2)</f>
        <v/>
      </c>
      <c r="AK876" s="555">
        <f>G878</f>
        <v>0</v>
      </c>
      <c r="AL876" s="556">
        <f>IF(AK876="кмс",AK$2,IF(AK876="мс",AL$2,IF(AK876="мсмк",AM$2,IF(AK876="змс",AN$2,AK876))))</f>
        <v>0</v>
      </c>
      <c r="AM876" s="542"/>
      <c r="AN876" s="525"/>
      <c r="AO876" s="525"/>
      <c r="AP876" s="525"/>
      <c r="AQ876" s="525"/>
      <c r="AR876" s="525"/>
    </row>
    <row r="877" spans="1:44" ht="12" customHeight="1" x14ac:dyDescent="0.2">
      <c r="A877" s="571"/>
      <c r="B877" s="535"/>
      <c r="C877" s="571"/>
      <c r="D877" s="521"/>
      <c r="E877" s="537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540"/>
      <c r="R877" s="540"/>
      <c r="S877" s="554"/>
      <c r="T877" s="540"/>
      <c r="U877" s="532"/>
      <c r="V877" s="540"/>
      <c r="W877" s="542"/>
      <c r="X877" s="525"/>
      <c r="Y877" s="551"/>
      <c r="Z877" s="542"/>
      <c r="AA877" s="525"/>
      <c r="AB877" s="541"/>
      <c r="AC877" s="541"/>
      <c r="AD877" s="525"/>
      <c r="AE877" s="525"/>
      <c r="AF877" s="525"/>
      <c r="AG877" s="541"/>
      <c r="AH877" s="542"/>
      <c r="AI877" s="542"/>
      <c r="AJ877" s="542"/>
      <c r="AK877" s="542"/>
      <c r="AL877" s="556"/>
      <c r="AM877" s="542"/>
      <c r="AN877" s="525"/>
      <c r="AO877" s="525"/>
      <c r="AP877" s="525"/>
      <c r="AQ877" s="525"/>
      <c r="AR877" s="525"/>
    </row>
    <row r="878" spans="1:44" ht="12" customHeight="1" x14ac:dyDescent="0.2">
      <c r="A878" s="571"/>
      <c r="B878" s="535"/>
      <c r="C878" s="566"/>
      <c r="D878" s="520"/>
      <c r="E878" s="56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540"/>
      <c r="R878" s="540"/>
      <c r="S878" s="554"/>
      <c r="T878" s="540"/>
      <c r="U878" s="532"/>
      <c r="V878" s="540"/>
      <c r="W878" s="542"/>
      <c r="X878" s="525"/>
      <c r="Y878" s="551"/>
      <c r="Z878" s="542"/>
      <c r="AA878" s="525"/>
      <c r="AB878" s="541"/>
      <c r="AC878" s="541"/>
      <c r="AD878" s="525">
        <f>IFERROR(LEFT(E880,FIND(" ",E880)-1),E880)</f>
        <v>0</v>
      </c>
      <c r="AE878" s="525" t="e">
        <f>MID(E880,FIND(" ",E880)*1,27)</f>
        <v>#VALUE!</v>
      </c>
      <c r="AF878" s="525" t="str">
        <f>UPPER(AD878)</f>
        <v>0</v>
      </c>
      <c r="AG878" s="541" t="e">
        <f>PROPER(AE878)</f>
        <v>#VALUE!</v>
      </c>
      <c r="AH878" s="542" t="str">
        <f>MID($F880,FIND("",$F880)*1,2)</f>
        <v/>
      </c>
      <c r="AI878" s="542" t="str">
        <f>MID($F880,FIND("",$F880)*3,2)</f>
        <v/>
      </c>
      <c r="AJ878" s="542" t="str">
        <f>MID($F880,FIND("",$F880)*5,2)</f>
        <v/>
      </c>
      <c r="AK878" s="555">
        <f>G880</f>
        <v>0</v>
      </c>
      <c r="AL878" s="556">
        <f>IF(AK878="кмс",AK$2,IF(AK878="мс",AL$2,IF(AK878="мсмк",AM$2,IF(AK878="змс",AN$2,AK878))))</f>
        <v>0</v>
      </c>
      <c r="AM878" s="542"/>
      <c r="AN878" s="525"/>
      <c r="AO878" s="525"/>
      <c r="AP878" s="525"/>
      <c r="AQ878" s="525"/>
      <c r="AR878" s="525"/>
    </row>
    <row r="879" spans="1:44" ht="12" customHeight="1" x14ac:dyDescent="0.2">
      <c r="A879" s="571"/>
      <c r="B879" s="535"/>
      <c r="C879" s="566"/>
      <c r="D879" s="521"/>
      <c r="E879" s="56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540"/>
      <c r="R879" s="540"/>
      <c r="S879" s="554"/>
      <c r="T879" s="540"/>
      <c r="U879" s="532"/>
      <c r="V879" s="540"/>
      <c r="W879" s="542"/>
      <c r="X879" s="525"/>
      <c r="Y879" s="551"/>
      <c r="Z879" s="542"/>
      <c r="AA879" s="525"/>
      <c r="AB879" s="541"/>
      <c r="AC879" s="541"/>
      <c r="AD879" s="525"/>
      <c r="AE879" s="525"/>
      <c r="AF879" s="525"/>
      <c r="AG879" s="541"/>
      <c r="AH879" s="542"/>
      <c r="AI879" s="542"/>
      <c r="AJ879" s="542"/>
      <c r="AK879" s="542"/>
      <c r="AL879" s="556"/>
      <c r="AM879" s="542"/>
      <c r="AN879" s="525"/>
      <c r="AO879" s="525"/>
      <c r="AP879" s="525"/>
      <c r="AQ879" s="525"/>
      <c r="AR879" s="525"/>
    </row>
    <row r="880" spans="1:44" ht="12" customHeight="1" x14ac:dyDescent="0.2">
      <c r="A880" s="571"/>
      <c r="B880" s="535"/>
      <c r="C880" s="566"/>
      <c r="D880" s="520"/>
      <c r="E880" s="537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540"/>
      <c r="R880" s="540"/>
      <c r="S880" s="554"/>
      <c r="T880" s="540"/>
      <c r="U880" s="532"/>
      <c r="V880" s="540"/>
      <c r="W880" s="542"/>
      <c r="X880" s="525"/>
      <c r="Y880" s="551"/>
      <c r="Z880" s="542"/>
      <c r="AA880" s="525"/>
      <c r="AB880" s="541"/>
      <c r="AC880" s="541"/>
      <c r="AD880" s="525">
        <f>IFERROR(LEFT(E882,FIND(" ",E882)-1),E882)</f>
        <v>0</v>
      </c>
      <c r="AE880" s="525" t="e">
        <f>MID(E882,FIND(" ",E882)*1,27)</f>
        <v>#VALUE!</v>
      </c>
      <c r="AF880" s="525" t="str">
        <f>UPPER(AD880)</f>
        <v>0</v>
      </c>
      <c r="AG880" s="541" t="e">
        <f>PROPER(AE880)</f>
        <v>#VALUE!</v>
      </c>
      <c r="AH880" s="542" t="str">
        <f>MID($F882,FIND("",$F882)*1,2)</f>
        <v/>
      </c>
      <c r="AI880" s="542" t="str">
        <f>MID($F882,FIND("",$F882)*3,2)</f>
        <v/>
      </c>
      <c r="AJ880" s="542" t="str">
        <f>MID($F882,FIND("",$F882)*5,2)</f>
        <v/>
      </c>
      <c r="AK880" s="555">
        <f>G882</f>
        <v>0</v>
      </c>
      <c r="AL880" s="556">
        <f>IF(AK880="кмс",AK$2,IF(AK880="мс",AL$2,IF(AK880="мсмк",AM$2,IF(AK880="змс",AN$2,AK880))))</f>
        <v>0</v>
      </c>
      <c r="AM880" s="542"/>
      <c r="AN880" s="525"/>
      <c r="AO880" s="525"/>
      <c r="AP880" s="525"/>
      <c r="AQ880" s="525"/>
      <c r="AR880" s="525"/>
    </row>
    <row r="881" spans="1:44" ht="12" customHeight="1" x14ac:dyDescent="0.2">
      <c r="A881" s="571"/>
      <c r="B881" s="535"/>
      <c r="C881" s="566"/>
      <c r="D881" s="521"/>
      <c r="E881" s="537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540"/>
      <c r="R881" s="540"/>
      <c r="S881" s="554"/>
      <c r="T881" s="540"/>
      <c r="U881" s="532"/>
      <c r="V881" s="540"/>
      <c r="W881" s="542"/>
      <c r="X881" s="525"/>
      <c r="Y881" s="551"/>
      <c r="Z881" s="542"/>
      <c r="AA881" s="525"/>
      <c r="AB881" s="541"/>
      <c r="AC881" s="541"/>
      <c r="AD881" s="525"/>
      <c r="AE881" s="525"/>
      <c r="AF881" s="525"/>
      <c r="AG881" s="541"/>
      <c r="AH881" s="542"/>
      <c r="AI881" s="542"/>
      <c r="AJ881" s="542"/>
      <c r="AK881" s="542"/>
      <c r="AL881" s="556"/>
      <c r="AM881" s="542"/>
      <c r="AN881" s="525"/>
      <c r="AO881" s="525"/>
      <c r="AP881" s="525"/>
      <c r="AQ881" s="525"/>
      <c r="AR881" s="525"/>
    </row>
    <row r="882" spans="1:44" ht="12" customHeight="1" x14ac:dyDescent="0.2">
      <c r="A882" s="571"/>
      <c r="B882" s="535"/>
      <c r="C882" s="571"/>
      <c r="D882" s="520"/>
      <c r="E882" s="537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540"/>
      <c r="R882" s="540"/>
      <c r="S882" s="554"/>
      <c r="T882" s="540"/>
      <c r="U882" s="532"/>
      <c r="V882" s="540"/>
      <c r="W882" s="542"/>
      <c r="X882" s="525"/>
      <c r="Y882" s="551"/>
      <c r="Z882" s="542"/>
      <c r="AA882" s="525"/>
      <c r="AB882" s="541"/>
      <c r="AC882" s="541"/>
      <c r="AD882" s="525">
        <f>IFERROR(LEFT(E884,FIND(" ",E884)-1),E884)</f>
        <v>0</v>
      </c>
      <c r="AE882" s="525" t="e">
        <f>MID(E884,FIND(" ",E884)*1,27)</f>
        <v>#VALUE!</v>
      </c>
      <c r="AF882" s="525" t="str">
        <f>UPPER(AD882)</f>
        <v>0</v>
      </c>
      <c r="AG882" s="541" t="e">
        <f>PROPER(AE882)</f>
        <v>#VALUE!</v>
      </c>
      <c r="AH882" s="542" t="str">
        <f>MID($F884,FIND("",$F884)*1,2)</f>
        <v/>
      </c>
      <c r="AI882" s="542" t="str">
        <f>MID($F884,FIND("",$F884)*3,2)</f>
        <v/>
      </c>
      <c r="AJ882" s="542" t="str">
        <f>MID($F884,FIND("",$F884)*5,2)</f>
        <v/>
      </c>
      <c r="AK882" s="555">
        <f>G884</f>
        <v>0</v>
      </c>
      <c r="AL882" s="556">
        <f>IF(AK882="кмс",AK$2,IF(AK882="мс",AL$2,IF(AK882="мсмк",AM$2,IF(AK882="змс",AN$2,AK882))))</f>
        <v>0</v>
      </c>
      <c r="AM882" s="542"/>
      <c r="AN882" s="525"/>
      <c r="AO882" s="525"/>
      <c r="AP882" s="525"/>
      <c r="AQ882" s="525"/>
      <c r="AR882" s="525"/>
    </row>
    <row r="883" spans="1:44" ht="12" customHeight="1" x14ac:dyDescent="0.2">
      <c r="A883" s="571"/>
      <c r="B883" s="535"/>
      <c r="C883" s="571"/>
      <c r="D883" s="521"/>
      <c r="E883" s="537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540"/>
      <c r="R883" s="540"/>
      <c r="S883" s="554"/>
      <c r="T883" s="540"/>
      <c r="U883" s="532"/>
      <c r="V883" s="540"/>
      <c r="W883" s="542"/>
      <c r="X883" s="525"/>
      <c r="Y883" s="551"/>
      <c r="Z883" s="542"/>
      <c r="AA883" s="525"/>
      <c r="AB883" s="541"/>
      <c r="AC883" s="541"/>
      <c r="AD883" s="525"/>
      <c r="AE883" s="525"/>
      <c r="AF883" s="525"/>
      <c r="AG883" s="541"/>
      <c r="AH883" s="542"/>
      <c r="AI883" s="542"/>
      <c r="AJ883" s="542"/>
      <c r="AK883" s="542"/>
      <c r="AL883" s="556"/>
      <c r="AM883" s="542"/>
      <c r="AN883" s="525"/>
      <c r="AO883" s="525"/>
      <c r="AP883" s="525"/>
      <c r="AQ883" s="525"/>
      <c r="AR883" s="525"/>
    </row>
    <row r="884" spans="1:44" ht="12" customHeight="1" x14ac:dyDescent="0.2">
      <c r="A884" s="538"/>
      <c r="B884" s="535"/>
      <c r="C884" s="566"/>
      <c r="D884" s="520"/>
      <c r="E884" s="537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540"/>
      <c r="R884" s="540"/>
      <c r="S884" s="554"/>
      <c r="T884" s="540"/>
      <c r="U884" s="532"/>
      <c r="V884" s="540"/>
      <c r="W884" s="542"/>
      <c r="X884" s="525"/>
      <c r="Y884" s="551"/>
      <c r="Z884" s="542"/>
      <c r="AA884" s="525"/>
      <c r="AB884" s="541"/>
      <c r="AC884" s="541"/>
      <c r="AD884" s="525">
        <f>IFERROR(LEFT(E886,FIND(" ",E886)-1),E886)</f>
        <v>0</v>
      </c>
      <c r="AE884" s="525" t="e">
        <f>MID(E886,FIND(" ",E886)*1,27)</f>
        <v>#VALUE!</v>
      </c>
      <c r="AF884" s="525" t="str">
        <f>UPPER(AD884)</f>
        <v>0</v>
      </c>
      <c r="AG884" s="541" t="e">
        <f>PROPER(AE884)</f>
        <v>#VALUE!</v>
      </c>
      <c r="AH884" s="542" t="str">
        <f>MID($F886,FIND("",$F886)*1,2)</f>
        <v/>
      </c>
      <c r="AI884" s="542" t="str">
        <f>MID($F886,FIND("",$F886)*3,2)</f>
        <v/>
      </c>
      <c r="AJ884" s="542" t="str">
        <f>MID($F886,FIND("",$F886)*5,2)</f>
        <v/>
      </c>
      <c r="AK884" s="555">
        <f>G886</f>
        <v>0</v>
      </c>
      <c r="AL884" s="556">
        <f>IF(AK884="кмс",AK$2,IF(AK884="мс",AL$2,IF(AK884="мсмк",AM$2,IF(AK884="змс",AN$2,AK884))))</f>
        <v>0</v>
      </c>
      <c r="AM884" s="542"/>
      <c r="AN884" s="525"/>
      <c r="AO884" s="525"/>
      <c r="AP884" s="525"/>
      <c r="AQ884" s="525"/>
      <c r="AR884" s="525"/>
    </row>
    <row r="885" spans="1:44" ht="12" customHeight="1" x14ac:dyDescent="0.2">
      <c r="A885" s="571"/>
      <c r="B885" s="535"/>
      <c r="C885" s="566"/>
      <c r="D885" s="521"/>
      <c r="E885" s="537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540"/>
      <c r="R885" s="540"/>
      <c r="S885" s="554"/>
      <c r="T885" s="540"/>
      <c r="U885" s="532"/>
      <c r="V885" s="540"/>
      <c r="W885" s="542"/>
      <c r="X885" s="525"/>
      <c r="Y885" s="551"/>
      <c r="Z885" s="542"/>
      <c r="AA885" s="525"/>
      <c r="AB885" s="541"/>
      <c r="AC885" s="541"/>
      <c r="AD885" s="525"/>
      <c r="AE885" s="525"/>
      <c r="AF885" s="525"/>
      <c r="AG885" s="541"/>
      <c r="AH885" s="542"/>
      <c r="AI885" s="542"/>
      <c r="AJ885" s="542"/>
      <c r="AK885" s="542"/>
      <c r="AL885" s="556"/>
      <c r="AM885" s="542"/>
      <c r="AN885" s="525"/>
      <c r="AO885" s="525"/>
      <c r="AP885" s="525"/>
      <c r="AQ885" s="525"/>
      <c r="AR885" s="525"/>
    </row>
    <row r="886" spans="1:44" ht="12" customHeight="1" x14ac:dyDescent="0.2">
      <c r="A886" s="538"/>
      <c r="B886" s="535"/>
      <c r="C886" s="566"/>
      <c r="D886" s="520"/>
      <c r="E886" s="537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540"/>
      <c r="R886" s="540"/>
      <c r="S886" s="554"/>
      <c r="T886" s="540"/>
      <c r="U886" s="532"/>
      <c r="V886" s="540"/>
      <c r="W886" s="542"/>
      <c r="X886" s="525"/>
      <c r="Y886" s="551"/>
      <c r="Z886" s="542"/>
      <c r="AA886" s="525"/>
      <c r="AB886" s="541"/>
      <c r="AC886" s="541"/>
      <c r="AD886" s="525">
        <f>IFERROR(LEFT(E888,FIND(" ",E888)-1),E888)</f>
        <v>0</v>
      </c>
      <c r="AE886" s="525" t="e">
        <f>MID(E888,FIND(" ",E888)*1,27)</f>
        <v>#VALUE!</v>
      </c>
      <c r="AF886" s="525" t="str">
        <f>UPPER(AD886)</f>
        <v>0</v>
      </c>
      <c r="AG886" s="541" t="e">
        <f>PROPER(AE886)</f>
        <v>#VALUE!</v>
      </c>
      <c r="AH886" s="542" t="str">
        <f>MID($F888,FIND("",$F888)*1,2)</f>
        <v/>
      </c>
      <c r="AI886" s="542" t="str">
        <f>MID($F888,FIND("",$F888)*3,2)</f>
        <v/>
      </c>
      <c r="AJ886" s="542" t="str">
        <f>MID($F888,FIND("",$F888)*5,2)</f>
        <v/>
      </c>
      <c r="AK886" s="555">
        <f>G888</f>
        <v>0</v>
      </c>
      <c r="AL886" s="556">
        <f>IF(AK886="кмс",AK$2,IF(AK886="мс",AL$2,IF(AK886="мсмк",AM$2,IF(AK886="змс",AN$2,AK886))))</f>
        <v>0</v>
      </c>
      <c r="AM886" s="542"/>
      <c r="AN886" s="525"/>
      <c r="AO886" s="525"/>
      <c r="AP886" s="525"/>
      <c r="AQ886" s="525"/>
      <c r="AR886" s="525"/>
    </row>
    <row r="887" spans="1:44" ht="12" customHeight="1" x14ac:dyDescent="0.2">
      <c r="A887" s="571"/>
      <c r="B887" s="535"/>
      <c r="C887" s="566"/>
      <c r="D887" s="521"/>
      <c r="E887" s="537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540"/>
      <c r="R887" s="540"/>
      <c r="S887" s="554"/>
      <c r="T887" s="540"/>
      <c r="U887" s="532"/>
      <c r="V887" s="540"/>
      <c r="W887" s="542"/>
      <c r="X887" s="525"/>
      <c r="Y887" s="551"/>
      <c r="Z887" s="542"/>
      <c r="AA887" s="525"/>
      <c r="AB887" s="541"/>
      <c r="AC887" s="541"/>
      <c r="AD887" s="525"/>
      <c r="AE887" s="525"/>
      <c r="AF887" s="525"/>
      <c r="AG887" s="541"/>
      <c r="AH887" s="542"/>
      <c r="AI887" s="542"/>
      <c r="AJ887" s="542"/>
      <c r="AK887" s="542"/>
      <c r="AL887" s="556"/>
      <c r="AM887" s="542"/>
      <c r="AN887" s="525"/>
      <c r="AO887" s="525"/>
      <c r="AP887" s="525"/>
      <c r="AQ887" s="525"/>
      <c r="AR887" s="525"/>
    </row>
    <row r="888" spans="1:44" ht="12" customHeight="1" x14ac:dyDescent="0.2">
      <c r="A888" s="571"/>
      <c r="B888" s="535"/>
      <c r="C888" s="566"/>
      <c r="D888" s="520"/>
      <c r="E888" s="537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540"/>
      <c r="R888" s="540"/>
      <c r="S888" s="554"/>
      <c r="T888" s="540"/>
      <c r="U888" s="532"/>
      <c r="V888" s="540"/>
      <c r="W888" s="542"/>
      <c r="X888" s="525"/>
      <c r="Y888" s="551"/>
      <c r="Z888" s="542"/>
      <c r="AA888" s="525"/>
      <c r="AB888" s="541"/>
      <c r="AC888" s="541"/>
      <c r="AD888" s="525">
        <f>IFERROR(LEFT(E890,FIND(" ",E890)-1),E890)</f>
        <v>0</v>
      </c>
      <c r="AE888" s="525" t="e">
        <f>MID(E890,FIND(" ",E890)*1,27)</f>
        <v>#VALUE!</v>
      </c>
      <c r="AF888" s="525" t="str">
        <f>UPPER(AD888)</f>
        <v>0</v>
      </c>
      <c r="AG888" s="541" t="e">
        <f>PROPER(AE888)</f>
        <v>#VALUE!</v>
      </c>
      <c r="AH888" s="542" t="str">
        <f>MID($F890,FIND("",$F890)*1,2)</f>
        <v/>
      </c>
      <c r="AI888" s="542" t="str">
        <f>MID($F890,FIND("",$F890)*3,2)</f>
        <v/>
      </c>
      <c r="AJ888" s="542" t="str">
        <f>MID($F890,FIND("",$F890)*5,2)</f>
        <v/>
      </c>
      <c r="AK888" s="555">
        <f>G890</f>
        <v>0</v>
      </c>
      <c r="AL888" s="556">
        <f>IF(AK888="кмс",AK$2,IF(AK888="мс",AL$2,IF(AK888="мсмк",AM$2,IF(AK888="змс",AN$2,AK888))))</f>
        <v>0</v>
      </c>
      <c r="AM888" s="542"/>
      <c r="AN888" s="525"/>
      <c r="AO888" s="525"/>
      <c r="AP888" s="525"/>
      <c r="AQ888" s="525"/>
      <c r="AR888" s="525"/>
    </row>
    <row r="889" spans="1:44" ht="12" customHeight="1" x14ac:dyDescent="0.2">
      <c r="A889" s="571"/>
      <c r="B889" s="535"/>
      <c r="C889" s="566"/>
      <c r="D889" s="521"/>
      <c r="E889" s="537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540"/>
      <c r="R889" s="540"/>
      <c r="S889" s="554"/>
      <c r="T889" s="540"/>
      <c r="U889" s="532"/>
      <c r="V889" s="540"/>
      <c r="W889" s="542"/>
      <c r="X889" s="525"/>
      <c r="Y889" s="551"/>
      <c r="Z889" s="542"/>
      <c r="AA889" s="525"/>
      <c r="AB889" s="541"/>
      <c r="AC889" s="541"/>
      <c r="AD889" s="525"/>
      <c r="AE889" s="525"/>
      <c r="AF889" s="525"/>
      <c r="AG889" s="541"/>
      <c r="AH889" s="542"/>
      <c r="AI889" s="542"/>
      <c r="AJ889" s="542"/>
      <c r="AK889" s="542"/>
      <c r="AL889" s="556"/>
      <c r="AM889" s="542"/>
      <c r="AN889" s="525"/>
      <c r="AO889" s="525"/>
      <c r="AP889" s="525"/>
      <c r="AQ889" s="525"/>
      <c r="AR889" s="525"/>
    </row>
    <row r="890" spans="1:44" ht="12" customHeight="1" x14ac:dyDescent="0.2">
      <c r="A890" s="571"/>
      <c r="B890" s="535"/>
      <c r="C890" s="566"/>
      <c r="D890" s="520"/>
      <c r="E890" s="537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540"/>
      <c r="R890" s="540"/>
      <c r="S890" s="554"/>
      <c r="T890" s="540"/>
      <c r="U890" s="532"/>
      <c r="V890" s="540"/>
      <c r="W890" s="542"/>
      <c r="X890" s="525"/>
      <c r="Y890" s="551"/>
      <c r="Z890" s="542"/>
      <c r="AA890" s="525"/>
      <c r="AB890" s="541"/>
      <c r="AC890" s="541"/>
      <c r="AD890" s="525">
        <f>IFERROR(LEFT(E892,FIND(" ",E892)-1),E892)</f>
        <v>0</v>
      </c>
      <c r="AE890" s="525" t="e">
        <f>MID(E892,FIND(" ",E892)*1,27)</f>
        <v>#VALUE!</v>
      </c>
      <c r="AF890" s="525" t="str">
        <f>UPPER(AD890)</f>
        <v>0</v>
      </c>
      <c r="AG890" s="541" t="e">
        <f>PROPER(AE890)</f>
        <v>#VALUE!</v>
      </c>
      <c r="AH890" s="542" t="str">
        <f>MID($F892,FIND("",$F892)*1,2)</f>
        <v/>
      </c>
      <c r="AI890" s="542" t="str">
        <f>MID($F892,FIND("",$F892)*3,2)</f>
        <v/>
      </c>
      <c r="AJ890" s="542" t="str">
        <f>MID($F892,FIND("",$F892)*5,2)</f>
        <v/>
      </c>
      <c r="AK890" s="555">
        <f>G892</f>
        <v>0</v>
      </c>
      <c r="AL890" s="556">
        <f>IF(AK890="кмс",AK$2,IF(AK890="мс",AL$2,IF(AK890="мсмк",AM$2,IF(AK890="змс",AN$2,AK890))))</f>
        <v>0</v>
      </c>
      <c r="AM890" s="542"/>
      <c r="AN890" s="525"/>
      <c r="AO890" s="525"/>
      <c r="AP890" s="525"/>
      <c r="AQ890" s="525"/>
      <c r="AR890" s="525"/>
    </row>
    <row r="891" spans="1:44" ht="12" customHeight="1" x14ac:dyDescent="0.2">
      <c r="A891" s="571"/>
      <c r="B891" s="535"/>
      <c r="C891" s="566"/>
      <c r="D891" s="521"/>
      <c r="E891" s="537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540"/>
      <c r="R891" s="540"/>
      <c r="S891" s="554"/>
      <c r="T891" s="540"/>
      <c r="U891" s="532"/>
      <c r="V891" s="540"/>
      <c r="W891" s="542"/>
      <c r="X891" s="525"/>
      <c r="Y891" s="551"/>
      <c r="Z891" s="542"/>
      <c r="AA891" s="525"/>
      <c r="AB891" s="541"/>
      <c r="AC891" s="541"/>
      <c r="AD891" s="525"/>
      <c r="AE891" s="525"/>
      <c r="AF891" s="525"/>
      <c r="AG891" s="541"/>
      <c r="AH891" s="542"/>
      <c r="AI891" s="542"/>
      <c r="AJ891" s="542"/>
      <c r="AK891" s="542"/>
      <c r="AL891" s="556"/>
      <c r="AM891" s="542"/>
      <c r="AN891" s="525"/>
      <c r="AO891" s="525"/>
      <c r="AP891" s="525"/>
      <c r="AQ891" s="525"/>
      <c r="AR891" s="525"/>
    </row>
    <row r="892" spans="1:44" ht="12" customHeight="1" x14ac:dyDescent="0.2">
      <c r="A892" s="571"/>
      <c r="B892" s="535"/>
      <c r="C892" s="566"/>
      <c r="D892" s="520"/>
      <c r="E892" s="56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540"/>
      <c r="R892" s="540"/>
      <c r="S892" s="554"/>
      <c r="T892" s="540"/>
      <c r="U892" s="532"/>
      <c r="V892" s="540"/>
      <c r="W892" s="542"/>
      <c r="X892" s="525"/>
      <c r="Y892" s="551"/>
      <c r="Z892" s="542"/>
      <c r="AA892" s="525"/>
      <c r="AB892" s="541"/>
      <c r="AC892" s="541"/>
      <c r="AD892" s="525">
        <f>IFERROR(LEFT(E894,FIND(" ",E894)-1),E894)</f>
        <v>0</v>
      </c>
      <c r="AE892" s="525" t="e">
        <f>MID(E894,FIND(" ",E894)*1,27)</f>
        <v>#VALUE!</v>
      </c>
      <c r="AF892" s="525" t="str">
        <f>UPPER(AD892)</f>
        <v>0</v>
      </c>
      <c r="AG892" s="541" t="e">
        <f>PROPER(AE892)</f>
        <v>#VALUE!</v>
      </c>
      <c r="AH892" s="542" t="str">
        <f>MID($F894,FIND("",$F894)*1,2)</f>
        <v/>
      </c>
      <c r="AI892" s="542" t="str">
        <f>MID($F894,FIND("",$F894)*3,2)</f>
        <v/>
      </c>
      <c r="AJ892" s="542" t="str">
        <f>MID($F894,FIND("",$F894)*5,2)</f>
        <v/>
      </c>
      <c r="AK892" s="555">
        <f>G894</f>
        <v>0</v>
      </c>
      <c r="AL892" s="556">
        <f>IF(AK892="кмс",AK$2,IF(AK892="мс",AL$2,IF(AK892="мсмк",AM$2,IF(AK892="змс",AN$2,AK892))))</f>
        <v>0</v>
      </c>
      <c r="AM892" s="542"/>
      <c r="AN892" s="525"/>
      <c r="AO892" s="525"/>
      <c r="AP892" s="525"/>
      <c r="AQ892" s="525"/>
      <c r="AR892" s="525"/>
    </row>
    <row r="893" spans="1:44" ht="12" customHeight="1" x14ac:dyDescent="0.2">
      <c r="A893" s="571"/>
      <c r="B893" s="535"/>
      <c r="C893" s="566"/>
      <c r="D893" s="521"/>
      <c r="E893" s="56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540"/>
      <c r="R893" s="540"/>
      <c r="S893" s="554"/>
      <c r="T893" s="540"/>
      <c r="U893" s="532"/>
      <c r="V893" s="540"/>
      <c r="W893" s="542"/>
      <c r="X893" s="525"/>
      <c r="Y893" s="551"/>
      <c r="Z893" s="542"/>
      <c r="AA893" s="525"/>
      <c r="AB893" s="541"/>
      <c r="AC893" s="541"/>
      <c r="AD893" s="525"/>
      <c r="AE893" s="525"/>
      <c r="AF893" s="525"/>
      <c r="AG893" s="541"/>
      <c r="AH893" s="542"/>
      <c r="AI893" s="542"/>
      <c r="AJ893" s="542"/>
      <c r="AK893" s="542"/>
      <c r="AL893" s="556"/>
      <c r="AM893" s="542"/>
      <c r="AN893" s="525"/>
      <c r="AO893" s="525"/>
      <c r="AP893" s="525"/>
      <c r="AQ893" s="525"/>
      <c r="AR893" s="525"/>
    </row>
    <row r="894" spans="1:44" ht="12" customHeight="1" x14ac:dyDescent="0.2">
      <c r="A894" s="571"/>
      <c r="B894" s="535"/>
      <c r="C894" s="566"/>
      <c r="D894" s="520"/>
      <c r="E894" s="537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540"/>
      <c r="R894" s="540"/>
      <c r="S894" s="554"/>
      <c r="T894" s="540"/>
      <c r="U894" s="532"/>
      <c r="V894" s="540"/>
      <c r="W894" s="542"/>
      <c r="X894" s="525"/>
      <c r="Y894" s="551"/>
      <c r="Z894" s="542"/>
      <c r="AA894" s="525"/>
      <c r="AB894" s="541"/>
      <c r="AC894" s="541"/>
      <c r="AD894" s="525">
        <f>IFERROR(LEFT(E896,FIND(" ",E896)-1),E896)</f>
        <v>0</v>
      </c>
      <c r="AE894" s="525" t="e">
        <f>MID(E896,FIND(" ",E896)*1,27)</f>
        <v>#VALUE!</v>
      </c>
      <c r="AF894" s="525" t="str">
        <f>UPPER(AD894)</f>
        <v>0</v>
      </c>
      <c r="AG894" s="541" t="e">
        <f>PROPER(AE894)</f>
        <v>#VALUE!</v>
      </c>
      <c r="AH894" s="542" t="str">
        <f>MID($F896,FIND("",$F896)*1,2)</f>
        <v/>
      </c>
      <c r="AI894" s="542" t="str">
        <f>MID($F896,FIND("",$F896)*3,2)</f>
        <v/>
      </c>
      <c r="AJ894" s="542" t="str">
        <f>MID($F896,FIND("",$F896)*5,2)</f>
        <v/>
      </c>
      <c r="AK894" s="555">
        <f>G896</f>
        <v>0</v>
      </c>
      <c r="AL894" s="556">
        <f>IF(AK894="кмс",AK$2,IF(AK894="мс",AL$2,IF(AK894="мсмк",AM$2,IF(AK894="змс",AN$2,AK894))))</f>
        <v>0</v>
      </c>
      <c r="AM894" s="542"/>
      <c r="AN894" s="525"/>
      <c r="AO894" s="525"/>
      <c r="AP894" s="525"/>
      <c r="AQ894" s="525"/>
      <c r="AR894" s="525"/>
    </row>
    <row r="895" spans="1:44" ht="12" customHeight="1" x14ac:dyDescent="0.2">
      <c r="A895" s="571"/>
      <c r="B895" s="535"/>
      <c r="C895" s="566"/>
      <c r="D895" s="521"/>
      <c r="E895" s="537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540"/>
      <c r="R895" s="540"/>
      <c r="S895" s="554"/>
      <c r="T895" s="540"/>
      <c r="U895" s="532"/>
      <c r="V895" s="540"/>
      <c r="W895" s="542"/>
      <c r="X895" s="525"/>
      <c r="Y895" s="551"/>
      <c r="Z895" s="542"/>
      <c r="AA895" s="525"/>
      <c r="AB895" s="541"/>
      <c r="AC895" s="541"/>
      <c r="AD895" s="525"/>
      <c r="AE895" s="525"/>
      <c r="AF895" s="525"/>
      <c r="AG895" s="541"/>
      <c r="AH895" s="542"/>
      <c r="AI895" s="542"/>
      <c r="AJ895" s="542"/>
      <c r="AK895" s="542"/>
      <c r="AL895" s="556"/>
      <c r="AM895" s="542"/>
      <c r="AN895" s="525"/>
      <c r="AO895" s="525"/>
      <c r="AP895" s="525"/>
      <c r="AQ895" s="525"/>
      <c r="AR895" s="525"/>
    </row>
    <row r="896" spans="1:44" ht="12" customHeight="1" x14ac:dyDescent="0.2">
      <c r="A896" s="571"/>
      <c r="B896" s="535"/>
      <c r="C896" s="566"/>
      <c r="D896" s="520"/>
      <c r="E896" s="537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540"/>
      <c r="R896" s="540"/>
      <c r="S896" s="554"/>
      <c r="T896" s="540"/>
      <c r="U896" s="532"/>
      <c r="V896" s="540"/>
      <c r="W896" s="542"/>
      <c r="X896" s="525"/>
      <c r="Y896" s="551"/>
      <c r="Z896" s="542"/>
      <c r="AA896" s="525"/>
      <c r="AB896" s="541"/>
      <c r="AC896" s="541"/>
      <c r="AD896" s="525">
        <f>IFERROR(LEFT(E898,FIND(" ",E898)-1),E898)</f>
        <v>0</v>
      </c>
      <c r="AE896" s="525" t="e">
        <f>MID(E898,FIND(" ",E898)*1,27)</f>
        <v>#VALUE!</v>
      </c>
      <c r="AF896" s="525" t="str">
        <f>UPPER(AD896)</f>
        <v>0</v>
      </c>
      <c r="AG896" s="541" t="e">
        <f>PROPER(AE896)</f>
        <v>#VALUE!</v>
      </c>
      <c r="AH896" s="542" t="str">
        <f>MID($F898,FIND("",$F898)*1,2)</f>
        <v/>
      </c>
      <c r="AI896" s="542" t="str">
        <f>MID($F898,FIND("",$F898)*3,2)</f>
        <v/>
      </c>
      <c r="AJ896" s="542" t="str">
        <f>MID($F898,FIND("",$F898)*5,2)</f>
        <v/>
      </c>
      <c r="AK896" s="555">
        <f>G898</f>
        <v>0</v>
      </c>
      <c r="AL896" s="556">
        <f>IF(AK896="кмс",AK$2,IF(AK896="мс",AL$2,IF(AK896="мсмк",AM$2,IF(AK896="змс",AN$2,AK896))))</f>
        <v>0</v>
      </c>
      <c r="AM896" s="542"/>
      <c r="AN896" s="525"/>
      <c r="AO896" s="525"/>
      <c r="AP896" s="525"/>
      <c r="AQ896" s="525"/>
      <c r="AR896" s="525"/>
    </row>
    <row r="897" spans="1:44" ht="12" customHeight="1" x14ac:dyDescent="0.2">
      <c r="A897" s="571"/>
      <c r="B897" s="535"/>
      <c r="C897" s="566"/>
      <c r="D897" s="521"/>
      <c r="E897" s="537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540"/>
      <c r="R897" s="540"/>
      <c r="S897" s="554"/>
      <c r="T897" s="540"/>
      <c r="U897" s="532"/>
      <c r="V897" s="540"/>
      <c r="W897" s="542"/>
      <c r="X897" s="525"/>
      <c r="Y897" s="551"/>
      <c r="Z897" s="542"/>
      <c r="AA897" s="525"/>
      <c r="AB897" s="541"/>
      <c r="AC897" s="541"/>
      <c r="AD897" s="525"/>
      <c r="AE897" s="525"/>
      <c r="AF897" s="525"/>
      <c r="AG897" s="541"/>
      <c r="AH897" s="542"/>
      <c r="AI897" s="542"/>
      <c r="AJ897" s="542"/>
      <c r="AK897" s="542"/>
      <c r="AL897" s="556"/>
      <c r="AM897" s="542"/>
      <c r="AN897" s="525"/>
      <c r="AO897" s="525"/>
      <c r="AP897" s="525"/>
      <c r="AQ897" s="525"/>
      <c r="AR897" s="525"/>
    </row>
    <row r="898" spans="1:44" ht="12" customHeight="1" x14ac:dyDescent="0.2">
      <c r="A898" s="571"/>
      <c r="B898" s="535"/>
      <c r="C898" s="566"/>
      <c r="D898" s="520"/>
      <c r="E898" s="56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540"/>
      <c r="R898" s="540"/>
      <c r="S898" s="554"/>
      <c r="T898" s="540"/>
      <c r="U898" s="532"/>
      <c r="V898" s="540"/>
      <c r="W898" s="542"/>
      <c r="X898" s="525"/>
      <c r="Y898" s="551"/>
      <c r="Z898" s="542"/>
      <c r="AA898" s="525"/>
      <c r="AB898" s="541"/>
      <c r="AC898" s="541"/>
      <c r="AD898" s="525">
        <f>IFERROR(LEFT(E900,FIND(" ",E900)-1),E900)</f>
        <v>0</v>
      </c>
      <c r="AE898" s="525" t="e">
        <f>MID(E900,FIND(" ",E900)*1,27)</f>
        <v>#VALUE!</v>
      </c>
      <c r="AF898" s="525" t="str">
        <f>UPPER(AD898)</f>
        <v>0</v>
      </c>
      <c r="AG898" s="541" t="e">
        <f>PROPER(AE898)</f>
        <v>#VALUE!</v>
      </c>
      <c r="AH898" s="542" t="str">
        <f>MID($F900,FIND("",$F900)*1,2)</f>
        <v/>
      </c>
      <c r="AI898" s="542" t="str">
        <f>MID($F900,FIND("",$F900)*3,2)</f>
        <v/>
      </c>
      <c r="AJ898" s="542" t="str">
        <f>MID($F900,FIND("",$F900)*5,2)</f>
        <v/>
      </c>
      <c r="AK898" s="555">
        <f>G900</f>
        <v>0</v>
      </c>
      <c r="AL898" s="556">
        <f>IF(AK898="кмс",AK$2,IF(AK898="мс",AL$2,IF(AK898="мсмк",AM$2,IF(AK898="змс",AN$2,AK898))))</f>
        <v>0</v>
      </c>
      <c r="AM898" s="542"/>
      <c r="AN898" s="525"/>
      <c r="AO898" s="525"/>
      <c r="AP898" s="525"/>
      <c r="AQ898" s="525"/>
      <c r="AR898" s="525"/>
    </row>
    <row r="899" spans="1:44" ht="12" customHeight="1" x14ac:dyDescent="0.2">
      <c r="A899" s="571"/>
      <c r="B899" s="535"/>
      <c r="C899" s="566"/>
      <c r="D899" s="521"/>
      <c r="E899" s="56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540"/>
      <c r="R899" s="540"/>
      <c r="S899" s="554"/>
      <c r="T899" s="540"/>
      <c r="U899" s="532"/>
      <c r="V899" s="540"/>
      <c r="W899" s="542"/>
      <c r="X899" s="525"/>
      <c r="Y899" s="551"/>
      <c r="Z899" s="542"/>
      <c r="AA899" s="525"/>
      <c r="AB899" s="541"/>
      <c r="AC899" s="541"/>
      <c r="AD899" s="525"/>
      <c r="AE899" s="525"/>
      <c r="AF899" s="525"/>
      <c r="AG899" s="541"/>
      <c r="AH899" s="542"/>
      <c r="AI899" s="542"/>
      <c r="AJ899" s="542"/>
      <c r="AK899" s="542"/>
      <c r="AL899" s="556"/>
      <c r="AM899" s="542"/>
      <c r="AN899" s="525"/>
      <c r="AO899" s="525"/>
      <c r="AP899" s="525"/>
      <c r="AQ899" s="525"/>
      <c r="AR899" s="525"/>
    </row>
    <row r="900" spans="1:44" ht="12" customHeight="1" x14ac:dyDescent="0.2">
      <c r="A900" s="571"/>
      <c r="B900" s="535"/>
      <c r="C900" s="566"/>
      <c r="D900" s="520"/>
      <c r="E900" s="537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540"/>
      <c r="R900" s="540"/>
      <c r="S900" s="554"/>
      <c r="T900" s="540"/>
      <c r="U900" s="532"/>
      <c r="V900" s="540"/>
      <c r="W900" s="542"/>
      <c r="X900" s="525"/>
      <c r="Y900" s="551"/>
      <c r="Z900" s="542"/>
      <c r="AA900" s="525"/>
      <c r="AB900" s="541"/>
      <c r="AC900" s="541"/>
      <c r="AD900" s="525">
        <f>IFERROR(LEFT(E902,FIND(" ",E902)-1),E902)</f>
        <v>0</v>
      </c>
      <c r="AE900" s="525" t="e">
        <f>MID(E902,FIND(" ",E902)*1,27)</f>
        <v>#VALUE!</v>
      </c>
      <c r="AF900" s="525" t="str">
        <f>UPPER(AD900)</f>
        <v>0</v>
      </c>
      <c r="AG900" s="541" t="e">
        <f>PROPER(AE900)</f>
        <v>#VALUE!</v>
      </c>
      <c r="AH900" s="542" t="str">
        <f>MID($F902,FIND("",$F902)*1,2)</f>
        <v/>
      </c>
      <c r="AI900" s="542" t="str">
        <f>MID($F902,FIND("",$F902)*3,2)</f>
        <v/>
      </c>
      <c r="AJ900" s="542" t="str">
        <f>MID($F902,FIND("",$F902)*5,2)</f>
        <v/>
      </c>
      <c r="AK900" s="555">
        <f>G902</f>
        <v>0</v>
      </c>
      <c r="AL900" s="556">
        <f>IF(AK900="кмс",AK$2,IF(AK900="мс",AL$2,IF(AK900="мсмк",AM$2,IF(AK900="змс",AN$2,AK900))))</f>
        <v>0</v>
      </c>
      <c r="AM900" s="542"/>
      <c r="AN900" s="525"/>
      <c r="AO900" s="525"/>
      <c r="AP900" s="525"/>
      <c r="AQ900" s="525"/>
      <c r="AR900" s="525"/>
    </row>
    <row r="901" spans="1:44" ht="12" customHeight="1" x14ac:dyDescent="0.2">
      <c r="A901" s="571"/>
      <c r="B901" s="535"/>
      <c r="C901" s="566"/>
      <c r="D901" s="521"/>
      <c r="E901" s="537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540"/>
      <c r="R901" s="540"/>
      <c r="S901" s="554"/>
      <c r="T901" s="540"/>
      <c r="U901" s="532"/>
      <c r="V901" s="540"/>
      <c r="W901" s="542"/>
      <c r="X901" s="525"/>
      <c r="Y901" s="551"/>
      <c r="Z901" s="542"/>
      <c r="AA901" s="525"/>
      <c r="AB901" s="541"/>
      <c r="AC901" s="541"/>
      <c r="AD901" s="525"/>
      <c r="AE901" s="525"/>
      <c r="AF901" s="525"/>
      <c r="AG901" s="541"/>
      <c r="AH901" s="542"/>
      <c r="AI901" s="542"/>
      <c r="AJ901" s="542"/>
      <c r="AK901" s="542"/>
      <c r="AL901" s="556"/>
      <c r="AM901" s="542"/>
      <c r="AN901" s="525"/>
      <c r="AO901" s="525"/>
      <c r="AP901" s="525"/>
      <c r="AQ901" s="525"/>
      <c r="AR901" s="525"/>
    </row>
    <row r="902" spans="1:44" ht="12" customHeight="1" x14ac:dyDescent="0.2">
      <c r="A902" s="571"/>
      <c r="B902" s="535"/>
      <c r="C902" s="571"/>
      <c r="D902" s="520"/>
      <c r="E902" s="537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540"/>
      <c r="R902" s="540"/>
      <c r="S902" s="554"/>
      <c r="T902" s="540"/>
      <c r="U902" s="532"/>
      <c r="V902" s="540"/>
      <c r="W902" s="542"/>
      <c r="X902" s="525"/>
      <c r="Y902" s="551"/>
      <c r="Z902" s="542"/>
      <c r="AA902" s="525"/>
      <c r="AB902" s="541"/>
      <c r="AC902" s="541"/>
      <c r="AD902" s="525">
        <f>IFERROR(LEFT(E904,FIND(" ",E904)-1),E904)</f>
        <v>0</v>
      </c>
      <c r="AE902" s="525" t="e">
        <f>MID(E904,FIND(" ",E904)*1,27)</f>
        <v>#VALUE!</v>
      </c>
      <c r="AF902" s="525" t="str">
        <f>UPPER(AD902)</f>
        <v>0</v>
      </c>
      <c r="AG902" s="541" t="e">
        <f>PROPER(AE902)</f>
        <v>#VALUE!</v>
      </c>
      <c r="AH902" s="542" t="str">
        <f>MID($F904,FIND("",$F904)*1,2)</f>
        <v/>
      </c>
      <c r="AI902" s="542" t="str">
        <f>MID($F904,FIND("",$F904)*3,2)</f>
        <v/>
      </c>
      <c r="AJ902" s="542" t="str">
        <f>MID($F904,FIND("",$F904)*5,2)</f>
        <v/>
      </c>
      <c r="AK902" s="555">
        <f>G904</f>
        <v>0</v>
      </c>
      <c r="AL902" s="556">
        <f>IF(AK902="кмс",AK$2,IF(AK902="мс",AL$2,IF(AK902="мсмк",AM$2,IF(AK902="змс",AN$2,AK902))))</f>
        <v>0</v>
      </c>
      <c r="AM902" s="542"/>
      <c r="AN902" s="525"/>
      <c r="AO902" s="525"/>
      <c r="AP902" s="525"/>
      <c r="AQ902" s="525"/>
      <c r="AR902" s="525"/>
    </row>
    <row r="903" spans="1:44" ht="12" customHeight="1" x14ac:dyDescent="0.2">
      <c r="A903" s="571"/>
      <c r="B903" s="535"/>
      <c r="C903" s="571"/>
      <c r="D903" s="521"/>
      <c r="E903" s="537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540"/>
      <c r="R903" s="540"/>
      <c r="S903" s="554"/>
      <c r="T903" s="540"/>
      <c r="U903" s="532"/>
      <c r="V903" s="540"/>
      <c r="W903" s="542"/>
      <c r="X903" s="525"/>
      <c r="Y903" s="551"/>
      <c r="Z903" s="542"/>
      <c r="AA903" s="525"/>
      <c r="AB903" s="541"/>
      <c r="AC903" s="541"/>
      <c r="AD903" s="525"/>
      <c r="AE903" s="525"/>
      <c r="AF903" s="525"/>
      <c r="AG903" s="541"/>
      <c r="AH903" s="542"/>
      <c r="AI903" s="542"/>
      <c r="AJ903" s="542"/>
      <c r="AK903" s="542"/>
      <c r="AL903" s="556"/>
      <c r="AM903" s="542"/>
      <c r="AN903" s="525"/>
      <c r="AO903" s="525"/>
      <c r="AP903" s="525"/>
      <c r="AQ903" s="525"/>
      <c r="AR903" s="525"/>
    </row>
    <row r="904" spans="1:44" ht="12" customHeight="1" x14ac:dyDescent="0.2">
      <c r="A904" s="571"/>
      <c r="B904" s="535"/>
      <c r="C904" s="566"/>
      <c r="D904" s="520"/>
      <c r="E904" s="537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540"/>
      <c r="R904" s="540"/>
      <c r="S904" s="554"/>
      <c r="T904" s="540"/>
      <c r="U904" s="532"/>
      <c r="V904" s="540"/>
      <c r="W904" s="542"/>
      <c r="X904" s="525"/>
      <c r="Y904" s="551"/>
      <c r="Z904" s="542"/>
      <c r="AA904" s="525"/>
      <c r="AB904" s="541"/>
      <c r="AC904" s="541"/>
      <c r="AD904" s="525">
        <f>IFERROR(LEFT(E906,FIND(" ",E906)-1),E906)</f>
        <v>0</v>
      </c>
      <c r="AE904" s="525" t="e">
        <f>MID(E906,FIND(" ",E906)*1,27)</f>
        <v>#VALUE!</v>
      </c>
      <c r="AF904" s="525" t="str">
        <f>UPPER(AD904)</f>
        <v>0</v>
      </c>
      <c r="AG904" s="541" t="e">
        <f>PROPER(AE904)</f>
        <v>#VALUE!</v>
      </c>
      <c r="AH904" s="542" t="str">
        <f>MID($F906,FIND("",$F906)*1,2)</f>
        <v/>
      </c>
      <c r="AI904" s="542" t="str">
        <f>MID($F906,FIND("",$F906)*3,2)</f>
        <v/>
      </c>
      <c r="AJ904" s="542" t="str">
        <f>MID($F906,FIND("",$F906)*5,2)</f>
        <v/>
      </c>
      <c r="AK904" s="555">
        <f>G906</f>
        <v>0</v>
      </c>
      <c r="AL904" s="556">
        <f>IF(AK904="кмс",AK$2,IF(AK904="мс",AL$2,IF(AK904="мсмк",AM$2,IF(AK904="змс",AN$2,AK904))))</f>
        <v>0</v>
      </c>
      <c r="AM904" s="542"/>
      <c r="AN904" s="525"/>
      <c r="AO904" s="525"/>
      <c r="AP904" s="525"/>
      <c r="AQ904" s="525"/>
      <c r="AR904" s="525"/>
    </row>
    <row r="905" spans="1:44" ht="12" customHeight="1" x14ac:dyDescent="0.2">
      <c r="A905" s="571"/>
      <c r="B905" s="535"/>
      <c r="C905" s="566"/>
      <c r="D905" s="521"/>
      <c r="E905" s="537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540"/>
      <c r="R905" s="540"/>
      <c r="S905" s="554"/>
      <c r="T905" s="540"/>
      <c r="U905" s="532"/>
      <c r="V905" s="540"/>
      <c r="W905" s="542"/>
      <c r="X905" s="525"/>
      <c r="Y905" s="551"/>
      <c r="Z905" s="542"/>
      <c r="AA905" s="525"/>
      <c r="AB905" s="541"/>
      <c r="AC905" s="541"/>
      <c r="AD905" s="525"/>
      <c r="AE905" s="525"/>
      <c r="AF905" s="525"/>
      <c r="AG905" s="541"/>
      <c r="AH905" s="542"/>
      <c r="AI905" s="542"/>
      <c r="AJ905" s="542"/>
      <c r="AK905" s="542"/>
      <c r="AL905" s="556"/>
      <c r="AM905" s="542"/>
      <c r="AN905" s="525"/>
      <c r="AO905" s="525"/>
      <c r="AP905" s="525"/>
      <c r="AQ905" s="525"/>
      <c r="AR905" s="525"/>
    </row>
    <row r="906" spans="1:44" ht="12" customHeight="1" x14ac:dyDescent="0.2">
      <c r="A906" s="571"/>
      <c r="B906" s="535"/>
      <c r="C906" s="566"/>
      <c r="D906" s="520"/>
      <c r="E906" s="537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540"/>
      <c r="R906" s="540"/>
      <c r="S906" s="554"/>
      <c r="T906" s="540"/>
      <c r="U906" s="532"/>
      <c r="V906" s="540"/>
      <c r="W906" s="542"/>
      <c r="X906" s="525"/>
      <c r="Y906" s="551"/>
      <c r="Z906" s="542"/>
      <c r="AA906" s="525"/>
      <c r="AB906" s="541"/>
      <c r="AC906" s="541"/>
      <c r="AD906" s="525">
        <f>IFERROR(LEFT(E908,FIND(" ",E908)-1),E908)</f>
        <v>0</v>
      </c>
      <c r="AE906" s="525" t="e">
        <f>MID(E908,FIND(" ",E908)*1,27)</f>
        <v>#VALUE!</v>
      </c>
      <c r="AF906" s="525" t="str">
        <f>UPPER(AD906)</f>
        <v>0</v>
      </c>
      <c r="AG906" s="541" t="e">
        <f>PROPER(AE906)</f>
        <v>#VALUE!</v>
      </c>
      <c r="AH906" s="542" t="str">
        <f>MID($F908,FIND("",$F908)*1,2)</f>
        <v/>
      </c>
      <c r="AI906" s="542" t="str">
        <f>MID($F908,FIND("",$F908)*3,2)</f>
        <v/>
      </c>
      <c r="AJ906" s="542" t="str">
        <f>MID($F908,FIND("",$F908)*5,2)</f>
        <v/>
      </c>
      <c r="AK906" s="555">
        <f>G908</f>
        <v>0</v>
      </c>
      <c r="AL906" s="556">
        <f>IF(AK906="кмс",AK$2,IF(AK906="мс",AL$2,IF(AK906="мсмк",AM$2,IF(AK906="змс",AN$2,AK906))))</f>
        <v>0</v>
      </c>
      <c r="AM906" s="542"/>
      <c r="AN906" s="525"/>
      <c r="AO906" s="525"/>
      <c r="AP906" s="525"/>
      <c r="AQ906" s="525"/>
      <c r="AR906" s="525"/>
    </row>
    <row r="907" spans="1:44" ht="12" customHeight="1" x14ac:dyDescent="0.2">
      <c r="A907" s="571"/>
      <c r="B907" s="535"/>
      <c r="C907" s="566"/>
      <c r="D907" s="521"/>
      <c r="E907" s="537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540"/>
      <c r="R907" s="540"/>
      <c r="S907" s="554"/>
      <c r="T907" s="540"/>
      <c r="U907" s="532"/>
      <c r="V907" s="540"/>
      <c r="W907" s="542"/>
      <c r="X907" s="525"/>
      <c r="Y907" s="551"/>
      <c r="Z907" s="542"/>
      <c r="AA907" s="525"/>
      <c r="AB907" s="541"/>
      <c r="AC907" s="541"/>
      <c r="AD907" s="525"/>
      <c r="AE907" s="525"/>
      <c r="AF907" s="525"/>
      <c r="AG907" s="541"/>
      <c r="AH907" s="542"/>
      <c r="AI907" s="542"/>
      <c r="AJ907" s="542"/>
      <c r="AK907" s="542"/>
      <c r="AL907" s="556"/>
      <c r="AM907" s="542"/>
      <c r="AN907" s="525"/>
      <c r="AO907" s="525"/>
      <c r="AP907" s="525"/>
      <c r="AQ907" s="525"/>
      <c r="AR907" s="525"/>
    </row>
    <row r="908" spans="1:44" ht="12" customHeight="1" x14ac:dyDescent="0.2">
      <c r="A908" s="571"/>
      <c r="B908" s="535"/>
      <c r="C908" s="566"/>
      <c r="D908" s="520"/>
      <c r="E908" s="537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540"/>
      <c r="R908" s="540"/>
      <c r="S908" s="554"/>
      <c r="T908" s="540"/>
      <c r="U908" s="532"/>
      <c r="V908" s="540"/>
      <c r="W908" s="542"/>
      <c r="X908" s="525"/>
      <c r="Y908" s="551"/>
      <c r="Z908" s="542"/>
      <c r="AA908" s="525"/>
      <c r="AB908" s="541"/>
      <c r="AC908" s="541"/>
      <c r="AD908" s="525">
        <f>IFERROR(LEFT(E910,FIND(" ",E910)-1),E910)</f>
        <v>0</v>
      </c>
      <c r="AE908" s="525" t="e">
        <f>MID(E910,FIND(" ",E910)*1,27)</f>
        <v>#VALUE!</v>
      </c>
      <c r="AF908" s="525" t="str">
        <f>UPPER(AD908)</f>
        <v>0</v>
      </c>
      <c r="AG908" s="541" t="e">
        <f>PROPER(AE908)</f>
        <v>#VALUE!</v>
      </c>
      <c r="AH908" s="542" t="str">
        <f>MID($F910,FIND("",$F910)*1,2)</f>
        <v/>
      </c>
      <c r="AI908" s="542" t="str">
        <f>MID($F910,FIND("",$F910)*3,2)</f>
        <v/>
      </c>
      <c r="AJ908" s="542" t="str">
        <f>MID($F910,FIND("",$F910)*5,2)</f>
        <v/>
      </c>
      <c r="AK908" s="555">
        <f>G910</f>
        <v>0</v>
      </c>
      <c r="AL908" s="556">
        <f>IF(AK908="кмс",AK$2,IF(AK908="мс",AL$2,IF(AK908="мсмк",AM$2,IF(AK908="змс",AN$2,AK908))))</f>
        <v>0</v>
      </c>
      <c r="AM908" s="542"/>
      <c r="AN908" s="525"/>
      <c r="AO908" s="525"/>
      <c r="AP908" s="525"/>
      <c r="AQ908" s="525"/>
      <c r="AR908" s="525"/>
    </row>
    <row r="909" spans="1:44" ht="12" customHeight="1" x14ac:dyDescent="0.2">
      <c r="A909" s="571"/>
      <c r="B909" s="535"/>
      <c r="C909" s="566"/>
      <c r="D909" s="521"/>
      <c r="E909" s="537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540"/>
      <c r="R909" s="540"/>
      <c r="S909" s="554"/>
      <c r="T909" s="540"/>
      <c r="U909" s="532"/>
      <c r="V909" s="540"/>
      <c r="W909" s="542"/>
      <c r="X909" s="525"/>
      <c r="Y909" s="551"/>
      <c r="Z909" s="542"/>
      <c r="AA909" s="525"/>
      <c r="AB909" s="541"/>
      <c r="AC909" s="541"/>
      <c r="AD909" s="525"/>
      <c r="AE909" s="525"/>
      <c r="AF909" s="525"/>
      <c r="AG909" s="541"/>
      <c r="AH909" s="542"/>
      <c r="AI909" s="542"/>
      <c r="AJ909" s="542"/>
      <c r="AK909" s="542"/>
      <c r="AL909" s="556"/>
      <c r="AM909" s="542"/>
      <c r="AN909" s="525"/>
      <c r="AO909" s="525"/>
      <c r="AP909" s="525"/>
      <c r="AQ909" s="525"/>
      <c r="AR909" s="525"/>
    </row>
    <row r="910" spans="1:44" ht="12" customHeight="1" x14ac:dyDescent="0.2">
      <c r="A910" s="571"/>
      <c r="B910" s="535"/>
      <c r="C910" s="566"/>
      <c r="D910" s="520"/>
      <c r="E910" s="537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540"/>
      <c r="R910" s="540"/>
      <c r="S910" s="554"/>
      <c r="T910" s="540"/>
      <c r="U910" s="532"/>
      <c r="V910" s="540"/>
      <c r="W910" s="542"/>
      <c r="X910" s="525"/>
      <c r="Y910" s="551"/>
      <c r="Z910" s="542"/>
      <c r="AA910" s="525"/>
      <c r="AB910" s="541"/>
      <c r="AC910" s="541"/>
      <c r="AD910" s="525">
        <f>IFERROR(LEFT(E912,FIND(" ",E912)-1),E912)</f>
        <v>0</v>
      </c>
      <c r="AE910" s="525" t="e">
        <f>MID(E912,FIND(" ",E912)*1,27)</f>
        <v>#VALUE!</v>
      </c>
      <c r="AF910" s="525" t="str">
        <f>UPPER(AD910)</f>
        <v>0</v>
      </c>
      <c r="AG910" s="541" t="e">
        <f>PROPER(AE910)</f>
        <v>#VALUE!</v>
      </c>
      <c r="AH910" s="542" t="str">
        <f>MID($F912,FIND("",$F912)*1,2)</f>
        <v/>
      </c>
      <c r="AI910" s="542" t="str">
        <f>MID($F912,FIND("",$F912)*3,2)</f>
        <v/>
      </c>
      <c r="AJ910" s="542" t="str">
        <f>MID($F912,FIND("",$F912)*5,2)</f>
        <v/>
      </c>
      <c r="AK910" s="555">
        <f>G912</f>
        <v>0</v>
      </c>
      <c r="AL910" s="556">
        <f>IF(AK910="кмс",AK$2,IF(AK910="мс",AL$2,IF(AK910="мсмк",AM$2,IF(AK910="змс",AN$2,AK910))))</f>
        <v>0</v>
      </c>
      <c r="AM910" s="542"/>
      <c r="AN910" s="525"/>
      <c r="AO910" s="525"/>
      <c r="AP910" s="525"/>
      <c r="AQ910" s="525"/>
      <c r="AR910" s="525"/>
    </row>
    <row r="911" spans="1:44" ht="12" customHeight="1" x14ac:dyDescent="0.2">
      <c r="A911" s="571"/>
      <c r="B911" s="535"/>
      <c r="C911" s="566"/>
      <c r="D911" s="521"/>
      <c r="E911" s="537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540"/>
      <c r="R911" s="540"/>
      <c r="S911" s="554"/>
      <c r="T911" s="540"/>
      <c r="U911" s="532"/>
      <c r="V911" s="540"/>
      <c r="W911" s="542"/>
      <c r="X911" s="525"/>
      <c r="Y911" s="551"/>
      <c r="Z911" s="542"/>
      <c r="AA911" s="525"/>
      <c r="AB911" s="541"/>
      <c r="AC911" s="541"/>
      <c r="AD911" s="525"/>
      <c r="AE911" s="525"/>
      <c r="AF911" s="525"/>
      <c r="AG911" s="541"/>
      <c r="AH911" s="542"/>
      <c r="AI911" s="542"/>
      <c r="AJ911" s="542"/>
      <c r="AK911" s="542"/>
      <c r="AL911" s="556"/>
      <c r="AM911" s="542"/>
      <c r="AN911" s="525"/>
      <c r="AO911" s="525"/>
      <c r="AP911" s="525"/>
      <c r="AQ911" s="525"/>
      <c r="AR911" s="525"/>
    </row>
    <row r="912" spans="1:44" ht="12" customHeight="1" x14ac:dyDescent="0.2">
      <c r="A912" s="571"/>
      <c r="B912" s="535"/>
      <c r="C912" s="566"/>
      <c r="D912" s="520"/>
      <c r="E912" s="537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540"/>
      <c r="R912" s="540"/>
      <c r="S912" s="554"/>
      <c r="T912" s="540"/>
      <c r="U912" s="532"/>
      <c r="V912" s="540"/>
      <c r="W912" s="542"/>
      <c r="X912" s="525"/>
      <c r="Y912" s="551"/>
      <c r="Z912" s="542"/>
      <c r="AA912" s="525"/>
      <c r="AB912" s="541"/>
      <c r="AC912" s="541"/>
      <c r="AD912" s="525">
        <f>IFERROR(LEFT(E914,FIND(" ",E914)-1),E914)</f>
        <v>0</v>
      </c>
      <c r="AE912" s="525" t="e">
        <f>MID(E914,FIND(" ",E914)*1,27)</f>
        <v>#VALUE!</v>
      </c>
      <c r="AF912" s="525" t="str">
        <f>UPPER(AD912)</f>
        <v>0</v>
      </c>
      <c r="AG912" s="541" t="e">
        <f>PROPER(AE912)</f>
        <v>#VALUE!</v>
      </c>
      <c r="AH912" s="542" t="str">
        <f>MID($F914,FIND("",$F914)*1,2)</f>
        <v/>
      </c>
      <c r="AI912" s="542" t="str">
        <f>MID($F914,FIND("",$F914)*3,2)</f>
        <v/>
      </c>
      <c r="AJ912" s="542" t="str">
        <f>MID($F914,FIND("",$F914)*5,2)</f>
        <v/>
      </c>
      <c r="AK912" s="555">
        <f>G914</f>
        <v>0</v>
      </c>
      <c r="AL912" s="556">
        <f>IF(AK912="кмс",AK$2,IF(AK912="мс",AL$2,IF(AK912="мсмк",AM$2,IF(AK912="змс",AN$2,AK912))))</f>
        <v>0</v>
      </c>
      <c r="AM912" s="542"/>
      <c r="AN912" s="525"/>
      <c r="AO912" s="525"/>
      <c r="AP912" s="525"/>
      <c r="AQ912" s="525"/>
      <c r="AR912" s="525"/>
    </row>
    <row r="913" spans="1:44" ht="12" customHeight="1" x14ac:dyDescent="0.2">
      <c r="A913" s="571"/>
      <c r="B913" s="535"/>
      <c r="C913" s="566"/>
      <c r="D913" s="521"/>
      <c r="E913" s="537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540"/>
      <c r="R913" s="540"/>
      <c r="S913" s="554"/>
      <c r="T913" s="540"/>
      <c r="U913" s="532"/>
      <c r="V913" s="540"/>
      <c r="W913" s="542"/>
      <c r="X913" s="525"/>
      <c r="Y913" s="551"/>
      <c r="Z913" s="542"/>
      <c r="AA913" s="525"/>
      <c r="AB913" s="541"/>
      <c r="AC913" s="541"/>
      <c r="AD913" s="525"/>
      <c r="AE913" s="525"/>
      <c r="AF913" s="525"/>
      <c r="AG913" s="541"/>
      <c r="AH913" s="542"/>
      <c r="AI913" s="542"/>
      <c r="AJ913" s="542"/>
      <c r="AK913" s="542"/>
      <c r="AL913" s="556"/>
      <c r="AM913" s="542"/>
      <c r="AN913" s="525"/>
      <c r="AO913" s="525"/>
      <c r="AP913" s="525"/>
      <c r="AQ913" s="525"/>
      <c r="AR913" s="525"/>
    </row>
    <row r="914" spans="1:44" ht="12" customHeight="1" x14ac:dyDescent="0.2">
      <c r="A914" s="571"/>
      <c r="B914" s="535"/>
      <c r="C914" s="566"/>
      <c r="D914" s="520"/>
      <c r="E914" s="537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540"/>
      <c r="R914" s="540"/>
      <c r="S914" s="554"/>
      <c r="T914" s="540"/>
      <c r="U914" s="532"/>
      <c r="V914" s="540"/>
      <c r="W914" s="542"/>
      <c r="X914" s="525"/>
      <c r="Y914" s="551"/>
      <c r="Z914" s="542"/>
      <c r="AA914" s="525"/>
      <c r="AB914" s="541"/>
      <c r="AC914" s="541"/>
      <c r="AD914" s="525">
        <f>IFERROR(LEFT(E916,FIND(" ",E916)-1),E916)</f>
        <v>0</v>
      </c>
      <c r="AE914" s="525" t="e">
        <f>MID(E916,FIND(" ",E916)*1,27)</f>
        <v>#VALUE!</v>
      </c>
      <c r="AF914" s="525" t="str">
        <f>UPPER(AD914)</f>
        <v>0</v>
      </c>
      <c r="AG914" s="541" t="e">
        <f>PROPER(AE914)</f>
        <v>#VALUE!</v>
      </c>
      <c r="AH914" s="542" t="str">
        <f>MID($F916,FIND("",$F916)*1,2)</f>
        <v/>
      </c>
      <c r="AI914" s="542" t="str">
        <f>MID($F916,FIND("",$F916)*3,2)</f>
        <v/>
      </c>
      <c r="AJ914" s="542" t="str">
        <f>MID($F916,FIND("",$F916)*5,2)</f>
        <v/>
      </c>
      <c r="AK914" s="555">
        <f>G916</f>
        <v>0</v>
      </c>
      <c r="AL914" s="556">
        <f>IF(AK914="кмс",AK$2,IF(AK914="мс",AL$2,IF(AK914="мсмк",AM$2,IF(AK914="змс",AN$2,AK914))))</f>
        <v>0</v>
      </c>
      <c r="AM914" s="542"/>
      <c r="AN914" s="525"/>
      <c r="AO914" s="525"/>
      <c r="AP914" s="525"/>
      <c r="AQ914" s="525"/>
      <c r="AR914" s="525"/>
    </row>
    <row r="915" spans="1:44" ht="12" customHeight="1" x14ac:dyDescent="0.2">
      <c r="A915" s="571"/>
      <c r="B915" s="535"/>
      <c r="C915" s="566"/>
      <c r="D915" s="521"/>
      <c r="E915" s="537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540"/>
      <c r="R915" s="540"/>
      <c r="S915" s="554"/>
      <c r="T915" s="540"/>
      <c r="U915" s="532"/>
      <c r="V915" s="540"/>
      <c r="W915" s="542"/>
      <c r="X915" s="525"/>
      <c r="Y915" s="551"/>
      <c r="Z915" s="542"/>
      <c r="AA915" s="525"/>
      <c r="AB915" s="541"/>
      <c r="AC915" s="541"/>
      <c r="AD915" s="525"/>
      <c r="AE915" s="525"/>
      <c r="AF915" s="525"/>
      <c r="AG915" s="541"/>
      <c r="AH915" s="542"/>
      <c r="AI915" s="542"/>
      <c r="AJ915" s="542"/>
      <c r="AK915" s="542"/>
      <c r="AL915" s="556"/>
      <c r="AM915" s="542"/>
      <c r="AN915" s="525"/>
      <c r="AO915" s="525"/>
      <c r="AP915" s="525"/>
      <c r="AQ915" s="525"/>
      <c r="AR915" s="525"/>
    </row>
    <row r="916" spans="1:44" ht="12" customHeight="1" x14ac:dyDescent="0.2">
      <c r="A916" s="571"/>
      <c r="B916" s="535"/>
      <c r="C916" s="566"/>
      <c r="D916" s="520"/>
      <c r="E916" s="537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540"/>
      <c r="R916" s="540"/>
      <c r="S916" s="554"/>
      <c r="T916" s="540"/>
      <c r="U916" s="532"/>
      <c r="V916" s="540"/>
      <c r="W916" s="542"/>
      <c r="X916" s="525"/>
      <c r="Y916" s="551"/>
      <c r="Z916" s="542"/>
      <c r="AA916" s="525"/>
      <c r="AB916" s="541"/>
      <c r="AC916" s="541"/>
      <c r="AD916" s="525">
        <f>IFERROR(LEFT(E918,FIND(" ",E918)-1),E918)</f>
        <v>0</v>
      </c>
      <c r="AE916" s="525" t="e">
        <f>MID(E918,FIND(" ",E918)*1,27)</f>
        <v>#VALUE!</v>
      </c>
      <c r="AF916" s="525" t="str">
        <f>UPPER(AD916)</f>
        <v>0</v>
      </c>
      <c r="AG916" s="541" t="e">
        <f>PROPER(AE916)</f>
        <v>#VALUE!</v>
      </c>
      <c r="AH916" s="542" t="str">
        <f>MID($F918,FIND("",$F918)*1,2)</f>
        <v/>
      </c>
      <c r="AI916" s="542" t="str">
        <f>MID($F918,FIND("",$F918)*3,2)</f>
        <v/>
      </c>
      <c r="AJ916" s="542" t="str">
        <f>MID($F918,FIND("",$F918)*5,2)</f>
        <v/>
      </c>
      <c r="AK916" s="555">
        <f>G918</f>
        <v>0</v>
      </c>
      <c r="AL916" s="556">
        <f>IF(AK916="кмс",AK$2,IF(AK916="мс",AL$2,IF(AK916="мсмк",AM$2,IF(AK916="змс",AN$2,AK916))))</f>
        <v>0</v>
      </c>
      <c r="AM916" s="542"/>
      <c r="AN916" s="525"/>
      <c r="AO916" s="525"/>
      <c r="AP916" s="525"/>
      <c r="AQ916" s="525"/>
      <c r="AR916" s="525"/>
    </row>
    <row r="917" spans="1:44" ht="12" customHeight="1" x14ac:dyDescent="0.2">
      <c r="A917" s="571"/>
      <c r="B917" s="535"/>
      <c r="C917" s="566"/>
      <c r="D917" s="521"/>
      <c r="E917" s="537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540"/>
      <c r="R917" s="540"/>
      <c r="S917" s="554"/>
      <c r="T917" s="540"/>
      <c r="U917" s="532"/>
      <c r="V917" s="540"/>
      <c r="W917" s="542"/>
      <c r="X917" s="525"/>
      <c r="Y917" s="551"/>
      <c r="Z917" s="542"/>
      <c r="AA917" s="525"/>
      <c r="AB917" s="541"/>
      <c r="AC917" s="541"/>
      <c r="AD917" s="525"/>
      <c r="AE917" s="525"/>
      <c r="AF917" s="525"/>
      <c r="AG917" s="541"/>
      <c r="AH917" s="542"/>
      <c r="AI917" s="542"/>
      <c r="AJ917" s="542"/>
      <c r="AK917" s="542"/>
      <c r="AL917" s="556"/>
      <c r="AM917" s="542"/>
      <c r="AN917" s="525"/>
      <c r="AO917" s="525"/>
      <c r="AP917" s="525"/>
      <c r="AQ917" s="525"/>
      <c r="AR917" s="525"/>
    </row>
    <row r="918" spans="1:44" ht="12" customHeight="1" x14ac:dyDescent="0.2">
      <c r="A918" s="571"/>
      <c r="B918" s="535"/>
      <c r="C918" s="566"/>
      <c r="D918" s="520"/>
      <c r="E918" s="537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540"/>
      <c r="R918" s="540"/>
      <c r="S918" s="554"/>
      <c r="T918" s="540"/>
      <c r="U918" s="532"/>
      <c r="V918" s="540"/>
      <c r="W918" s="542"/>
      <c r="X918" s="525"/>
      <c r="Y918" s="551"/>
      <c r="Z918" s="542"/>
      <c r="AA918" s="525"/>
      <c r="AB918" s="541"/>
      <c r="AC918" s="541"/>
      <c r="AD918" s="525">
        <f>IFERROR(LEFT(E920,FIND(" ",E920)-1),E920)</f>
        <v>0</v>
      </c>
      <c r="AE918" s="525" t="e">
        <f>MID(E920,FIND(" ",E920)*1,27)</f>
        <v>#VALUE!</v>
      </c>
      <c r="AF918" s="525" t="str">
        <f>UPPER(AD918)</f>
        <v>0</v>
      </c>
      <c r="AG918" s="541" t="e">
        <f>PROPER(AE918)</f>
        <v>#VALUE!</v>
      </c>
      <c r="AH918" s="542" t="str">
        <f>MID($F920,FIND("",$F920)*1,2)</f>
        <v/>
      </c>
      <c r="AI918" s="542" t="str">
        <f>MID($F920,FIND("",$F920)*3,2)</f>
        <v/>
      </c>
      <c r="AJ918" s="542" t="str">
        <f>MID($F920,FIND("",$F920)*5,2)</f>
        <v/>
      </c>
      <c r="AK918" s="555">
        <f>G920</f>
        <v>0</v>
      </c>
      <c r="AL918" s="556">
        <f>IF(AK918="кмс",AK$2,IF(AK918="мс",AL$2,IF(AK918="мсмк",AM$2,IF(AK918="змс",AN$2,AK918))))</f>
        <v>0</v>
      </c>
      <c r="AM918" s="542"/>
      <c r="AN918" s="525"/>
      <c r="AO918" s="525"/>
      <c r="AP918" s="525"/>
      <c r="AQ918" s="525"/>
      <c r="AR918" s="525"/>
    </row>
    <row r="919" spans="1:44" ht="12" customHeight="1" x14ac:dyDescent="0.2">
      <c r="A919" s="571"/>
      <c r="B919" s="535"/>
      <c r="C919" s="566"/>
      <c r="D919" s="521"/>
      <c r="E919" s="537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540"/>
      <c r="R919" s="540"/>
      <c r="S919" s="554"/>
      <c r="T919" s="540"/>
      <c r="U919" s="532"/>
      <c r="V919" s="540"/>
      <c r="W919" s="542"/>
      <c r="X919" s="525"/>
      <c r="Y919" s="551"/>
      <c r="Z919" s="542"/>
      <c r="AA919" s="525"/>
      <c r="AB919" s="541"/>
      <c r="AC919" s="541"/>
      <c r="AD919" s="525"/>
      <c r="AE919" s="525"/>
      <c r="AF919" s="525"/>
      <c r="AG919" s="541"/>
      <c r="AH919" s="542"/>
      <c r="AI919" s="542"/>
      <c r="AJ919" s="542"/>
      <c r="AK919" s="542"/>
      <c r="AL919" s="556"/>
      <c r="AM919" s="542"/>
      <c r="AN919" s="525"/>
      <c r="AO919" s="525"/>
      <c r="AP919" s="525"/>
      <c r="AQ919" s="525"/>
      <c r="AR919" s="525"/>
    </row>
    <row r="920" spans="1:44" ht="12" customHeight="1" x14ac:dyDescent="0.2">
      <c r="A920" s="571"/>
      <c r="B920" s="535"/>
      <c r="C920" s="566"/>
      <c r="D920" s="520"/>
      <c r="E920" s="537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540"/>
      <c r="R920" s="540"/>
      <c r="S920" s="554"/>
      <c r="T920" s="540"/>
      <c r="U920" s="532"/>
      <c r="V920" s="540"/>
      <c r="W920" s="542"/>
      <c r="X920" s="525"/>
      <c r="Y920" s="551"/>
      <c r="Z920" s="542"/>
      <c r="AA920" s="525"/>
      <c r="AB920" s="541"/>
      <c r="AC920" s="541"/>
      <c r="AD920" s="525">
        <f>IFERROR(LEFT(E922,FIND(" ",E922)-1),E922)</f>
        <v>0</v>
      </c>
      <c r="AE920" s="525" t="e">
        <f>MID(E922,FIND(" ",E922)*1,27)</f>
        <v>#VALUE!</v>
      </c>
      <c r="AF920" s="525" t="str">
        <f>UPPER(AD920)</f>
        <v>0</v>
      </c>
      <c r="AG920" s="541" t="e">
        <f>PROPER(AE920)</f>
        <v>#VALUE!</v>
      </c>
      <c r="AH920" s="542" t="str">
        <f>MID($F922,FIND("",$F922)*1,2)</f>
        <v/>
      </c>
      <c r="AI920" s="542" t="str">
        <f>MID($F922,FIND("",$F922)*3,2)</f>
        <v/>
      </c>
      <c r="AJ920" s="542" t="str">
        <f>MID($F922,FIND("",$F922)*5,2)</f>
        <v/>
      </c>
      <c r="AK920" s="555">
        <f>G922</f>
        <v>0</v>
      </c>
      <c r="AL920" s="556">
        <f>IF(AK920="кмс",AK$2,IF(AK920="мс",AL$2,IF(AK920="мсмк",AM$2,IF(AK920="змс",AN$2,AK920))))</f>
        <v>0</v>
      </c>
      <c r="AM920" s="542"/>
      <c r="AN920" s="525"/>
      <c r="AO920" s="525"/>
      <c r="AP920" s="525"/>
      <c r="AQ920" s="525"/>
      <c r="AR920" s="525"/>
    </row>
    <row r="921" spans="1:44" ht="12" customHeight="1" x14ac:dyDescent="0.2">
      <c r="A921" s="571"/>
      <c r="B921" s="535"/>
      <c r="C921" s="566"/>
      <c r="D921" s="521"/>
      <c r="E921" s="537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540"/>
      <c r="R921" s="540"/>
      <c r="S921" s="554"/>
      <c r="T921" s="540"/>
      <c r="U921" s="532"/>
      <c r="V921" s="540"/>
      <c r="W921" s="542"/>
      <c r="X921" s="525"/>
      <c r="Y921" s="551"/>
      <c r="Z921" s="542"/>
      <c r="AA921" s="525"/>
      <c r="AB921" s="541"/>
      <c r="AC921" s="541"/>
      <c r="AD921" s="525"/>
      <c r="AE921" s="525"/>
      <c r="AF921" s="525"/>
      <c r="AG921" s="541"/>
      <c r="AH921" s="542"/>
      <c r="AI921" s="542"/>
      <c r="AJ921" s="542"/>
      <c r="AK921" s="542"/>
      <c r="AL921" s="556"/>
      <c r="AM921" s="542"/>
      <c r="AN921" s="525"/>
      <c r="AO921" s="525"/>
      <c r="AP921" s="525"/>
      <c r="AQ921" s="525"/>
      <c r="AR921" s="525"/>
    </row>
    <row r="922" spans="1:44" ht="12" customHeight="1" x14ac:dyDescent="0.2">
      <c r="A922" s="571"/>
      <c r="B922" s="535"/>
      <c r="C922" s="566"/>
      <c r="D922" s="520"/>
      <c r="E922" s="537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540"/>
      <c r="R922" s="540"/>
      <c r="S922" s="554"/>
      <c r="T922" s="540"/>
      <c r="U922" s="532"/>
      <c r="V922" s="540"/>
      <c r="W922" s="542"/>
      <c r="X922" s="525"/>
      <c r="Y922" s="551"/>
      <c r="Z922" s="542"/>
      <c r="AA922" s="525"/>
      <c r="AB922" s="541"/>
      <c r="AC922" s="541"/>
      <c r="AD922" s="525">
        <f>IFERROR(LEFT(E924,FIND(" ",E924)-1),E924)</f>
        <v>0</v>
      </c>
      <c r="AE922" s="525" t="e">
        <f>MID(E924,FIND(" ",E924)*1,27)</f>
        <v>#VALUE!</v>
      </c>
      <c r="AF922" s="525" t="str">
        <f>UPPER(AD922)</f>
        <v>0</v>
      </c>
      <c r="AG922" s="541" t="e">
        <f>PROPER(AE922)</f>
        <v>#VALUE!</v>
      </c>
      <c r="AH922" s="542" t="str">
        <f>MID($F924,FIND("",$F924)*1,2)</f>
        <v/>
      </c>
      <c r="AI922" s="542" t="str">
        <f>MID($F924,FIND("",$F924)*3,2)</f>
        <v/>
      </c>
      <c r="AJ922" s="542" t="str">
        <f>MID($F924,FIND("",$F924)*5,2)</f>
        <v/>
      </c>
      <c r="AK922" s="555">
        <f>G924</f>
        <v>0</v>
      </c>
      <c r="AL922" s="556">
        <f>IF(AK922="кмс",AK$2,IF(AK922="мс",AL$2,IF(AK922="мсмк",AM$2,IF(AK922="змс",AN$2,AK922))))</f>
        <v>0</v>
      </c>
      <c r="AM922" s="542"/>
      <c r="AN922" s="525"/>
      <c r="AO922" s="525"/>
      <c r="AP922" s="525"/>
      <c r="AQ922" s="525"/>
      <c r="AR922" s="525"/>
    </row>
    <row r="923" spans="1:44" ht="12" customHeight="1" x14ac:dyDescent="0.2">
      <c r="A923" s="571"/>
      <c r="B923" s="535"/>
      <c r="C923" s="566"/>
      <c r="D923" s="521"/>
      <c r="E923" s="537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540"/>
      <c r="R923" s="540"/>
      <c r="S923" s="554"/>
      <c r="T923" s="540"/>
      <c r="U923" s="532"/>
      <c r="V923" s="540"/>
      <c r="W923" s="542"/>
      <c r="X923" s="525"/>
      <c r="Y923" s="551"/>
      <c r="Z923" s="542"/>
      <c r="AA923" s="525"/>
      <c r="AB923" s="541"/>
      <c r="AC923" s="541"/>
      <c r="AD923" s="525"/>
      <c r="AE923" s="525"/>
      <c r="AF923" s="525"/>
      <c r="AG923" s="541"/>
      <c r="AH923" s="542"/>
      <c r="AI923" s="542"/>
      <c r="AJ923" s="542"/>
      <c r="AK923" s="542"/>
      <c r="AL923" s="556"/>
      <c r="AM923" s="542"/>
      <c r="AN923" s="525"/>
      <c r="AO923" s="525"/>
      <c r="AP923" s="525"/>
      <c r="AQ923" s="525"/>
      <c r="AR923" s="525"/>
    </row>
    <row r="924" spans="1:44" ht="12" customHeight="1" x14ac:dyDescent="0.2">
      <c r="A924" s="571"/>
      <c r="B924" s="535"/>
      <c r="C924" s="566"/>
      <c r="D924" s="520"/>
      <c r="E924" s="56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540"/>
      <c r="R924" s="540"/>
      <c r="S924" s="554"/>
      <c r="T924" s="540"/>
      <c r="U924" s="532"/>
      <c r="V924" s="540"/>
      <c r="W924" s="542"/>
      <c r="X924" s="525"/>
      <c r="Y924" s="551"/>
      <c r="Z924" s="542"/>
      <c r="AA924" s="525"/>
      <c r="AB924" s="541"/>
      <c r="AC924" s="541"/>
      <c r="AD924" s="525">
        <f>IFERROR(LEFT(E926,FIND(" ",E926)-1),E926)</f>
        <v>0</v>
      </c>
      <c r="AE924" s="525" t="e">
        <f>MID(E926,FIND(" ",E926)*1,27)</f>
        <v>#VALUE!</v>
      </c>
      <c r="AF924" s="525" t="str">
        <f>UPPER(AD924)</f>
        <v>0</v>
      </c>
      <c r="AG924" s="541" t="e">
        <f>PROPER(AE924)</f>
        <v>#VALUE!</v>
      </c>
      <c r="AH924" s="542" t="str">
        <f>MID($F926,FIND("",$F926)*1,2)</f>
        <v/>
      </c>
      <c r="AI924" s="542" t="str">
        <f>MID($F926,FIND("",$F926)*3,2)</f>
        <v/>
      </c>
      <c r="AJ924" s="542" t="str">
        <f>MID($F926,FIND("",$F926)*5,2)</f>
        <v/>
      </c>
      <c r="AK924" s="555">
        <f>G926</f>
        <v>0</v>
      </c>
      <c r="AL924" s="556">
        <f>IF(AK924="кмс",AK$2,IF(AK924="мс",AL$2,IF(AK924="мсмк",AM$2,IF(AK924="змс",AN$2,AK924))))</f>
        <v>0</v>
      </c>
      <c r="AM924" s="542"/>
      <c r="AN924" s="525"/>
      <c r="AO924" s="525"/>
      <c r="AP924" s="525"/>
      <c r="AQ924" s="525"/>
      <c r="AR924" s="525"/>
    </row>
    <row r="925" spans="1:44" ht="12" customHeight="1" x14ac:dyDescent="0.2">
      <c r="A925" s="571"/>
      <c r="B925" s="535"/>
      <c r="C925" s="566"/>
      <c r="D925" s="521"/>
      <c r="E925" s="56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540"/>
      <c r="R925" s="540"/>
      <c r="S925" s="554"/>
      <c r="T925" s="540"/>
      <c r="U925" s="532"/>
      <c r="V925" s="540"/>
      <c r="W925" s="542"/>
      <c r="X925" s="525"/>
      <c r="Y925" s="551"/>
      <c r="Z925" s="542"/>
      <c r="AA925" s="525"/>
      <c r="AB925" s="541"/>
      <c r="AC925" s="541"/>
      <c r="AD925" s="525"/>
      <c r="AE925" s="525"/>
      <c r="AF925" s="525"/>
      <c r="AG925" s="541"/>
      <c r="AH925" s="542"/>
      <c r="AI925" s="542"/>
      <c r="AJ925" s="542"/>
      <c r="AK925" s="542"/>
      <c r="AL925" s="556"/>
      <c r="AM925" s="542"/>
      <c r="AN925" s="525"/>
      <c r="AO925" s="525"/>
      <c r="AP925" s="525"/>
      <c r="AQ925" s="525"/>
      <c r="AR925" s="525"/>
    </row>
    <row r="926" spans="1:44" ht="12" customHeight="1" x14ac:dyDescent="0.2">
      <c r="A926" s="571"/>
      <c r="B926" s="535"/>
      <c r="C926" s="566"/>
      <c r="D926" s="520"/>
      <c r="E926" s="537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540"/>
      <c r="R926" s="540"/>
      <c r="S926" s="554"/>
      <c r="T926" s="540"/>
      <c r="U926" s="532"/>
      <c r="V926" s="540"/>
      <c r="W926" s="542"/>
      <c r="X926" s="525"/>
      <c r="Y926" s="551"/>
      <c r="Z926" s="542"/>
      <c r="AA926" s="525"/>
      <c r="AB926" s="541"/>
      <c r="AC926" s="541"/>
      <c r="AD926" s="525">
        <f>IFERROR(LEFT(E928,FIND(" ",E928)-1),E928)</f>
        <v>0</v>
      </c>
      <c r="AE926" s="525" t="e">
        <f>MID(E928,FIND(" ",E928)*1,27)</f>
        <v>#VALUE!</v>
      </c>
      <c r="AF926" s="525" t="str">
        <f>UPPER(AD926)</f>
        <v>0</v>
      </c>
      <c r="AG926" s="541" t="e">
        <f>PROPER(AE926)</f>
        <v>#VALUE!</v>
      </c>
      <c r="AH926" s="542" t="str">
        <f>MID($F928,FIND("",$F928)*1,2)</f>
        <v/>
      </c>
      <c r="AI926" s="542" t="str">
        <f>MID($F928,FIND("",$F928)*3,2)</f>
        <v/>
      </c>
      <c r="AJ926" s="542" t="str">
        <f>MID($F928,FIND("",$F928)*5,2)</f>
        <v/>
      </c>
      <c r="AK926" s="555">
        <f>G928</f>
        <v>0</v>
      </c>
      <c r="AL926" s="556">
        <f>IF(AK926="кмс",AK$2,IF(AK926="мс",AL$2,IF(AK926="мсмк",AM$2,IF(AK926="змс",AN$2,AK926))))</f>
        <v>0</v>
      </c>
      <c r="AM926" s="542"/>
      <c r="AN926" s="525"/>
      <c r="AO926" s="525"/>
      <c r="AP926" s="525"/>
      <c r="AQ926" s="525"/>
      <c r="AR926" s="525"/>
    </row>
    <row r="927" spans="1:44" ht="12" customHeight="1" x14ac:dyDescent="0.2">
      <c r="A927" s="571"/>
      <c r="B927" s="535"/>
      <c r="C927" s="566"/>
      <c r="D927" s="521"/>
      <c r="E927" s="537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540"/>
      <c r="R927" s="540"/>
      <c r="S927" s="554"/>
      <c r="T927" s="540"/>
      <c r="U927" s="532"/>
      <c r="V927" s="540"/>
      <c r="W927" s="542"/>
      <c r="X927" s="525"/>
      <c r="Y927" s="551"/>
      <c r="Z927" s="542"/>
      <c r="AA927" s="525"/>
      <c r="AB927" s="541"/>
      <c r="AC927" s="541"/>
      <c r="AD927" s="525"/>
      <c r="AE927" s="525"/>
      <c r="AF927" s="525"/>
      <c r="AG927" s="541"/>
      <c r="AH927" s="542"/>
      <c r="AI927" s="542"/>
      <c r="AJ927" s="542"/>
      <c r="AK927" s="542"/>
      <c r="AL927" s="556"/>
      <c r="AM927" s="542"/>
      <c r="AN927" s="525"/>
      <c r="AO927" s="525"/>
      <c r="AP927" s="525"/>
      <c r="AQ927" s="525"/>
      <c r="AR927" s="525"/>
    </row>
    <row r="928" spans="1:44" ht="12" customHeight="1" x14ac:dyDescent="0.2">
      <c r="A928" s="571"/>
      <c r="B928" s="535"/>
      <c r="C928" s="566"/>
      <c r="D928" s="520"/>
      <c r="E928" s="537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540"/>
      <c r="R928" s="540"/>
      <c r="S928" s="554"/>
      <c r="T928" s="540"/>
      <c r="U928" s="532"/>
      <c r="V928" s="540"/>
      <c r="W928" s="542"/>
      <c r="X928" s="525"/>
      <c r="Y928" s="551"/>
      <c r="Z928" s="542"/>
      <c r="AA928" s="525"/>
      <c r="AB928" s="541"/>
      <c r="AC928" s="541"/>
      <c r="AD928" s="525">
        <f>IFERROR(LEFT(E930,FIND(" ",E930)-1),E930)</f>
        <v>0</v>
      </c>
      <c r="AE928" s="525" t="e">
        <f>MID(E930,FIND(" ",E930)*1,27)</f>
        <v>#VALUE!</v>
      </c>
      <c r="AF928" s="525" t="str">
        <f>UPPER(AD928)</f>
        <v>0</v>
      </c>
      <c r="AG928" s="541" t="e">
        <f>PROPER(AE928)</f>
        <v>#VALUE!</v>
      </c>
      <c r="AH928" s="542" t="str">
        <f>MID($F930,FIND("",$F930)*1,2)</f>
        <v/>
      </c>
      <c r="AI928" s="542" t="str">
        <f>MID($F930,FIND("",$F930)*3,2)</f>
        <v/>
      </c>
      <c r="AJ928" s="542" t="str">
        <f>MID($F930,FIND("",$F930)*5,2)</f>
        <v/>
      </c>
      <c r="AK928" s="555">
        <f>G930</f>
        <v>0</v>
      </c>
      <c r="AL928" s="556">
        <f>IF(AK928="кмс",AK$2,IF(AK928="мс",AL$2,IF(AK928="мсмк",AM$2,IF(AK928="змс",AN$2,AK928))))</f>
        <v>0</v>
      </c>
      <c r="AM928" s="542"/>
      <c r="AN928" s="525"/>
      <c r="AO928" s="525"/>
      <c r="AP928" s="525"/>
      <c r="AQ928" s="525"/>
      <c r="AR928" s="525"/>
    </row>
    <row r="929" spans="1:44" ht="12" customHeight="1" x14ac:dyDescent="0.2">
      <c r="A929" s="571"/>
      <c r="B929" s="535"/>
      <c r="C929" s="566"/>
      <c r="D929" s="521"/>
      <c r="E929" s="537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540"/>
      <c r="R929" s="540"/>
      <c r="S929" s="554"/>
      <c r="T929" s="540"/>
      <c r="U929" s="532"/>
      <c r="V929" s="540"/>
      <c r="W929" s="542"/>
      <c r="X929" s="525"/>
      <c r="Y929" s="551"/>
      <c r="Z929" s="542"/>
      <c r="AA929" s="525"/>
      <c r="AB929" s="541"/>
      <c r="AC929" s="541"/>
      <c r="AD929" s="525"/>
      <c r="AE929" s="525"/>
      <c r="AF929" s="525"/>
      <c r="AG929" s="541"/>
      <c r="AH929" s="542"/>
      <c r="AI929" s="542"/>
      <c r="AJ929" s="542"/>
      <c r="AK929" s="542"/>
      <c r="AL929" s="556"/>
      <c r="AM929" s="542"/>
      <c r="AN929" s="525"/>
      <c r="AO929" s="525"/>
      <c r="AP929" s="525"/>
      <c r="AQ929" s="525"/>
      <c r="AR929" s="525"/>
    </row>
    <row r="930" spans="1:44" ht="12" customHeight="1" x14ac:dyDescent="0.2">
      <c r="A930" s="571"/>
      <c r="B930" s="535"/>
      <c r="C930" s="566"/>
      <c r="D930" s="520"/>
      <c r="E930" s="56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540"/>
      <c r="R930" s="540"/>
      <c r="S930" s="554"/>
      <c r="T930" s="540"/>
      <c r="U930" s="532"/>
      <c r="V930" s="540"/>
      <c r="W930" s="542"/>
      <c r="X930" s="525"/>
      <c r="Y930" s="551"/>
      <c r="Z930" s="542"/>
      <c r="AA930" s="525"/>
      <c r="AB930" s="541"/>
      <c r="AC930" s="541"/>
      <c r="AD930" s="525">
        <f>IFERROR(LEFT(E932,FIND(" ",E932)-1),E932)</f>
        <v>0</v>
      </c>
      <c r="AE930" s="525" t="e">
        <f>MID(E932,FIND(" ",E932)*1,27)</f>
        <v>#VALUE!</v>
      </c>
      <c r="AF930" s="525" t="str">
        <f>UPPER(AD930)</f>
        <v>0</v>
      </c>
      <c r="AG930" s="541" t="e">
        <f>PROPER(AE930)</f>
        <v>#VALUE!</v>
      </c>
      <c r="AH930" s="542" t="str">
        <f>MID($F932,FIND("",$F932)*1,2)</f>
        <v/>
      </c>
      <c r="AI930" s="542" t="str">
        <f>MID($F932,FIND("",$F932)*3,2)</f>
        <v/>
      </c>
      <c r="AJ930" s="542" t="str">
        <f>MID($F932,FIND("",$F932)*5,2)</f>
        <v/>
      </c>
      <c r="AK930" s="555">
        <f>G932</f>
        <v>0</v>
      </c>
      <c r="AL930" s="556">
        <f>IF(AK930="кмс",AK$2,IF(AK930="мс",AL$2,IF(AK930="мсмк",AM$2,IF(AK930="змс",AN$2,AK930))))</f>
        <v>0</v>
      </c>
      <c r="AM930" s="542"/>
      <c r="AN930" s="525"/>
      <c r="AO930" s="525"/>
      <c r="AP930" s="525"/>
      <c r="AQ930" s="525"/>
      <c r="AR930" s="525"/>
    </row>
    <row r="931" spans="1:44" ht="12" customHeight="1" x14ac:dyDescent="0.2">
      <c r="A931" s="571"/>
      <c r="B931" s="535"/>
      <c r="C931" s="566"/>
      <c r="D931" s="521"/>
      <c r="E931" s="56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540"/>
      <c r="R931" s="540"/>
      <c r="S931" s="554"/>
      <c r="T931" s="540"/>
      <c r="U931" s="532"/>
      <c r="V931" s="540"/>
      <c r="W931" s="542"/>
      <c r="X931" s="525"/>
      <c r="Y931" s="551"/>
      <c r="Z931" s="542"/>
      <c r="AA931" s="525"/>
      <c r="AB931" s="541"/>
      <c r="AC931" s="541"/>
      <c r="AD931" s="525"/>
      <c r="AE931" s="525"/>
      <c r="AF931" s="525"/>
      <c r="AG931" s="541"/>
      <c r="AH931" s="542"/>
      <c r="AI931" s="542"/>
      <c r="AJ931" s="542"/>
      <c r="AK931" s="542"/>
      <c r="AL931" s="556"/>
      <c r="AM931" s="542"/>
      <c r="AN931" s="525"/>
      <c r="AO931" s="525"/>
      <c r="AP931" s="525"/>
      <c r="AQ931" s="525"/>
      <c r="AR931" s="525"/>
    </row>
    <row r="932" spans="1:44" ht="12" customHeight="1" x14ac:dyDescent="0.2">
      <c r="A932" s="571"/>
      <c r="B932" s="535"/>
      <c r="C932" s="566"/>
      <c r="D932" s="520"/>
      <c r="E932" s="537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540"/>
      <c r="R932" s="540"/>
      <c r="S932" s="554"/>
      <c r="T932" s="540"/>
      <c r="U932" s="532"/>
      <c r="V932" s="540"/>
      <c r="W932" s="542"/>
      <c r="X932" s="525"/>
      <c r="Y932" s="551"/>
      <c r="Z932" s="542"/>
      <c r="AA932" s="525"/>
      <c r="AB932" s="541"/>
      <c r="AC932" s="541"/>
      <c r="AD932" s="525">
        <f>IFERROR(LEFT(E934,FIND(" ",E934)-1),E934)</f>
        <v>0</v>
      </c>
      <c r="AE932" s="525" t="e">
        <f>MID(E934,FIND(" ",E934)*1,27)</f>
        <v>#VALUE!</v>
      </c>
      <c r="AF932" s="525" t="str">
        <f>UPPER(AD932)</f>
        <v>0</v>
      </c>
      <c r="AG932" s="541" t="e">
        <f>PROPER(AE932)</f>
        <v>#VALUE!</v>
      </c>
      <c r="AH932" s="542" t="str">
        <f>MID($F934,FIND("",$F934)*1,2)</f>
        <v/>
      </c>
      <c r="AI932" s="542" t="str">
        <f>MID($F934,FIND("",$F934)*3,2)</f>
        <v/>
      </c>
      <c r="AJ932" s="542" t="str">
        <f>MID($F934,FIND("",$F934)*5,2)</f>
        <v/>
      </c>
      <c r="AK932" s="555">
        <f>G934</f>
        <v>0</v>
      </c>
      <c r="AL932" s="556">
        <f>IF(AK932="кмс",AK$2,IF(AK932="мс",AL$2,IF(AK932="мсмк",AM$2,IF(AK932="змс",AN$2,AK932))))</f>
        <v>0</v>
      </c>
      <c r="AM932" s="542"/>
      <c r="AN932" s="525"/>
      <c r="AO932" s="525"/>
      <c r="AP932" s="525"/>
      <c r="AQ932" s="525"/>
      <c r="AR932" s="525"/>
    </row>
    <row r="933" spans="1:44" ht="12" customHeight="1" x14ac:dyDescent="0.2">
      <c r="A933" s="571"/>
      <c r="B933" s="535"/>
      <c r="C933" s="566"/>
      <c r="D933" s="521"/>
      <c r="E933" s="537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540"/>
      <c r="R933" s="540"/>
      <c r="S933" s="554"/>
      <c r="T933" s="540"/>
      <c r="U933" s="532"/>
      <c r="V933" s="540"/>
      <c r="W933" s="542"/>
      <c r="X933" s="525"/>
      <c r="Y933" s="551"/>
      <c r="Z933" s="542"/>
      <c r="AA933" s="525"/>
      <c r="AB933" s="541"/>
      <c r="AC933" s="541"/>
      <c r="AD933" s="525"/>
      <c r="AE933" s="525"/>
      <c r="AF933" s="525"/>
      <c r="AG933" s="541"/>
      <c r="AH933" s="542"/>
      <c r="AI933" s="542"/>
      <c r="AJ933" s="542"/>
      <c r="AK933" s="542"/>
      <c r="AL933" s="556"/>
      <c r="AM933" s="542"/>
      <c r="AN933" s="525"/>
      <c r="AO933" s="525"/>
      <c r="AP933" s="525"/>
      <c r="AQ933" s="525"/>
      <c r="AR933" s="525"/>
    </row>
    <row r="934" spans="1:44" ht="12" customHeight="1" x14ac:dyDescent="0.2">
      <c r="A934" s="571"/>
      <c r="B934" s="535"/>
      <c r="C934" s="566"/>
      <c r="D934" s="520"/>
      <c r="E934" s="56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540"/>
      <c r="R934" s="540"/>
      <c r="S934" s="554"/>
      <c r="T934" s="540"/>
      <c r="U934" s="532"/>
      <c r="V934" s="540"/>
      <c r="W934" s="542"/>
      <c r="X934" s="525"/>
      <c r="Y934" s="551"/>
      <c r="Z934" s="542"/>
      <c r="AA934" s="525"/>
      <c r="AB934" s="541"/>
      <c r="AC934" s="541"/>
      <c r="AD934" s="525">
        <f>IFERROR(LEFT(E936,FIND(" ",E936)-1),E936)</f>
        <v>0</v>
      </c>
      <c r="AE934" s="525" t="e">
        <f>MID(E936,FIND(" ",E936)*1,27)</f>
        <v>#VALUE!</v>
      </c>
      <c r="AF934" s="525" t="str">
        <f>UPPER(AD934)</f>
        <v>0</v>
      </c>
      <c r="AG934" s="541" t="e">
        <f>PROPER(AE934)</f>
        <v>#VALUE!</v>
      </c>
      <c r="AH934" s="542" t="str">
        <f>MID($F936,FIND("",$F936)*1,2)</f>
        <v/>
      </c>
      <c r="AI934" s="542" t="str">
        <f>MID($F936,FIND("",$F936)*3,2)</f>
        <v/>
      </c>
      <c r="AJ934" s="542" t="str">
        <f>MID($F936,FIND("",$F936)*5,2)</f>
        <v/>
      </c>
      <c r="AK934" s="555">
        <f>G936</f>
        <v>0</v>
      </c>
      <c r="AL934" s="556">
        <f>IF(AK934="кмс",AK$2,IF(AK934="мс",AL$2,IF(AK934="мсмк",AM$2,IF(AK934="змс",AN$2,AK934))))</f>
        <v>0</v>
      </c>
      <c r="AM934" s="542"/>
      <c r="AN934" s="525"/>
      <c r="AO934" s="525"/>
      <c r="AP934" s="525"/>
      <c r="AQ934" s="525"/>
      <c r="AR934" s="525"/>
    </row>
    <row r="935" spans="1:44" ht="12" customHeight="1" x14ac:dyDescent="0.2">
      <c r="A935" s="571"/>
      <c r="B935" s="535"/>
      <c r="C935" s="566"/>
      <c r="D935" s="521"/>
      <c r="E935" s="56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540"/>
      <c r="R935" s="540"/>
      <c r="S935" s="554"/>
      <c r="T935" s="540"/>
      <c r="U935" s="532"/>
      <c r="V935" s="540"/>
      <c r="W935" s="542"/>
      <c r="X935" s="525"/>
      <c r="Y935" s="551"/>
      <c r="Z935" s="542"/>
      <c r="AA935" s="525"/>
      <c r="AB935" s="541"/>
      <c r="AC935" s="541"/>
      <c r="AD935" s="525"/>
      <c r="AE935" s="525"/>
      <c r="AF935" s="525"/>
      <c r="AG935" s="541"/>
      <c r="AH935" s="542"/>
      <c r="AI935" s="542"/>
      <c r="AJ935" s="542"/>
      <c r="AK935" s="542"/>
      <c r="AL935" s="556"/>
      <c r="AM935" s="542"/>
      <c r="AN935" s="525"/>
      <c r="AO935" s="525"/>
      <c r="AP935" s="525"/>
      <c r="AQ935" s="525"/>
      <c r="AR935" s="525"/>
    </row>
    <row r="936" spans="1:44" ht="12" customHeight="1" x14ac:dyDescent="0.2">
      <c r="A936" s="571"/>
      <c r="B936" s="535"/>
      <c r="C936" s="566"/>
      <c r="D936" s="520"/>
      <c r="E936" s="56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540"/>
      <c r="R936" s="540"/>
      <c r="S936" s="554"/>
      <c r="T936" s="540"/>
      <c r="U936" s="532"/>
      <c r="V936" s="540"/>
      <c r="W936" s="542"/>
      <c r="X936" s="525"/>
      <c r="Y936" s="551"/>
      <c r="Z936" s="542"/>
      <c r="AA936" s="525"/>
      <c r="AB936" s="541"/>
      <c r="AC936" s="541"/>
      <c r="AD936" s="525">
        <f>IFERROR(LEFT(E938,FIND(" ",E938)-1),E938)</f>
        <v>0</v>
      </c>
      <c r="AE936" s="525" t="e">
        <f>MID(E938,FIND(" ",E938)*1,27)</f>
        <v>#VALUE!</v>
      </c>
      <c r="AF936" s="525" t="str">
        <f>UPPER(AD936)</f>
        <v>0</v>
      </c>
      <c r="AG936" s="541" t="e">
        <f>PROPER(AE936)</f>
        <v>#VALUE!</v>
      </c>
      <c r="AH936" s="542" t="str">
        <f>MID($F938,FIND("",$F938)*1,2)</f>
        <v/>
      </c>
      <c r="AI936" s="542" t="str">
        <f>MID($F938,FIND("",$F938)*3,2)</f>
        <v/>
      </c>
      <c r="AJ936" s="542" t="str">
        <f>MID($F938,FIND("",$F938)*5,2)</f>
        <v/>
      </c>
      <c r="AK936" s="555">
        <f>G938</f>
        <v>0</v>
      </c>
      <c r="AL936" s="556">
        <f>IF(AK936="кмс",AK$2,IF(AK936="мс",AL$2,IF(AK936="мсмк",AM$2,IF(AK936="змс",AN$2,AK936))))</f>
        <v>0</v>
      </c>
      <c r="AM936" s="542"/>
      <c r="AN936" s="525"/>
      <c r="AO936" s="525"/>
      <c r="AP936" s="525"/>
      <c r="AQ936" s="525"/>
      <c r="AR936" s="525"/>
    </row>
    <row r="937" spans="1:44" ht="12" customHeight="1" x14ac:dyDescent="0.2">
      <c r="A937" s="571"/>
      <c r="B937" s="535"/>
      <c r="C937" s="566"/>
      <c r="D937" s="521"/>
      <c r="E937" s="56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540"/>
      <c r="R937" s="540"/>
      <c r="S937" s="554"/>
      <c r="T937" s="540"/>
      <c r="U937" s="532"/>
      <c r="V937" s="540"/>
      <c r="W937" s="542"/>
      <c r="X937" s="525"/>
      <c r="Y937" s="551"/>
      <c r="Z937" s="542"/>
      <c r="AA937" s="525"/>
      <c r="AB937" s="541"/>
      <c r="AC937" s="541"/>
      <c r="AD937" s="525"/>
      <c r="AE937" s="525"/>
      <c r="AF937" s="525"/>
      <c r="AG937" s="541"/>
      <c r="AH937" s="542"/>
      <c r="AI937" s="542"/>
      <c r="AJ937" s="542"/>
      <c r="AK937" s="542"/>
      <c r="AL937" s="556"/>
      <c r="AM937" s="542"/>
      <c r="AN937" s="525"/>
      <c r="AO937" s="525"/>
      <c r="AP937" s="525"/>
      <c r="AQ937" s="525"/>
      <c r="AR937" s="525"/>
    </row>
    <row r="938" spans="1:44" ht="12" customHeight="1" x14ac:dyDescent="0.2">
      <c r="A938" s="571"/>
      <c r="B938" s="535"/>
      <c r="C938" s="566"/>
      <c r="D938" s="520"/>
      <c r="E938" s="537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540"/>
      <c r="R938" s="540"/>
      <c r="S938" s="554"/>
      <c r="T938" s="540"/>
      <c r="U938" s="532"/>
      <c r="V938" s="540"/>
      <c r="W938" s="542"/>
      <c r="X938" s="525"/>
      <c r="Y938" s="551"/>
      <c r="Z938" s="542"/>
      <c r="AA938" s="525"/>
      <c r="AB938" s="541"/>
      <c r="AC938" s="541"/>
      <c r="AD938" s="525">
        <f>IFERROR(LEFT(E940,FIND(" ",E940)-1),E940)</f>
        <v>0</v>
      </c>
      <c r="AE938" s="525" t="e">
        <f>MID(E940,FIND(" ",E940)*1,27)</f>
        <v>#VALUE!</v>
      </c>
      <c r="AF938" s="525" t="str">
        <f>UPPER(AD938)</f>
        <v>0</v>
      </c>
      <c r="AG938" s="541" t="e">
        <f>PROPER(AE938)</f>
        <v>#VALUE!</v>
      </c>
      <c r="AH938" s="542" t="str">
        <f>MID($F940,FIND("",$F940)*1,2)</f>
        <v/>
      </c>
      <c r="AI938" s="542" t="str">
        <f>MID($F940,FIND("",$F940)*3,2)</f>
        <v/>
      </c>
      <c r="AJ938" s="542" t="str">
        <f>MID($F940,FIND("",$F940)*5,2)</f>
        <v/>
      </c>
      <c r="AK938" s="555">
        <f>G940</f>
        <v>0</v>
      </c>
      <c r="AL938" s="556">
        <f>IF(AK938="кмс",AK$2,IF(AK938="мс",AL$2,IF(AK938="мсмк",AM$2,IF(AK938="змс",AN$2,AK938))))</f>
        <v>0</v>
      </c>
      <c r="AM938" s="542"/>
      <c r="AN938" s="525"/>
      <c r="AO938" s="525"/>
      <c r="AP938" s="525"/>
      <c r="AQ938" s="525"/>
      <c r="AR938" s="525"/>
    </row>
    <row r="939" spans="1:44" ht="12" customHeight="1" x14ac:dyDescent="0.2">
      <c r="A939" s="571"/>
      <c r="B939" s="535"/>
      <c r="C939" s="566"/>
      <c r="D939" s="521"/>
      <c r="E939" s="537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540"/>
      <c r="R939" s="540"/>
      <c r="S939" s="554"/>
      <c r="T939" s="540"/>
      <c r="U939" s="532"/>
      <c r="V939" s="540"/>
      <c r="W939" s="542"/>
      <c r="X939" s="525"/>
      <c r="Y939" s="551"/>
      <c r="Z939" s="542"/>
      <c r="AA939" s="525"/>
      <c r="AB939" s="541"/>
      <c r="AC939" s="541"/>
      <c r="AD939" s="525"/>
      <c r="AE939" s="525"/>
      <c r="AF939" s="525"/>
      <c r="AG939" s="541"/>
      <c r="AH939" s="542"/>
      <c r="AI939" s="542"/>
      <c r="AJ939" s="542"/>
      <c r="AK939" s="542"/>
      <c r="AL939" s="556"/>
      <c r="AM939" s="542"/>
      <c r="AN939" s="525"/>
      <c r="AO939" s="525"/>
      <c r="AP939" s="525"/>
      <c r="AQ939" s="525"/>
      <c r="AR939" s="525"/>
    </row>
    <row r="940" spans="1:44" ht="12" customHeight="1" x14ac:dyDescent="0.2">
      <c r="A940" s="571"/>
      <c r="B940" s="535"/>
      <c r="C940" s="566"/>
      <c r="D940" s="520"/>
      <c r="E940" s="537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540"/>
      <c r="R940" s="540"/>
      <c r="S940" s="554"/>
      <c r="T940" s="540"/>
      <c r="U940" s="532"/>
      <c r="V940" s="540"/>
      <c r="W940" s="542"/>
      <c r="X940" s="525"/>
      <c r="Y940" s="551"/>
      <c r="Z940" s="542"/>
      <c r="AA940" s="525"/>
      <c r="AB940" s="541"/>
      <c r="AC940" s="541"/>
      <c r="AD940" s="525">
        <f>IFERROR(LEFT(E942,FIND(" ",E942)-1),E942)</f>
        <v>0</v>
      </c>
      <c r="AE940" s="525" t="e">
        <f>MID(E942,FIND(" ",E942)*1,27)</f>
        <v>#VALUE!</v>
      </c>
      <c r="AF940" s="525" t="str">
        <f>UPPER(AD940)</f>
        <v>0</v>
      </c>
      <c r="AG940" s="541" t="e">
        <f>PROPER(AE940)</f>
        <v>#VALUE!</v>
      </c>
      <c r="AH940" s="542" t="str">
        <f>MID($F942,FIND("",$F942)*1,2)</f>
        <v/>
      </c>
      <c r="AI940" s="542" t="str">
        <f>MID($F942,FIND("",$F942)*3,2)</f>
        <v/>
      </c>
      <c r="AJ940" s="542" t="str">
        <f>MID($F942,FIND("",$F942)*5,2)</f>
        <v/>
      </c>
      <c r="AK940" s="555">
        <f>G942</f>
        <v>0</v>
      </c>
      <c r="AL940" s="556">
        <f>IF(AK940="кмс",AK$2,IF(AK940="мс",AL$2,IF(AK940="мсмк",AM$2,IF(AK940="змс",AN$2,AK940))))</f>
        <v>0</v>
      </c>
      <c r="AM940" s="542"/>
      <c r="AN940" s="525"/>
      <c r="AO940" s="525"/>
      <c r="AP940" s="525"/>
      <c r="AQ940" s="525"/>
      <c r="AR940" s="525"/>
    </row>
    <row r="941" spans="1:44" ht="12" customHeight="1" x14ac:dyDescent="0.2">
      <c r="A941" s="571"/>
      <c r="B941" s="535"/>
      <c r="C941" s="566"/>
      <c r="D941" s="521"/>
      <c r="E941" s="537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540"/>
      <c r="R941" s="540"/>
      <c r="S941" s="554"/>
      <c r="T941" s="540"/>
      <c r="U941" s="532"/>
      <c r="V941" s="540"/>
      <c r="W941" s="542"/>
      <c r="X941" s="525"/>
      <c r="Y941" s="551"/>
      <c r="Z941" s="542"/>
      <c r="AA941" s="525"/>
      <c r="AB941" s="541"/>
      <c r="AC941" s="541"/>
      <c r="AD941" s="525"/>
      <c r="AE941" s="525"/>
      <c r="AF941" s="525"/>
      <c r="AG941" s="541"/>
      <c r="AH941" s="542"/>
      <c r="AI941" s="542"/>
      <c r="AJ941" s="542"/>
      <c r="AK941" s="542"/>
      <c r="AL941" s="556"/>
      <c r="AM941" s="542"/>
      <c r="AN941" s="525"/>
      <c r="AO941" s="525"/>
      <c r="AP941" s="525"/>
      <c r="AQ941" s="525"/>
      <c r="AR941" s="525"/>
    </row>
    <row r="942" spans="1:44" ht="12" customHeight="1" x14ac:dyDescent="0.2">
      <c r="A942" s="571"/>
      <c r="B942" s="535"/>
      <c r="C942" s="571"/>
      <c r="D942" s="520"/>
      <c r="E942" s="537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540"/>
      <c r="R942" s="540"/>
      <c r="S942" s="554"/>
      <c r="T942" s="540"/>
      <c r="U942" s="532"/>
      <c r="V942" s="540"/>
      <c r="W942" s="542"/>
      <c r="X942" s="525"/>
      <c r="Y942" s="551"/>
      <c r="Z942" s="542"/>
      <c r="AA942" s="525"/>
      <c r="AB942" s="541"/>
      <c r="AC942" s="541"/>
      <c r="AD942" s="525">
        <f>IFERROR(LEFT(E944,FIND(" ",E944)-1),E944)</f>
        <v>0</v>
      </c>
      <c r="AE942" s="525" t="e">
        <f>MID(E944,FIND(" ",E944)*1,27)</f>
        <v>#VALUE!</v>
      </c>
      <c r="AF942" s="525" t="str">
        <f>UPPER(AD942)</f>
        <v>0</v>
      </c>
      <c r="AG942" s="541" t="e">
        <f>PROPER(AE942)</f>
        <v>#VALUE!</v>
      </c>
      <c r="AH942" s="542" t="str">
        <f>MID($F944,FIND("",$F944)*1,2)</f>
        <v/>
      </c>
      <c r="AI942" s="542" t="str">
        <f>MID($F944,FIND("",$F944)*3,2)</f>
        <v/>
      </c>
      <c r="AJ942" s="542" t="str">
        <f>MID($F944,FIND("",$F944)*5,2)</f>
        <v/>
      </c>
      <c r="AK942" s="555">
        <f>G944</f>
        <v>0</v>
      </c>
      <c r="AL942" s="556">
        <f>IF(AK942="кмс",AK$2,IF(AK942="мс",AL$2,IF(AK942="мсмк",AM$2,IF(AK942="змс",AN$2,AK942))))</f>
        <v>0</v>
      </c>
      <c r="AM942" s="542"/>
      <c r="AN942" s="525"/>
      <c r="AO942" s="525"/>
      <c r="AP942" s="525"/>
      <c r="AQ942" s="525"/>
      <c r="AR942" s="525"/>
    </row>
    <row r="943" spans="1:44" ht="12" customHeight="1" x14ac:dyDescent="0.2">
      <c r="A943" s="571"/>
      <c r="B943" s="535"/>
      <c r="C943" s="571"/>
      <c r="D943" s="521"/>
      <c r="E943" s="537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540"/>
      <c r="R943" s="540"/>
      <c r="S943" s="554"/>
      <c r="T943" s="540"/>
      <c r="U943" s="532"/>
      <c r="V943" s="540"/>
      <c r="W943" s="542"/>
      <c r="X943" s="525"/>
      <c r="Y943" s="551"/>
      <c r="Z943" s="542"/>
      <c r="AA943" s="525"/>
      <c r="AB943" s="541"/>
      <c r="AC943" s="541"/>
      <c r="AD943" s="525"/>
      <c r="AE943" s="525"/>
      <c r="AF943" s="525"/>
      <c r="AG943" s="541"/>
      <c r="AH943" s="542"/>
      <c r="AI943" s="542"/>
      <c r="AJ943" s="542"/>
      <c r="AK943" s="542"/>
      <c r="AL943" s="556"/>
      <c r="AM943" s="542"/>
      <c r="AN943" s="525"/>
      <c r="AO943" s="525"/>
      <c r="AP943" s="525"/>
      <c r="AQ943" s="525"/>
      <c r="AR943" s="525"/>
    </row>
    <row r="944" spans="1:44" ht="12" customHeight="1" x14ac:dyDescent="0.2">
      <c r="A944" s="571"/>
      <c r="B944" s="535"/>
      <c r="C944" s="566"/>
      <c r="D944" s="520"/>
      <c r="E944" s="537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540"/>
      <c r="R944" s="540"/>
      <c r="S944" s="554"/>
      <c r="T944" s="540"/>
      <c r="U944" s="532"/>
      <c r="V944" s="540"/>
      <c r="W944" s="542"/>
      <c r="X944" s="525"/>
      <c r="Y944" s="551"/>
      <c r="Z944" s="542"/>
      <c r="AA944" s="525"/>
      <c r="AB944" s="541"/>
      <c r="AC944" s="541"/>
      <c r="AD944" s="525">
        <f>IFERROR(LEFT(E946,FIND(" ",E946)-1),E946)</f>
        <v>0</v>
      </c>
      <c r="AE944" s="525" t="e">
        <f>MID(E946,FIND(" ",E946)*1,27)</f>
        <v>#VALUE!</v>
      </c>
      <c r="AF944" s="525" t="str">
        <f>UPPER(AD944)</f>
        <v>0</v>
      </c>
      <c r="AG944" s="541" t="e">
        <f>PROPER(AE944)</f>
        <v>#VALUE!</v>
      </c>
      <c r="AH944" s="542" t="str">
        <f>MID($F946,FIND("",$F946)*1,2)</f>
        <v/>
      </c>
      <c r="AI944" s="542" t="str">
        <f>MID($F946,FIND("",$F946)*3,2)</f>
        <v/>
      </c>
      <c r="AJ944" s="542" t="str">
        <f>MID($F946,FIND("",$F946)*5,2)</f>
        <v/>
      </c>
      <c r="AK944" s="555">
        <f>G946</f>
        <v>0</v>
      </c>
      <c r="AL944" s="556">
        <f>IF(AK944="кмс",AK$2,IF(AK944="мс",AL$2,IF(AK944="мсмк",AM$2,IF(AK944="змс",AN$2,AK944))))</f>
        <v>0</v>
      </c>
      <c r="AM944" s="542"/>
      <c r="AN944" s="525"/>
      <c r="AO944" s="525"/>
      <c r="AP944" s="525"/>
      <c r="AQ944" s="525"/>
      <c r="AR944" s="525"/>
    </row>
    <row r="945" spans="1:44" ht="12" customHeight="1" x14ac:dyDescent="0.2">
      <c r="A945" s="571"/>
      <c r="B945" s="535"/>
      <c r="C945" s="566"/>
      <c r="D945" s="521"/>
      <c r="E945" s="537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540"/>
      <c r="R945" s="540"/>
      <c r="S945" s="554"/>
      <c r="T945" s="540"/>
      <c r="U945" s="532"/>
      <c r="V945" s="540"/>
      <c r="W945" s="542"/>
      <c r="X945" s="525"/>
      <c r="Y945" s="551"/>
      <c r="Z945" s="542"/>
      <c r="AA945" s="525"/>
      <c r="AB945" s="541"/>
      <c r="AC945" s="541"/>
      <c r="AD945" s="525"/>
      <c r="AE945" s="525"/>
      <c r="AF945" s="525"/>
      <c r="AG945" s="541"/>
      <c r="AH945" s="542"/>
      <c r="AI945" s="542"/>
      <c r="AJ945" s="542"/>
      <c r="AK945" s="542"/>
      <c r="AL945" s="556"/>
      <c r="AM945" s="542"/>
      <c r="AN945" s="525"/>
      <c r="AO945" s="525"/>
      <c r="AP945" s="525"/>
      <c r="AQ945" s="525"/>
      <c r="AR945" s="525"/>
    </row>
    <row r="946" spans="1:44" ht="12" customHeight="1" x14ac:dyDescent="0.2">
      <c r="A946" s="571"/>
      <c r="B946" s="535"/>
      <c r="C946" s="571"/>
      <c r="D946" s="520"/>
      <c r="E946" s="537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540"/>
      <c r="R946" s="540"/>
      <c r="S946" s="554"/>
      <c r="T946" s="540"/>
      <c r="U946" s="532"/>
      <c r="V946" s="540"/>
      <c r="W946" s="542"/>
      <c r="X946" s="525"/>
      <c r="Y946" s="551"/>
      <c r="Z946" s="542"/>
      <c r="AA946" s="525"/>
      <c r="AB946" s="541"/>
      <c r="AC946" s="541"/>
      <c r="AD946" s="525">
        <f>IFERROR(LEFT(E948,FIND(" ",E948)-1),E948)</f>
        <v>0</v>
      </c>
      <c r="AE946" s="525" t="e">
        <f>MID(E948,FIND(" ",E948)*1,27)</f>
        <v>#VALUE!</v>
      </c>
      <c r="AF946" s="525" t="str">
        <f>UPPER(AD946)</f>
        <v>0</v>
      </c>
      <c r="AG946" s="541" t="e">
        <f>PROPER(AE946)</f>
        <v>#VALUE!</v>
      </c>
      <c r="AH946" s="542" t="str">
        <f>MID($F948,FIND("",$F948)*1,2)</f>
        <v/>
      </c>
      <c r="AI946" s="542" t="str">
        <f>MID($F948,FIND("",$F948)*3,2)</f>
        <v/>
      </c>
      <c r="AJ946" s="542" t="str">
        <f>MID($F948,FIND("",$F948)*5,2)</f>
        <v/>
      </c>
      <c r="AK946" s="555">
        <f>G948</f>
        <v>0</v>
      </c>
      <c r="AL946" s="556">
        <f>IF(AK946="кмс",AK$2,IF(AK946="мс",AL$2,IF(AK946="мсмк",AM$2,IF(AK946="змс",AN$2,AK946))))</f>
        <v>0</v>
      </c>
      <c r="AM946" s="542"/>
      <c r="AN946" s="525"/>
      <c r="AO946" s="525"/>
      <c r="AP946" s="525"/>
      <c r="AQ946" s="525"/>
      <c r="AR946" s="525"/>
    </row>
    <row r="947" spans="1:44" ht="12" customHeight="1" x14ac:dyDescent="0.2">
      <c r="A947" s="571"/>
      <c r="B947" s="535"/>
      <c r="C947" s="571"/>
      <c r="D947" s="521"/>
      <c r="E947" s="537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540"/>
      <c r="R947" s="540"/>
      <c r="S947" s="554"/>
      <c r="T947" s="540"/>
      <c r="U947" s="532"/>
      <c r="V947" s="540"/>
      <c r="W947" s="542"/>
      <c r="X947" s="525"/>
      <c r="Y947" s="551"/>
      <c r="Z947" s="542"/>
      <c r="AA947" s="525"/>
      <c r="AB947" s="541"/>
      <c r="AC947" s="541"/>
      <c r="AD947" s="525"/>
      <c r="AE947" s="525"/>
      <c r="AF947" s="525"/>
      <c r="AG947" s="541"/>
      <c r="AH947" s="542"/>
      <c r="AI947" s="542"/>
      <c r="AJ947" s="542"/>
      <c r="AK947" s="542"/>
      <c r="AL947" s="556"/>
      <c r="AM947" s="542"/>
      <c r="AN947" s="525"/>
      <c r="AO947" s="525"/>
      <c r="AP947" s="525"/>
      <c r="AQ947" s="525"/>
      <c r="AR947" s="525"/>
    </row>
    <row r="948" spans="1:44" ht="12" customHeight="1" x14ac:dyDescent="0.2">
      <c r="A948" s="571"/>
      <c r="B948" s="535"/>
      <c r="C948" s="566"/>
      <c r="D948" s="520"/>
      <c r="E948" s="537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540"/>
      <c r="R948" s="540"/>
      <c r="S948" s="554"/>
      <c r="T948" s="540"/>
      <c r="U948" s="532"/>
      <c r="V948" s="540"/>
      <c r="W948" s="542"/>
      <c r="X948" s="525"/>
      <c r="Y948" s="551"/>
      <c r="Z948" s="542"/>
      <c r="AA948" s="525"/>
      <c r="AB948" s="541"/>
      <c r="AC948" s="541"/>
      <c r="AD948" s="525">
        <f>IFERROR(LEFT(E950,FIND(" ",E950)-1),E950)</f>
        <v>0</v>
      </c>
      <c r="AE948" s="525" t="e">
        <f>MID(E950,FIND(" ",E950)*1,27)</f>
        <v>#VALUE!</v>
      </c>
      <c r="AF948" s="525" t="str">
        <f>UPPER(AD948)</f>
        <v>0</v>
      </c>
      <c r="AG948" s="541" t="e">
        <f>PROPER(AE948)</f>
        <v>#VALUE!</v>
      </c>
      <c r="AH948" s="542" t="str">
        <f>MID($F950,FIND("",$F950)*1,2)</f>
        <v/>
      </c>
      <c r="AI948" s="542" t="str">
        <f>MID($F950,FIND("",$F950)*3,2)</f>
        <v/>
      </c>
      <c r="AJ948" s="542" t="str">
        <f>MID($F950,FIND("",$F950)*5,2)</f>
        <v/>
      </c>
      <c r="AK948" s="555">
        <f>G950</f>
        <v>0</v>
      </c>
      <c r="AL948" s="556">
        <f>IF(AK948="кмс",AK$2,IF(AK948="мс",AL$2,IF(AK948="мсмк",AM$2,IF(AK948="змс",AN$2,AK948))))</f>
        <v>0</v>
      </c>
      <c r="AM948" s="542"/>
      <c r="AN948" s="525"/>
      <c r="AO948" s="525"/>
      <c r="AP948" s="525"/>
      <c r="AQ948" s="525"/>
      <c r="AR948" s="525"/>
    </row>
    <row r="949" spans="1:44" ht="12" customHeight="1" x14ac:dyDescent="0.2">
      <c r="A949" s="571"/>
      <c r="B949" s="535"/>
      <c r="C949" s="566"/>
      <c r="D949" s="521"/>
      <c r="E949" s="537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540"/>
      <c r="R949" s="540"/>
      <c r="S949" s="554"/>
      <c r="T949" s="540"/>
      <c r="U949" s="532"/>
      <c r="V949" s="540"/>
      <c r="W949" s="542"/>
      <c r="X949" s="525"/>
      <c r="Y949" s="551"/>
      <c r="Z949" s="542"/>
      <c r="AA949" s="525"/>
      <c r="AB949" s="541"/>
      <c r="AC949" s="541"/>
      <c r="AD949" s="525"/>
      <c r="AE949" s="525"/>
      <c r="AF949" s="525"/>
      <c r="AG949" s="541"/>
      <c r="AH949" s="542"/>
      <c r="AI949" s="542"/>
      <c r="AJ949" s="542"/>
      <c r="AK949" s="542"/>
      <c r="AL949" s="556"/>
      <c r="AM949" s="542"/>
      <c r="AN949" s="525"/>
      <c r="AO949" s="525"/>
      <c r="AP949" s="525"/>
      <c r="AQ949" s="525"/>
      <c r="AR949" s="525"/>
    </row>
    <row r="950" spans="1:44" ht="12" customHeight="1" x14ac:dyDescent="0.2">
      <c r="A950" s="571"/>
      <c r="B950" s="535"/>
      <c r="C950" s="566"/>
      <c r="D950" s="520"/>
      <c r="E950" s="537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540"/>
      <c r="R950" s="540"/>
      <c r="S950" s="554"/>
      <c r="T950" s="540"/>
      <c r="U950" s="532"/>
      <c r="V950" s="540"/>
      <c r="W950" s="542"/>
      <c r="X950" s="525"/>
      <c r="Y950" s="551"/>
      <c r="Z950" s="542"/>
      <c r="AA950" s="525"/>
      <c r="AB950" s="541"/>
      <c r="AC950" s="541"/>
      <c r="AD950" s="525">
        <f>IFERROR(LEFT(E952,FIND(" ",E952)-1),E952)</f>
        <v>0</v>
      </c>
      <c r="AE950" s="525" t="e">
        <f>MID(E952,FIND(" ",E952)*1,27)</f>
        <v>#VALUE!</v>
      </c>
      <c r="AF950" s="525" t="str">
        <f>UPPER(AD950)</f>
        <v>0</v>
      </c>
      <c r="AG950" s="541" t="e">
        <f>PROPER(AE950)</f>
        <v>#VALUE!</v>
      </c>
      <c r="AH950" s="542" t="str">
        <f>MID($F952,FIND("",$F952)*1,2)</f>
        <v/>
      </c>
      <c r="AI950" s="542" t="str">
        <f>MID($F952,FIND("",$F952)*3,2)</f>
        <v/>
      </c>
      <c r="AJ950" s="542" t="str">
        <f>MID($F952,FIND("",$F952)*5,2)</f>
        <v/>
      </c>
      <c r="AK950" s="555">
        <f>G952</f>
        <v>0</v>
      </c>
      <c r="AL950" s="556">
        <f>IF(AK950="кмс",AK$2,IF(AK950="мс",AL$2,IF(AK950="мсмк",AM$2,IF(AK950="змс",AN$2,AK950))))</f>
        <v>0</v>
      </c>
      <c r="AM950" s="542"/>
      <c r="AN950" s="525"/>
      <c r="AO950" s="525"/>
      <c r="AP950" s="525"/>
      <c r="AQ950" s="525"/>
      <c r="AR950" s="525"/>
    </row>
    <row r="951" spans="1:44" ht="12" customHeight="1" x14ac:dyDescent="0.2">
      <c r="A951" s="571"/>
      <c r="B951" s="535"/>
      <c r="C951" s="566"/>
      <c r="D951" s="521"/>
      <c r="E951" s="537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540"/>
      <c r="R951" s="540"/>
      <c r="S951" s="554"/>
      <c r="T951" s="540"/>
      <c r="U951" s="532"/>
      <c r="V951" s="540"/>
      <c r="W951" s="542"/>
      <c r="X951" s="525"/>
      <c r="Y951" s="551"/>
      <c r="Z951" s="542"/>
      <c r="AA951" s="525"/>
      <c r="AB951" s="541"/>
      <c r="AC951" s="541"/>
      <c r="AD951" s="525"/>
      <c r="AE951" s="525"/>
      <c r="AF951" s="525"/>
      <c r="AG951" s="541"/>
      <c r="AH951" s="542"/>
      <c r="AI951" s="542"/>
      <c r="AJ951" s="542"/>
      <c r="AK951" s="542"/>
      <c r="AL951" s="556"/>
      <c r="AM951" s="542"/>
      <c r="AN951" s="525"/>
      <c r="AO951" s="525"/>
      <c r="AP951" s="525"/>
      <c r="AQ951" s="525"/>
      <c r="AR951" s="525"/>
    </row>
    <row r="952" spans="1:44" ht="12" customHeight="1" x14ac:dyDescent="0.2">
      <c r="A952" s="571"/>
      <c r="B952" s="535"/>
      <c r="C952" s="566"/>
      <c r="D952" s="520"/>
      <c r="E952" s="537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540"/>
      <c r="R952" s="540"/>
      <c r="S952" s="554"/>
      <c r="T952" s="540"/>
      <c r="U952" s="532"/>
      <c r="V952" s="540"/>
      <c r="W952" s="542"/>
      <c r="X952" s="525"/>
      <c r="Y952" s="551"/>
      <c r="Z952" s="542"/>
      <c r="AA952" s="525"/>
      <c r="AB952" s="541"/>
      <c r="AC952" s="541"/>
      <c r="AD952" s="525">
        <f>IFERROR(LEFT(E954,FIND(" ",E954)-1),E954)</f>
        <v>0</v>
      </c>
      <c r="AE952" s="525" t="e">
        <f>MID(E954,FIND(" ",E954)*1,27)</f>
        <v>#VALUE!</v>
      </c>
      <c r="AF952" s="525" t="str">
        <f>UPPER(AD952)</f>
        <v>0</v>
      </c>
      <c r="AG952" s="541" t="e">
        <f>PROPER(AE952)</f>
        <v>#VALUE!</v>
      </c>
      <c r="AH952" s="542" t="str">
        <f>MID($F954,FIND("",$F954)*1,2)</f>
        <v/>
      </c>
      <c r="AI952" s="542" t="str">
        <f>MID($F954,FIND("",$F954)*3,2)</f>
        <v/>
      </c>
      <c r="AJ952" s="542" t="str">
        <f>MID($F954,FIND("",$F954)*5,2)</f>
        <v/>
      </c>
      <c r="AK952" s="555">
        <f>G954</f>
        <v>0</v>
      </c>
      <c r="AL952" s="556">
        <f>IF(AK952="кмс",AK$2,IF(AK952="мс",AL$2,IF(AK952="мсмк",AM$2,IF(AK952="змс",AN$2,AK952))))</f>
        <v>0</v>
      </c>
      <c r="AM952" s="542"/>
      <c r="AN952" s="525"/>
      <c r="AO952" s="525"/>
      <c r="AP952" s="525"/>
      <c r="AQ952" s="525"/>
      <c r="AR952" s="525"/>
    </row>
    <row r="953" spans="1:44" ht="12" customHeight="1" x14ac:dyDescent="0.2">
      <c r="A953" s="571"/>
      <c r="B953" s="535"/>
      <c r="C953" s="566"/>
      <c r="D953" s="521"/>
      <c r="E953" s="537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540"/>
      <c r="R953" s="540"/>
      <c r="S953" s="554"/>
      <c r="T953" s="540"/>
      <c r="U953" s="532"/>
      <c r="V953" s="540"/>
      <c r="W953" s="542"/>
      <c r="X953" s="525"/>
      <c r="Y953" s="551"/>
      <c r="Z953" s="542"/>
      <c r="AA953" s="525"/>
      <c r="AB953" s="541"/>
      <c r="AC953" s="541"/>
      <c r="AD953" s="525"/>
      <c r="AE953" s="525"/>
      <c r="AF953" s="525"/>
      <c r="AG953" s="541"/>
      <c r="AH953" s="542"/>
      <c r="AI953" s="542"/>
      <c r="AJ953" s="542"/>
      <c r="AK953" s="542"/>
      <c r="AL953" s="556"/>
      <c r="AM953" s="542"/>
      <c r="AN953" s="525"/>
      <c r="AO953" s="525"/>
      <c r="AP953" s="525"/>
      <c r="AQ953" s="525"/>
      <c r="AR953" s="525"/>
    </row>
    <row r="954" spans="1:44" ht="12" customHeight="1" x14ac:dyDescent="0.2">
      <c r="A954" s="571"/>
      <c r="B954" s="535"/>
      <c r="C954" s="566"/>
      <c r="D954" s="520"/>
      <c r="E954" s="537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540"/>
      <c r="R954" s="540"/>
      <c r="S954" s="554"/>
      <c r="T954" s="540"/>
      <c r="U954" s="532"/>
      <c r="V954" s="540"/>
      <c r="W954" s="542"/>
      <c r="X954" s="525"/>
      <c r="Y954" s="551"/>
      <c r="Z954" s="542"/>
      <c r="AA954" s="525"/>
      <c r="AB954" s="541"/>
      <c r="AC954" s="541"/>
      <c r="AD954" s="525">
        <f>IFERROR(LEFT(E956,FIND(" ",E956)-1),E956)</f>
        <v>0</v>
      </c>
      <c r="AE954" s="525" t="e">
        <f>MID(E956,FIND(" ",E956)*1,27)</f>
        <v>#VALUE!</v>
      </c>
      <c r="AF954" s="525" t="str">
        <f>UPPER(AD954)</f>
        <v>0</v>
      </c>
      <c r="AG954" s="541" t="e">
        <f>PROPER(AE954)</f>
        <v>#VALUE!</v>
      </c>
      <c r="AH954" s="542" t="str">
        <f>MID($F956,FIND("",$F956)*1,2)</f>
        <v/>
      </c>
      <c r="AI954" s="542" t="str">
        <f>MID($F956,FIND("",$F956)*3,2)</f>
        <v/>
      </c>
      <c r="AJ954" s="542" t="str">
        <f>MID($F956,FIND("",$F956)*5,2)</f>
        <v/>
      </c>
      <c r="AK954" s="555">
        <f>G956</f>
        <v>0</v>
      </c>
      <c r="AL954" s="556">
        <f>IF(AK954="кмс",AK$2,IF(AK954="мс",AL$2,IF(AK954="мсмк",AM$2,IF(AK954="змс",AN$2,AK954))))</f>
        <v>0</v>
      </c>
      <c r="AM954" s="542"/>
      <c r="AN954" s="525"/>
      <c r="AO954" s="525"/>
      <c r="AP954" s="525"/>
      <c r="AQ954" s="525"/>
      <c r="AR954" s="525"/>
    </row>
    <row r="955" spans="1:44" ht="12" customHeight="1" x14ac:dyDescent="0.2">
      <c r="A955" s="571"/>
      <c r="B955" s="535"/>
      <c r="C955" s="566"/>
      <c r="D955" s="521"/>
      <c r="E955" s="537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540"/>
      <c r="R955" s="540"/>
      <c r="S955" s="554"/>
      <c r="T955" s="540"/>
      <c r="U955" s="532"/>
      <c r="V955" s="540"/>
      <c r="W955" s="542"/>
      <c r="X955" s="525"/>
      <c r="Y955" s="551"/>
      <c r="Z955" s="542"/>
      <c r="AA955" s="525"/>
      <c r="AB955" s="541"/>
      <c r="AC955" s="541"/>
      <c r="AD955" s="525"/>
      <c r="AE955" s="525"/>
      <c r="AF955" s="525"/>
      <c r="AG955" s="541"/>
      <c r="AH955" s="542"/>
      <c r="AI955" s="542"/>
      <c r="AJ955" s="542"/>
      <c r="AK955" s="542"/>
      <c r="AL955" s="556"/>
      <c r="AM955" s="542"/>
      <c r="AN955" s="525"/>
      <c r="AO955" s="525"/>
      <c r="AP955" s="525"/>
      <c r="AQ955" s="525"/>
      <c r="AR955" s="525"/>
    </row>
    <row r="956" spans="1:44" ht="12" customHeight="1" x14ac:dyDescent="0.2">
      <c r="A956" s="571"/>
      <c r="B956" s="535"/>
      <c r="C956" s="566"/>
      <c r="D956" s="520"/>
      <c r="E956" s="537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540"/>
      <c r="R956" s="540"/>
      <c r="S956" s="554"/>
      <c r="T956" s="540"/>
      <c r="U956" s="532"/>
      <c r="V956" s="540"/>
      <c r="W956" s="542"/>
      <c r="X956" s="525"/>
      <c r="Y956" s="551"/>
      <c r="Z956" s="542"/>
      <c r="AA956" s="525"/>
      <c r="AB956" s="541"/>
      <c r="AC956" s="541"/>
      <c r="AD956" s="525">
        <f>IFERROR(LEFT(E958,FIND(" ",E958)-1),E958)</f>
        <v>0</v>
      </c>
      <c r="AE956" s="525" t="e">
        <f>MID(E958,FIND(" ",E958)*1,27)</f>
        <v>#VALUE!</v>
      </c>
      <c r="AF956" s="525" t="str">
        <f>UPPER(AD956)</f>
        <v>0</v>
      </c>
      <c r="AG956" s="541" t="e">
        <f>PROPER(AE956)</f>
        <v>#VALUE!</v>
      </c>
      <c r="AH956" s="542" t="str">
        <f>MID($F958,FIND("",$F958)*1,2)</f>
        <v/>
      </c>
      <c r="AI956" s="542" t="str">
        <f>MID($F958,FIND("",$F958)*3,2)</f>
        <v/>
      </c>
      <c r="AJ956" s="542" t="str">
        <f>MID($F958,FIND("",$F958)*5,2)</f>
        <v/>
      </c>
      <c r="AK956" s="555">
        <f>G958</f>
        <v>0</v>
      </c>
      <c r="AL956" s="556">
        <f>IF(AK956="кмс",AK$2,IF(AK956="мс",AL$2,IF(AK956="мсмк",AM$2,IF(AK956="змс",AN$2,AK956))))</f>
        <v>0</v>
      </c>
      <c r="AM956" s="542"/>
      <c r="AN956" s="525"/>
      <c r="AO956" s="525"/>
      <c r="AP956" s="525"/>
      <c r="AQ956" s="525"/>
      <c r="AR956" s="525"/>
    </row>
    <row r="957" spans="1:44" ht="12" customHeight="1" x14ac:dyDescent="0.2">
      <c r="A957" s="571"/>
      <c r="B957" s="535"/>
      <c r="C957" s="566"/>
      <c r="D957" s="521"/>
      <c r="E957" s="537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540"/>
      <c r="R957" s="540"/>
      <c r="S957" s="554"/>
      <c r="T957" s="540"/>
      <c r="U957" s="532"/>
      <c r="V957" s="540"/>
      <c r="W957" s="542"/>
      <c r="X957" s="525"/>
      <c r="Y957" s="551"/>
      <c r="Z957" s="542"/>
      <c r="AA957" s="525"/>
      <c r="AB957" s="541"/>
      <c r="AC957" s="541"/>
      <c r="AD957" s="525"/>
      <c r="AE957" s="525"/>
      <c r="AF957" s="525"/>
      <c r="AG957" s="541"/>
      <c r="AH957" s="542"/>
      <c r="AI957" s="542"/>
      <c r="AJ957" s="542"/>
      <c r="AK957" s="542"/>
      <c r="AL957" s="556"/>
      <c r="AM957" s="542"/>
      <c r="AN957" s="525"/>
      <c r="AO957" s="525"/>
      <c r="AP957" s="525"/>
      <c r="AQ957" s="525"/>
      <c r="AR957" s="525"/>
    </row>
    <row r="958" spans="1:44" ht="12" customHeight="1" x14ac:dyDescent="0.2">
      <c r="A958" s="571"/>
      <c r="B958" s="535"/>
      <c r="C958" s="571"/>
      <c r="D958" s="520"/>
      <c r="E958" s="537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540"/>
      <c r="R958" s="540"/>
      <c r="S958" s="554"/>
      <c r="T958" s="540"/>
      <c r="U958" s="532"/>
      <c r="V958" s="540"/>
      <c r="W958" s="542"/>
      <c r="X958" s="525"/>
      <c r="Y958" s="551"/>
      <c r="Z958" s="542"/>
      <c r="AA958" s="525"/>
      <c r="AB958" s="541"/>
      <c r="AC958" s="541"/>
      <c r="AD958" s="525">
        <f>IFERROR(LEFT(E960,FIND(" ",E960)-1),E960)</f>
        <v>0</v>
      </c>
      <c r="AE958" s="525" t="e">
        <f>MID(E960,FIND(" ",E960)*1,27)</f>
        <v>#VALUE!</v>
      </c>
      <c r="AF958" s="525" t="str">
        <f>UPPER(AD958)</f>
        <v>0</v>
      </c>
      <c r="AG958" s="541" t="e">
        <f>PROPER(AE958)</f>
        <v>#VALUE!</v>
      </c>
      <c r="AH958" s="542" t="str">
        <f>MID($F960,FIND("",$F960)*1,2)</f>
        <v/>
      </c>
      <c r="AI958" s="542" t="str">
        <f>MID($F960,FIND("",$F960)*3,2)</f>
        <v/>
      </c>
      <c r="AJ958" s="542" t="str">
        <f>MID($F960,FIND("",$F960)*5,2)</f>
        <v/>
      </c>
      <c r="AK958" s="555">
        <f>G960</f>
        <v>0</v>
      </c>
      <c r="AL958" s="556">
        <f>IF(AK958="кмс",AK$2,IF(AK958="мс",AL$2,IF(AK958="мсмк",AM$2,IF(AK958="змс",AN$2,AK958))))</f>
        <v>0</v>
      </c>
      <c r="AM958" s="542"/>
      <c r="AN958" s="525"/>
      <c r="AO958" s="525"/>
      <c r="AP958" s="525"/>
      <c r="AQ958" s="525"/>
      <c r="AR958" s="525"/>
    </row>
    <row r="959" spans="1:44" ht="12" customHeight="1" x14ac:dyDescent="0.2">
      <c r="A959" s="571"/>
      <c r="B959" s="535"/>
      <c r="C959" s="571"/>
      <c r="D959" s="521"/>
      <c r="E959" s="537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540"/>
      <c r="R959" s="540"/>
      <c r="S959" s="554"/>
      <c r="T959" s="540"/>
      <c r="U959" s="532"/>
      <c r="V959" s="540"/>
      <c r="W959" s="542"/>
      <c r="X959" s="525"/>
      <c r="Y959" s="551"/>
      <c r="Z959" s="542"/>
      <c r="AA959" s="525"/>
      <c r="AB959" s="541"/>
      <c r="AC959" s="541"/>
      <c r="AD959" s="525"/>
      <c r="AE959" s="525"/>
      <c r="AF959" s="525"/>
      <c r="AG959" s="541"/>
      <c r="AH959" s="542"/>
      <c r="AI959" s="542"/>
      <c r="AJ959" s="542"/>
      <c r="AK959" s="542"/>
      <c r="AL959" s="556"/>
      <c r="AM959" s="542"/>
      <c r="AN959" s="525"/>
      <c r="AO959" s="525"/>
      <c r="AP959" s="525"/>
      <c r="AQ959" s="525"/>
      <c r="AR959" s="525"/>
    </row>
    <row r="960" spans="1:44" ht="12" customHeight="1" x14ac:dyDescent="0.2">
      <c r="A960" s="571"/>
      <c r="B960" s="535"/>
      <c r="C960" s="566"/>
      <c r="D960" s="520"/>
      <c r="E960" s="537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540"/>
      <c r="R960" s="540"/>
      <c r="S960" s="554"/>
      <c r="T960" s="540"/>
      <c r="U960" s="532"/>
      <c r="V960" s="540"/>
      <c r="W960" s="542"/>
      <c r="X960" s="525"/>
      <c r="Y960" s="551"/>
      <c r="Z960" s="542"/>
      <c r="AA960" s="525"/>
      <c r="AB960" s="541"/>
      <c r="AC960" s="541"/>
      <c r="AD960" s="525">
        <f>IFERROR(LEFT(E962,FIND(" ",E962)-1),E962)</f>
        <v>0</v>
      </c>
      <c r="AE960" s="525" t="e">
        <f>MID(E962,FIND(" ",E962)*1,27)</f>
        <v>#VALUE!</v>
      </c>
      <c r="AF960" s="525" t="str">
        <f>UPPER(AD960)</f>
        <v>0</v>
      </c>
      <c r="AG960" s="541" t="e">
        <f>PROPER(AE960)</f>
        <v>#VALUE!</v>
      </c>
      <c r="AH960" s="542" t="str">
        <f>MID($F962,FIND("",$F962)*1,2)</f>
        <v/>
      </c>
      <c r="AI960" s="542" t="str">
        <f>MID($F962,FIND("",$F962)*3,2)</f>
        <v/>
      </c>
      <c r="AJ960" s="542" t="str">
        <f>MID($F962,FIND("",$F962)*5,2)</f>
        <v/>
      </c>
      <c r="AK960" s="555">
        <f>G962</f>
        <v>0</v>
      </c>
      <c r="AL960" s="556">
        <f>IF(AK960="кмс",AK$2,IF(AK960="мс",AL$2,IF(AK960="мсмк",AM$2,IF(AK960="змс",AN$2,AK960))))</f>
        <v>0</v>
      </c>
      <c r="AM960" s="542"/>
      <c r="AN960" s="525"/>
      <c r="AO960" s="525"/>
      <c r="AP960" s="525"/>
      <c r="AQ960" s="525"/>
      <c r="AR960" s="525"/>
    </row>
    <row r="961" spans="1:44" ht="12" customHeight="1" x14ac:dyDescent="0.2">
      <c r="A961" s="571"/>
      <c r="B961" s="535"/>
      <c r="C961" s="566"/>
      <c r="D961" s="521"/>
      <c r="E961" s="537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540"/>
      <c r="R961" s="540"/>
      <c r="S961" s="554"/>
      <c r="T961" s="540"/>
      <c r="U961" s="532"/>
      <c r="V961" s="540"/>
      <c r="W961" s="542"/>
      <c r="X961" s="525"/>
      <c r="Y961" s="551"/>
      <c r="Z961" s="542"/>
      <c r="AA961" s="525"/>
      <c r="AB961" s="541"/>
      <c r="AC961" s="541"/>
      <c r="AD961" s="525"/>
      <c r="AE961" s="525"/>
      <c r="AF961" s="525"/>
      <c r="AG961" s="541"/>
      <c r="AH961" s="542"/>
      <c r="AI961" s="542"/>
      <c r="AJ961" s="542"/>
      <c r="AK961" s="542"/>
      <c r="AL961" s="556"/>
      <c r="AM961" s="542"/>
      <c r="AN961" s="525"/>
      <c r="AO961" s="525"/>
      <c r="AP961" s="525"/>
      <c r="AQ961" s="525"/>
      <c r="AR961" s="525"/>
    </row>
    <row r="962" spans="1:44" ht="12" customHeight="1" x14ac:dyDescent="0.2">
      <c r="A962" s="571"/>
      <c r="B962" s="535"/>
      <c r="C962" s="571"/>
      <c r="D962" s="520"/>
      <c r="E962" s="56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540"/>
      <c r="R962" s="540"/>
      <c r="S962" s="554"/>
      <c r="T962" s="540"/>
      <c r="U962" s="532"/>
      <c r="V962" s="540"/>
      <c r="W962" s="542"/>
      <c r="X962" s="525"/>
      <c r="Y962" s="551"/>
      <c r="Z962" s="542"/>
      <c r="AA962" s="525"/>
      <c r="AB962" s="541"/>
      <c r="AC962" s="541"/>
      <c r="AD962" s="525">
        <f>IFERROR(LEFT(E964,FIND(" ",E964)-1),E964)</f>
        <v>0</v>
      </c>
      <c r="AE962" s="525" t="e">
        <f>MID(E964,FIND(" ",E964)*1,27)</f>
        <v>#VALUE!</v>
      </c>
      <c r="AF962" s="525" t="str">
        <f>UPPER(AD962)</f>
        <v>0</v>
      </c>
      <c r="AG962" s="541" t="e">
        <f>PROPER(AE962)</f>
        <v>#VALUE!</v>
      </c>
      <c r="AH962" s="542" t="str">
        <f>MID($F964,FIND("",$F964)*1,2)</f>
        <v/>
      </c>
      <c r="AI962" s="542" t="str">
        <f>MID($F964,FIND("",$F964)*3,2)</f>
        <v/>
      </c>
      <c r="AJ962" s="542" t="str">
        <f>MID($F964,FIND("",$F964)*5,2)</f>
        <v/>
      </c>
      <c r="AK962" s="555">
        <f>G964</f>
        <v>0</v>
      </c>
      <c r="AL962" s="556">
        <f>IF(AK962="кмс",AK$2,IF(AK962="мс",AL$2,IF(AK962="мсмк",AM$2,IF(AK962="змс",AN$2,AK962))))</f>
        <v>0</v>
      </c>
      <c r="AM962" s="542"/>
      <c r="AN962" s="525"/>
      <c r="AO962" s="525"/>
      <c r="AP962" s="525"/>
      <c r="AQ962" s="525"/>
      <c r="AR962" s="525"/>
    </row>
    <row r="963" spans="1:44" ht="12" customHeight="1" x14ac:dyDescent="0.2">
      <c r="A963" s="571"/>
      <c r="B963" s="535"/>
      <c r="C963" s="571"/>
      <c r="D963" s="521"/>
      <c r="E963" s="56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540"/>
      <c r="R963" s="540"/>
      <c r="S963" s="554"/>
      <c r="T963" s="540"/>
      <c r="U963" s="532"/>
      <c r="V963" s="540"/>
      <c r="W963" s="542"/>
      <c r="X963" s="525"/>
      <c r="Y963" s="551"/>
      <c r="Z963" s="542"/>
      <c r="AA963" s="525"/>
      <c r="AB963" s="541"/>
      <c r="AC963" s="541"/>
      <c r="AD963" s="525"/>
      <c r="AE963" s="525"/>
      <c r="AF963" s="525"/>
      <c r="AG963" s="541"/>
      <c r="AH963" s="542"/>
      <c r="AI963" s="542"/>
      <c r="AJ963" s="542"/>
      <c r="AK963" s="542"/>
      <c r="AL963" s="556"/>
      <c r="AM963" s="542"/>
      <c r="AN963" s="525"/>
      <c r="AO963" s="525"/>
      <c r="AP963" s="525"/>
      <c r="AQ963" s="525"/>
      <c r="AR963" s="525"/>
    </row>
    <row r="964" spans="1:44" ht="12" customHeight="1" x14ac:dyDescent="0.2">
      <c r="A964" s="571"/>
      <c r="B964" s="535"/>
      <c r="C964" s="566"/>
      <c r="D964" s="520"/>
      <c r="E964" s="537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540"/>
      <c r="R964" s="540"/>
      <c r="S964" s="554"/>
      <c r="T964" s="540"/>
      <c r="U964" s="532"/>
      <c r="V964" s="540"/>
      <c r="W964" s="542"/>
      <c r="X964" s="525"/>
      <c r="Y964" s="551"/>
      <c r="Z964" s="542"/>
      <c r="AA964" s="525"/>
      <c r="AB964" s="541"/>
      <c r="AC964" s="541"/>
      <c r="AD964" s="525">
        <f>IFERROR(LEFT(E966,FIND(" ",E966)-1),E966)</f>
        <v>0</v>
      </c>
      <c r="AE964" s="525" t="e">
        <f>MID(E966,FIND(" ",E966)*1,27)</f>
        <v>#VALUE!</v>
      </c>
      <c r="AF964" s="525" t="str">
        <f>UPPER(AD964)</f>
        <v>0</v>
      </c>
      <c r="AG964" s="541" t="e">
        <f>PROPER(AE964)</f>
        <v>#VALUE!</v>
      </c>
      <c r="AH964" s="542" t="str">
        <f>MID($F966,FIND("",$F966)*1,2)</f>
        <v/>
      </c>
      <c r="AI964" s="542" t="str">
        <f>MID($F966,FIND("",$F966)*3,2)</f>
        <v/>
      </c>
      <c r="AJ964" s="542" t="str">
        <f>MID($F966,FIND("",$F966)*5,2)</f>
        <v/>
      </c>
      <c r="AK964" s="555">
        <f>G966</f>
        <v>0</v>
      </c>
      <c r="AL964" s="556">
        <f>IF(AK964="кмс",AK$2,IF(AK964="мс",AL$2,IF(AK964="мсмк",AM$2,IF(AK964="змс",AN$2,AK964))))</f>
        <v>0</v>
      </c>
      <c r="AM964" s="542"/>
      <c r="AN964" s="525"/>
      <c r="AO964" s="525"/>
      <c r="AP964" s="525"/>
      <c r="AQ964" s="525"/>
      <c r="AR964" s="525"/>
    </row>
    <row r="965" spans="1:44" ht="12" customHeight="1" x14ac:dyDescent="0.2">
      <c r="A965" s="571"/>
      <c r="B965" s="535"/>
      <c r="C965" s="566"/>
      <c r="D965" s="521"/>
      <c r="E965" s="537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540"/>
      <c r="R965" s="540"/>
      <c r="S965" s="554"/>
      <c r="T965" s="540"/>
      <c r="U965" s="532"/>
      <c r="V965" s="540"/>
      <c r="W965" s="542"/>
      <c r="X965" s="525"/>
      <c r="Y965" s="551"/>
      <c r="Z965" s="542"/>
      <c r="AA965" s="525"/>
      <c r="AB965" s="541"/>
      <c r="AC965" s="541"/>
      <c r="AD965" s="525"/>
      <c r="AE965" s="525"/>
      <c r="AF965" s="525"/>
      <c r="AG965" s="541"/>
      <c r="AH965" s="542"/>
      <c r="AI965" s="542"/>
      <c r="AJ965" s="542"/>
      <c r="AK965" s="542"/>
      <c r="AL965" s="556"/>
      <c r="AM965" s="542"/>
      <c r="AN965" s="525"/>
      <c r="AO965" s="525"/>
      <c r="AP965" s="525"/>
      <c r="AQ965" s="525"/>
      <c r="AR965" s="525"/>
    </row>
    <row r="966" spans="1:44" ht="12" customHeight="1" x14ac:dyDescent="0.2">
      <c r="A966" s="571"/>
      <c r="B966" s="535"/>
      <c r="C966" s="566"/>
      <c r="D966" s="520"/>
      <c r="E966" s="537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540"/>
      <c r="R966" s="540"/>
      <c r="S966" s="554"/>
      <c r="T966" s="540"/>
      <c r="U966" s="532"/>
      <c r="V966" s="540"/>
      <c r="W966" s="542"/>
      <c r="X966" s="525"/>
      <c r="Y966" s="551"/>
      <c r="Z966" s="542"/>
      <c r="AA966" s="525"/>
      <c r="AB966" s="541"/>
      <c r="AC966" s="541"/>
      <c r="AD966" s="525">
        <f>IFERROR(LEFT(E968,FIND(" ",E968)-1),E968)</f>
        <v>0</v>
      </c>
      <c r="AE966" s="525" t="e">
        <f>MID(E968,FIND(" ",E968)*1,27)</f>
        <v>#VALUE!</v>
      </c>
      <c r="AF966" s="525" t="str">
        <f>UPPER(AD966)</f>
        <v>0</v>
      </c>
      <c r="AG966" s="541" t="e">
        <f>PROPER(AE966)</f>
        <v>#VALUE!</v>
      </c>
      <c r="AH966" s="542" t="str">
        <f>MID($F968,FIND("",$F968)*1,2)</f>
        <v/>
      </c>
      <c r="AI966" s="542" t="str">
        <f>MID($F968,FIND("",$F968)*3,2)</f>
        <v/>
      </c>
      <c r="AJ966" s="542" t="str">
        <f>MID($F968,FIND("",$F968)*5,2)</f>
        <v/>
      </c>
      <c r="AK966" s="555">
        <f>G968</f>
        <v>0</v>
      </c>
      <c r="AL966" s="556">
        <f>IF(AK966="кмс",AK$2,IF(AK966="мс",AL$2,IF(AK966="мсмк",AM$2,IF(AK966="змс",AN$2,AK966))))</f>
        <v>0</v>
      </c>
      <c r="AM966" s="542"/>
      <c r="AN966" s="525"/>
      <c r="AO966" s="525"/>
      <c r="AP966" s="525"/>
      <c r="AQ966" s="525"/>
      <c r="AR966" s="525"/>
    </row>
    <row r="967" spans="1:44" ht="12" customHeight="1" x14ac:dyDescent="0.2">
      <c r="A967" s="571"/>
      <c r="B967" s="535"/>
      <c r="C967" s="566"/>
      <c r="D967" s="521"/>
      <c r="E967" s="537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540"/>
      <c r="R967" s="540"/>
      <c r="S967" s="554"/>
      <c r="T967" s="540"/>
      <c r="U967" s="532"/>
      <c r="V967" s="540"/>
      <c r="W967" s="542"/>
      <c r="X967" s="525"/>
      <c r="Y967" s="551"/>
      <c r="Z967" s="542"/>
      <c r="AA967" s="525"/>
      <c r="AB967" s="541"/>
      <c r="AC967" s="541"/>
      <c r="AD967" s="525"/>
      <c r="AE967" s="525"/>
      <c r="AF967" s="525"/>
      <c r="AG967" s="541"/>
      <c r="AH967" s="542"/>
      <c r="AI967" s="542"/>
      <c r="AJ967" s="542"/>
      <c r="AK967" s="542"/>
      <c r="AL967" s="556"/>
      <c r="AM967" s="542"/>
      <c r="AN967" s="525"/>
      <c r="AO967" s="525"/>
      <c r="AP967" s="525"/>
      <c r="AQ967" s="525"/>
      <c r="AR967" s="525"/>
    </row>
    <row r="968" spans="1:44" ht="12" customHeight="1" x14ac:dyDescent="0.2">
      <c r="A968" s="571"/>
      <c r="B968" s="535"/>
      <c r="C968" s="566"/>
      <c r="D968" s="520"/>
      <c r="E968" s="537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540"/>
      <c r="R968" s="540"/>
      <c r="S968" s="554"/>
      <c r="T968" s="540"/>
      <c r="U968" s="532"/>
      <c r="V968" s="540"/>
      <c r="W968" s="542"/>
      <c r="X968" s="525"/>
      <c r="Y968" s="551"/>
      <c r="Z968" s="542"/>
      <c r="AA968" s="525"/>
      <c r="AB968" s="541"/>
      <c r="AC968" s="541"/>
      <c r="AM968" s="542"/>
      <c r="AN968" s="525"/>
      <c r="AO968" s="525"/>
      <c r="AP968" s="525"/>
      <c r="AQ968" s="525"/>
      <c r="AR968" s="525"/>
    </row>
    <row r="969" spans="1:44" ht="12" customHeight="1" x14ac:dyDescent="0.2">
      <c r="A969" s="571"/>
      <c r="B969" s="535"/>
      <c r="C969" s="566"/>
      <c r="D969" s="521"/>
      <c r="E969" s="537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540"/>
      <c r="R969" s="540"/>
      <c r="S969" s="554"/>
      <c r="T969" s="540"/>
      <c r="U969" s="532"/>
      <c r="V969" s="540"/>
      <c r="W969" s="542"/>
      <c r="X969" s="525"/>
      <c r="Y969" s="551"/>
      <c r="Z969" s="542"/>
      <c r="AA969" s="525"/>
      <c r="AB969" s="541"/>
      <c r="AC969" s="541"/>
      <c r="AM969" s="542"/>
      <c r="AN969" s="525"/>
      <c r="AO969" s="525"/>
      <c r="AP969" s="525"/>
      <c r="AQ969" s="525"/>
      <c r="AR969" s="525"/>
    </row>
    <row r="970" spans="1:44" ht="12" customHeight="1" x14ac:dyDescent="0.2">
      <c r="A970" s="571"/>
      <c r="B970" s="571"/>
      <c r="C970" s="566"/>
      <c r="D970" s="522"/>
      <c r="E970" s="537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574"/>
      <c r="R970" s="574"/>
      <c r="S970" s="575"/>
      <c r="T970" s="574"/>
      <c r="U970" s="529"/>
      <c r="V970" s="574"/>
      <c r="Y970" s="551"/>
      <c r="Z970" s="542"/>
      <c r="AA970" s="525"/>
      <c r="AB970" s="541"/>
      <c r="AC970" s="541"/>
      <c r="AM970" s="542"/>
      <c r="AN970" s="525"/>
      <c r="AO970" s="525"/>
      <c r="AP970" s="525"/>
      <c r="AQ970" s="525"/>
      <c r="AR970" s="525"/>
    </row>
    <row r="971" spans="1:44" ht="12" customHeight="1" x14ac:dyDescent="0.2">
      <c r="A971" s="571"/>
      <c r="B971" s="571"/>
      <c r="C971" s="566"/>
      <c r="D971" s="523"/>
      <c r="E971" s="537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574"/>
      <c r="R971" s="574"/>
      <c r="S971" s="575"/>
      <c r="T971" s="574"/>
      <c r="U971" s="529"/>
      <c r="V971" s="574"/>
      <c r="Y971" s="551"/>
      <c r="Z971" s="542"/>
      <c r="AA971" s="525"/>
      <c r="AB971" s="541"/>
      <c r="AC971" s="541"/>
      <c r="AM971" s="542"/>
      <c r="AN971" s="525"/>
      <c r="AO971" s="525"/>
      <c r="AP971" s="525"/>
      <c r="AQ971" s="525"/>
      <c r="AR971" s="525"/>
    </row>
    <row r="972" spans="1:44" ht="12" customHeight="1" x14ac:dyDescent="0.2">
      <c r="A972" s="571"/>
      <c r="B972" s="571"/>
      <c r="C972" s="566"/>
      <c r="D972" s="522"/>
      <c r="E972" s="537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574"/>
      <c r="R972" s="574"/>
      <c r="S972" s="575"/>
      <c r="T972" s="574"/>
      <c r="U972" s="529"/>
      <c r="V972" s="574"/>
      <c r="Y972" s="551"/>
      <c r="Z972" s="542"/>
      <c r="AA972" s="525"/>
      <c r="AB972" s="541"/>
      <c r="AC972" s="541"/>
      <c r="AM972" s="542"/>
      <c r="AN972" s="525"/>
      <c r="AO972" s="525"/>
      <c r="AP972" s="525"/>
      <c r="AQ972" s="525"/>
      <c r="AR972" s="525"/>
    </row>
    <row r="973" spans="1:44" ht="12" customHeight="1" x14ac:dyDescent="0.2">
      <c r="A973" s="571"/>
      <c r="B973" s="573"/>
      <c r="C973" s="566"/>
      <c r="D973" s="523"/>
      <c r="E973" s="537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574"/>
      <c r="R973" s="574"/>
      <c r="S973" s="575"/>
      <c r="T973" s="574"/>
      <c r="U973" s="529"/>
      <c r="V973" s="574"/>
      <c r="Y973" s="551"/>
      <c r="Z973" s="542"/>
      <c r="AA973" s="525"/>
      <c r="AB973" s="541"/>
      <c r="AC973" s="541"/>
      <c r="AM973" s="542"/>
      <c r="AN973" s="525"/>
      <c r="AO973" s="525"/>
      <c r="AP973" s="525"/>
      <c r="AQ973" s="525"/>
      <c r="AR973" s="525"/>
    </row>
    <row r="974" spans="1:44" ht="12" customHeight="1" x14ac:dyDescent="0.2">
      <c r="A974" s="571"/>
      <c r="B974" s="571"/>
      <c r="C974" s="566"/>
      <c r="D974" s="522"/>
      <c r="E974" s="537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574"/>
      <c r="R974" s="574"/>
      <c r="S974" s="575"/>
      <c r="T974" s="574"/>
      <c r="U974" s="529"/>
      <c r="V974" s="574"/>
      <c r="Y974" s="551"/>
      <c r="Z974" s="542"/>
      <c r="AA974" s="525"/>
      <c r="AB974" s="541"/>
      <c r="AC974" s="541"/>
      <c r="AM974" s="542"/>
      <c r="AN974" s="525"/>
      <c r="AO974" s="525"/>
      <c r="AP974" s="525"/>
      <c r="AQ974" s="525"/>
      <c r="AR974" s="525"/>
    </row>
    <row r="975" spans="1:44" ht="12" customHeight="1" x14ac:dyDescent="0.2">
      <c r="A975" s="571"/>
      <c r="B975" s="573"/>
      <c r="C975" s="566"/>
      <c r="D975" s="523"/>
      <c r="E975" s="537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574"/>
      <c r="R975" s="574"/>
      <c r="S975" s="575"/>
      <c r="T975" s="574"/>
      <c r="U975" s="529"/>
      <c r="V975" s="574"/>
      <c r="Y975" s="551"/>
      <c r="Z975" s="542"/>
      <c r="AA975" s="525"/>
      <c r="AB975" s="541"/>
      <c r="AC975" s="541"/>
      <c r="AM975" s="542"/>
      <c r="AN975" s="525"/>
      <c r="AO975" s="525"/>
      <c r="AP975" s="525"/>
      <c r="AQ975" s="525"/>
      <c r="AR975" s="525"/>
    </row>
    <row r="976" spans="1:44" ht="12" customHeight="1" x14ac:dyDescent="0.2">
      <c r="A976" s="571"/>
      <c r="B976" s="571"/>
      <c r="C976" s="566"/>
      <c r="D976" s="522"/>
      <c r="E976" s="537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574"/>
      <c r="R976" s="574"/>
      <c r="S976" s="575"/>
      <c r="T976" s="574"/>
      <c r="U976" s="529"/>
      <c r="V976" s="574"/>
      <c r="Y976" s="551"/>
      <c r="Z976" s="542"/>
      <c r="AA976" s="525"/>
      <c r="AB976" s="541"/>
      <c r="AC976" s="541"/>
      <c r="AM976" s="542"/>
      <c r="AN976" s="525"/>
      <c r="AO976" s="525"/>
      <c r="AP976" s="525"/>
      <c r="AQ976" s="525"/>
      <c r="AR976" s="525"/>
    </row>
    <row r="977" spans="1:28" ht="12" customHeight="1" x14ac:dyDescent="0.2">
      <c r="A977" s="571"/>
      <c r="B977" s="573"/>
      <c r="C977" s="566"/>
      <c r="D977" s="523"/>
      <c r="E977" s="537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574"/>
      <c r="R977" s="574"/>
      <c r="S977" s="575"/>
      <c r="T977" s="574"/>
      <c r="U977" s="529"/>
      <c r="V977" s="574"/>
      <c r="AB977" s="525"/>
    </row>
    <row r="978" spans="1:28" ht="12" customHeight="1" x14ac:dyDescent="0.2">
      <c r="A978" s="571"/>
      <c r="B978" s="571"/>
      <c r="C978" s="566"/>
      <c r="D978" s="522"/>
      <c r="E978" s="537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574"/>
      <c r="R978" s="574"/>
      <c r="S978" s="575"/>
      <c r="T978" s="574"/>
      <c r="U978" s="529"/>
      <c r="V978" s="574"/>
      <c r="AB978" s="525"/>
    </row>
    <row r="979" spans="1:28" ht="12" customHeight="1" x14ac:dyDescent="0.2">
      <c r="A979" s="571"/>
      <c r="B979" s="573"/>
      <c r="C979" s="566"/>
      <c r="D979" s="523"/>
      <c r="E979" s="537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574"/>
      <c r="R979" s="574"/>
      <c r="S979" s="575"/>
      <c r="T979" s="574"/>
      <c r="U979" s="529"/>
      <c r="V979" s="574"/>
      <c r="AB979" s="525"/>
    </row>
    <row r="980" spans="1:28" ht="12" customHeight="1" x14ac:dyDescent="0.2">
      <c r="A980" s="571"/>
      <c r="B980" s="571"/>
      <c r="C980" s="566"/>
      <c r="D980" s="522"/>
      <c r="E980" s="537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574"/>
      <c r="R980" s="574"/>
      <c r="S980" s="575"/>
      <c r="T980" s="574"/>
      <c r="U980" s="529"/>
      <c r="V980" s="574"/>
      <c r="AB980" s="525"/>
    </row>
    <row r="981" spans="1:28" ht="12" customHeight="1" x14ac:dyDescent="0.2">
      <c r="A981" s="571"/>
      <c r="B981" s="573"/>
      <c r="C981" s="566"/>
      <c r="D981" s="523"/>
      <c r="E981" s="537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574"/>
      <c r="R981" s="574"/>
      <c r="S981" s="575"/>
      <c r="T981" s="574"/>
      <c r="U981" s="529"/>
      <c r="V981" s="574"/>
    </row>
    <row r="982" spans="1:28" ht="12" customHeight="1" x14ac:dyDescent="0.2">
      <c r="A982" s="571"/>
      <c r="B982" s="571"/>
      <c r="C982" s="566"/>
      <c r="D982" s="522"/>
      <c r="E982" s="537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574"/>
      <c r="R982" s="574"/>
      <c r="S982" s="575"/>
      <c r="T982" s="574"/>
      <c r="U982" s="529"/>
      <c r="V982" s="574"/>
    </row>
    <row r="983" spans="1:28" ht="12" customHeight="1" x14ac:dyDescent="0.2">
      <c r="A983" s="571"/>
      <c r="B983" s="573"/>
      <c r="C983" s="566"/>
      <c r="D983" s="523"/>
      <c r="E983" s="537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574"/>
      <c r="R983" s="574"/>
      <c r="S983" s="575"/>
      <c r="T983" s="574"/>
      <c r="U983" s="529"/>
      <c r="V983" s="574"/>
    </row>
    <row r="984" spans="1:28" ht="12" customHeight="1" x14ac:dyDescent="0.2">
      <c r="A984" s="571"/>
      <c r="B984" s="571"/>
      <c r="C984" s="566"/>
      <c r="D984" s="522"/>
      <c r="E984" s="537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574"/>
      <c r="R984" s="574"/>
      <c r="S984" s="575"/>
      <c r="T984" s="574"/>
      <c r="U984" s="529"/>
      <c r="V984" s="574"/>
    </row>
    <row r="985" spans="1:28" ht="12" customHeight="1" x14ac:dyDescent="0.2">
      <c r="A985" s="571"/>
      <c r="B985" s="571"/>
      <c r="C985" s="566"/>
      <c r="D985" s="523"/>
      <c r="E985" s="537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574"/>
      <c r="R985" s="574"/>
      <c r="S985" s="575"/>
      <c r="T985" s="574"/>
      <c r="U985" s="529"/>
      <c r="V985" s="574"/>
    </row>
    <row r="986" spans="1:28" ht="12" customHeight="1" x14ac:dyDescent="0.2">
      <c r="A986" s="571"/>
      <c r="B986" s="571"/>
      <c r="C986" s="566"/>
      <c r="D986" s="522"/>
      <c r="E986" s="537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574"/>
      <c r="R986" s="574"/>
      <c r="S986" s="575"/>
      <c r="T986" s="574"/>
      <c r="U986" s="529"/>
      <c r="V986" s="574"/>
    </row>
    <row r="987" spans="1:28" ht="12" customHeight="1" x14ac:dyDescent="0.2">
      <c r="A987" s="571"/>
      <c r="B987" s="573"/>
      <c r="C987" s="566"/>
      <c r="D987" s="523"/>
      <c r="E987" s="537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574"/>
      <c r="R987" s="574"/>
      <c r="S987" s="575"/>
      <c r="T987" s="574"/>
      <c r="U987" s="529"/>
      <c r="V987" s="574"/>
    </row>
    <row r="988" spans="1:28" ht="12" customHeight="1" x14ac:dyDescent="0.2">
      <c r="A988" s="571"/>
      <c r="B988" s="571"/>
      <c r="C988" s="566"/>
      <c r="D988" s="522"/>
      <c r="E988" s="537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574"/>
      <c r="R988" s="574"/>
      <c r="S988" s="575"/>
      <c r="T988" s="574"/>
      <c r="U988" s="529"/>
      <c r="V988" s="574"/>
    </row>
    <row r="989" spans="1:28" ht="12" customHeight="1" x14ac:dyDescent="0.2">
      <c r="A989" s="571"/>
      <c r="B989" s="573"/>
      <c r="C989" s="566"/>
      <c r="D989" s="523"/>
      <c r="E989" s="537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574"/>
      <c r="R989" s="574"/>
      <c r="S989" s="575"/>
      <c r="T989" s="574"/>
      <c r="U989" s="529"/>
      <c r="V989" s="574"/>
    </row>
    <row r="990" spans="1:28" ht="12" customHeight="1" x14ac:dyDescent="0.2">
      <c r="A990" s="571"/>
      <c r="B990" s="571"/>
      <c r="C990" s="566"/>
      <c r="D990" s="522"/>
      <c r="E990" s="560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574"/>
      <c r="R990" s="574"/>
      <c r="S990" s="575"/>
      <c r="T990" s="574"/>
      <c r="U990" s="529"/>
      <c r="V990" s="574"/>
    </row>
    <row r="991" spans="1:28" ht="12" customHeight="1" x14ac:dyDescent="0.2">
      <c r="A991" s="571"/>
      <c r="B991" s="573"/>
      <c r="C991" s="566"/>
      <c r="D991" s="523"/>
      <c r="E991" s="560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574"/>
      <c r="R991" s="574"/>
      <c r="S991" s="575"/>
      <c r="T991" s="574"/>
      <c r="U991" s="529"/>
      <c r="V991" s="574"/>
    </row>
    <row r="992" spans="1:28" ht="12" customHeight="1" x14ac:dyDescent="0.2">
      <c r="A992" s="571"/>
      <c r="B992" s="571"/>
      <c r="C992" s="571"/>
      <c r="D992" s="522"/>
      <c r="E992" s="56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574"/>
      <c r="R992" s="574"/>
      <c r="S992" s="575"/>
      <c r="T992" s="574"/>
      <c r="U992" s="529"/>
      <c r="V992" s="574"/>
    </row>
    <row r="993" spans="1:22" ht="12" customHeight="1" x14ac:dyDescent="0.2">
      <c r="A993" s="571"/>
      <c r="B993" s="573"/>
      <c r="C993" s="571"/>
      <c r="D993" s="523"/>
      <c r="E993" s="56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574"/>
      <c r="R993" s="574"/>
      <c r="S993" s="575"/>
      <c r="T993" s="574"/>
      <c r="U993" s="529"/>
      <c r="V993" s="574"/>
    </row>
    <row r="994" spans="1:22" ht="12" customHeight="1" x14ac:dyDescent="0.2">
      <c r="A994" s="571"/>
      <c r="B994" s="571"/>
      <c r="C994" s="571"/>
      <c r="D994" s="522"/>
      <c r="E994" s="56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574"/>
      <c r="R994" s="574"/>
      <c r="S994" s="575"/>
      <c r="T994" s="574"/>
      <c r="U994" s="529"/>
      <c r="V994" s="574"/>
    </row>
    <row r="995" spans="1:22" ht="12" customHeight="1" x14ac:dyDescent="0.2">
      <c r="A995" s="571"/>
      <c r="B995" s="573"/>
      <c r="C995" s="571"/>
      <c r="D995" s="523"/>
      <c r="E995" s="56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574"/>
      <c r="R995" s="574"/>
      <c r="S995" s="575"/>
      <c r="T995" s="574"/>
      <c r="U995" s="529"/>
      <c r="V995" s="574"/>
    </row>
    <row r="996" spans="1:22" ht="12" customHeight="1" x14ac:dyDescent="0.2">
      <c r="A996" s="571"/>
      <c r="B996" s="571"/>
      <c r="C996" s="566"/>
      <c r="D996" s="522"/>
      <c r="E996" s="537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574"/>
      <c r="R996" s="574"/>
      <c r="S996" s="575"/>
      <c r="T996" s="574"/>
      <c r="U996" s="529"/>
      <c r="V996" s="574"/>
    </row>
    <row r="997" spans="1:22" ht="12" customHeight="1" x14ac:dyDescent="0.2">
      <c r="A997" s="571"/>
      <c r="B997" s="573"/>
      <c r="C997" s="566"/>
      <c r="D997" s="523"/>
      <c r="E997" s="537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574"/>
      <c r="R997" s="574"/>
      <c r="S997" s="575"/>
      <c r="T997" s="574"/>
      <c r="U997" s="529"/>
      <c r="V997" s="574"/>
    </row>
    <row r="998" spans="1:22" ht="12" customHeight="1" x14ac:dyDescent="0.2">
      <c r="A998" s="571"/>
      <c r="B998" s="571"/>
      <c r="C998" s="566"/>
      <c r="D998" s="522"/>
      <c r="E998" s="537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574"/>
      <c r="S998" s="27"/>
      <c r="T998" s="574"/>
      <c r="U998" s="529"/>
      <c r="V998" s="574"/>
    </row>
    <row r="999" spans="1:22" ht="12" customHeight="1" x14ac:dyDescent="0.2">
      <c r="A999" s="571"/>
      <c r="B999" s="573"/>
      <c r="C999" s="566"/>
      <c r="D999" s="523"/>
      <c r="E999" s="537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574"/>
      <c r="S999" s="27"/>
      <c r="T999" s="574"/>
      <c r="U999" s="529"/>
      <c r="V999" s="574"/>
    </row>
    <row r="1000" spans="1:22" ht="12" customHeight="1" x14ac:dyDescent="0.2">
      <c r="A1000" s="571"/>
      <c r="B1000" s="571"/>
      <c r="C1000" s="566"/>
      <c r="D1000" s="522"/>
      <c r="E1000" s="537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574"/>
      <c r="S1000" s="32"/>
      <c r="T1000" s="574"/>
      <c r="U1000" s="529"/>
      <c r="V1000" s="574"/>
    </row>
    <row r="1001" spans="1:22" ht="12" customHeight="1" x14ac:dyDescent="0.2">
      <c r="A1001" s="571"/>
      <c r="B1001" s="573"/>
      <c r="C1001" s="566"/>
      <c r="D1001" s="523"/>
      <c r="E1001" s="537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574"/>
      <c r="S1001" s="32"/>
      <c r="T1001" s="574"/>
      <c r="U1001" s="529"/>
      <c r="V1001" s="574"/>
    </row>
    <row r="1002" spans="1:22" ht="12" customHeight="1" x14ac:dyDescent="0.2">
      <c r="A1002" s="571"/>
      <c r="B1002" s="571"/>
      <c r="C1002" s="566"/>
      <c r="D1002" s="522"/>
      <c r="E1002" s="537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574"/>
      <c r="S1002" s="25"/>
      <c r="T1002" s="574"/>
      <c r="U1002" s="529"/>
      <c r="V1002" s="574"/>
    </row>
    <row r="1003" spans="1:22" ht="12" customHeight="1" x14ac:dyDescent="0.2">
      <c r="A1003" s="571"/>
      <c r="B1003" s="573"/>
      <c r="C1003" s="566"/>
      <c r="D1003" s="523"/>
      <c r="E1003" s="537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574"/>
      <c r="S1003" s="25"/>
      <c r="T1003" s="574"/>
      <c r="U1003" s="529"/>
      <c r="V1003" s="574"/>
    </row>
    <row r="1004" spans="1:22" ht="12" customHeight="1" x14ac:dyDescent="0.2">
      <c r="A1004" s="571"/>
      <c r="B1004" s="571"/>
      <c r="C1004" s="566"/>
      <c r="D1004" s="522"/>
      <c r="E1004" s="537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574"/>
      <c r="S1004" s="32"/>
      <c r="T1004" s="574"/>
      <c r="U1004" s="529"/>
      <c r="V1004" s="574"/>
    </row>
    <row r="1005" spans="1:22" ht="12" customHeight="1" x14ac:dyDescent="0.2">
      <c r="A1005" s="571"/>
      <c r="B1005" s="573"/>
      <c r="C1005" s="566"/>
      <c r="D1005" s="523"/>
      <c r="E1005" s="537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574"/>
      <c r="S1005" s="32"/>
      <c r="T1005" s="574"/>
      <c r="U1005" s="529"/>
      <c r="V1005" s="574"/>
    </row>
    <row r="1006" spans="1:22" ht="12" customHeight="1" x14ac:dyDescent="0.2">
      <c r="A1006" s="571"/>
      <c r="B1006" s="571"/>
      <c r="C1006" s="566"/>
      <c r="D1006" s="522"/>
      <c r="E1006" s="561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  <c r="R1006" s="574"/>
      <c r="S1006" s="32"/>
      <c r="T1006" s="574"/>
      <c r="U1006" s="529"/>
      <c r="V1006" s="574"/>
    </row>
    <row r="1007" spans="1:22" ht="12" customHeight="1" x14ac:dyDescent="0.2">
      <c r="A1007" s="571"/>
      <c r="B1007" s="573"/>
      <c r="C1007" s="566"/>
      <c r="D1007" s="523"/>
      <c r="E1007" s="561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  <c r="R1007" s="574"/>
      <c r="S1007" s="32"/>
      <c r="T1007" s="574"/>
      <c r="U1007" s="529"/>
      <c r="V1007" s="574"/>
    </row>
    <row r="1008" spans="1:22" ht="12" customHeight="1" x14ac:dyDescent="0.2">
      <c r="A1008" s="571"/>
      <c r="B1008" s="571"/>
      <c r="C1008" s="566"/>
      <c r="D1008" s="522"/>
      <c r="E1008" s="537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574"/>
      <c r="S1008" s="73"/>
      <c r="T1008" s="574"/>
      <c r="U1008" s="529"/>
      <c r="V1008" s="574"/>
    </row>
    <row r="1009" spans="1:22" ht="12" customHeight="1" x14ac:dyDescent="0.2">
      <c r="A1009" s="571"/>
      <c r="B1009" s="573"/>
      <c r="C1009" s="566"/>
      <c r="D1009" s="523"/>
      <c r="E1009" s="537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574"/>
      <c r="S1009" s="73"/>
      <c r="T1009" s="574"/>
      <c r="U1009" s="529"/>
      <c r="V1009" s="574"/>
    </row>
    <row r="1010" spans="1:22" ht="12" customHeight="1" x14ac:dyDescent="0.2">
      <c r="A1010" s="571"/>
      <c r="B1010" s="571"/>
      <c r="C1010" s="566"/>
      <c r="D1010" s="522"/>
      <c r="E1010" s="537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574"/>
      <c r="S1010" s="27"/>
      <c r="T1010" s="574"/>
      <c r="U1010" s="529"/>
      <c r="V1010" s="574"/>
    </row>
    <row r="1011" spans="1:22" ht="12" customHeight="1" x14ac:dyDescent="0.2">
      <c r="A1011" s="571"/>
      <c r="B1011" s="573"/>
      <c r="C1011" s="566"/>
      <c r="D1011" s="523"/>
      <c r="E1011" s="537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574"/>
      <c r="S1011" s="27"/>
      <c r="T1011" s="574"/>
      <c r="U1011" s="529"/>
      <c r="V1011" s="574"/>
    </row>
    <row r="1012" spans="1:22" ht="12" customHeight="1" x14ac:dyDescent="0.2">
      <c r="A1012" s="571"/>
      <c r="B1012" s="571"/>
      <c r="C1012" s="566"/>
      <c r="D1012" s="522"/>
      <c r="E1012" s="561"/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  <c r="R1012" s="574"/>
      <c r="S1012" s="32"/>
      <c r="T1012" s="574"/>
      <c r="U1012" s="529"/>
      <c r="V1012" s="574"/>
    </row>
    <row r="1013" spans="1:22" ht="12" customHeight="1" x14ac:dyDescent="0.2">
      <c r="A1013" s="571"/>
      <c r="B1013" s="573"/>
      <c r="C1013" s="566"/>
      <c r="D1013" s="523"/>
      <c r="E1013" s="561"/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  <c r="R1013" s="574"/>
      <c r="S1013" s="32"/>
      <c r="T1013" s="574"/>
      <c r="U1013" s="529"/>
      <c r="V1013" s="574"/>
    </row>
    <row r="1014" spans="1:22" ht="12" customHeight="1" x14ac:dyDescent="0.2">
      <c r="A1014" s="571"/>
      <c r="B1014" s="571"/>
      <c r="C1014" s="571"/>
      <c r="D1014" s="522"/>
      <c r="E1014" s="537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574"/>
      <c r="S1014" s="27"/>
      <c r="T1014" s="574"/>
      <c r="U1014" s="529"/>
      <c r="V1014" s="574"/>
    </row>
    <row r="1015" spans="1:22" ht="12" customHeight="1" x14ac:dyDescent="0.2">
      <c r="A1015" s="571"/>
      <c r="B1015" s="573"/>
      <c r="C1015" s="571"/>
      <c r="D1015" s="523"/>
      <c r="E1015" s="537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574"/>
      <c r="S1015" s="27"/>
      <c r="T1015" s="574"/>
      <c r="U1015" s="529"/>
      <c r="V1015" s="574"/>
    </row>
    <row r="1016" spans="1:22" ht="12" customHeight="1" x14ac:dyDescent="0.2">
      <c r="A1016" s="571"/>
      <c r="B1016" s="571"/>
      <c r="C1016" s="566"/>
      <c r="D1016" s="522"/>
      <c r="E1016" s="537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574"/>
      <c r="S1016" s="32"/>
      <c r="T1016" s="574"/>
      <c r="U1016" s="529"/>
      <c r="V1016" s="574"/>
    </row>
    <row r="1017" spans="1:22" ht="12" customHeight="1" x14ac:dyDescent="0.2">
      <c r="A1017" s="571"/>
      <c r="B1017" s="573"/>
      <c r="C1017" s="566"/>
      <c r="D1017" s="523"/>
      <c r="E1017" s="537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574"/>
      <c r="S1017" s="32"/>
      <c r="T1017" s="574"/>
      <c r="U1017" s="529"/>
      <c r="V1017" s="574"/>
    </row>
    <row r="1018" spans="1:22" ht="12" customHeight="1" x14ac:dyDescent="0.2">
      <c r="A1018" s="571"/>
      <c r="B1018" s="571"/>
      <c r="C1018" s="566"/>
      <c r="D1018" s="522"/>
      <c r="E1018" s="561"/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  <c r="R1018" s="574"/>
      <c r="S1018" s="32"/>
      <c r="T1018" s="574"/>
      <c r="U1018" s="529"/>
      <c r="V1018" s="574"/>
    </row>
    <row r="1019" spans="1:22" ht="12" customHeight="1" x14ac:dyDescent="0.2">
      <c r="A1019" s="571"/>
      <c r="B1019" s="573"/>
      <c r="C1019" s="566"/>
      <c r="D1019" s="523"/>
      <c r="E1019" s="561"/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  <c r="R1019" s="574"/>
      <c r="S1019" s="32"/>
      <c r="T1019" s="574"/>
      <c r="U1019" s="529"/>
      <c r="V1019" s="574"/>
    </row>
    <row r="1020" spans="1:22" ht="12" customHeight="1" x14ac:dyDescent="0.2">
      <c r="A1020" s="571"/>
      <c r="B1020" s="571"/>
      <c r="C1020" s="571"/>
      <c r="D1020" s="522"/>
      <c r="E1020" s="537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574"/>
      <c r="S1020" s="27"/>
      <c r="T1020" s="574"/>
      <c r="U1020" s="529"/>
      <c r="V1020" s="574"/>
    </row>
    <row r="1021" spans="1:22" ht="12" customHeight="1" x14ac:dyDescent="0.2">
      <c r="A1021" s="571"/>
      <c r="B1021" s="573"/>
      <c r="C1021" s="571"/>
      <c r="D1021" s="523"/>
      <c r="E1021" s="537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574"/>
      <c r="S1021" s="27"/>
      <c r="T1021" s="574"/>
      <c r="U1021" s="529"/>
      <c r="V1021" s="574"/>
    </row>
    <row r="1022" spans="1:22" ht="12" customHeight="1" x14ac:dyDescent="0.2">
      <c r="A1022" s="571"/>
      <c r="B1022" s="571"/>
      <c r="C1022" s="566"/>
      <c r="D1022" s="522"/>
      <c r="E1022" s="537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574"/>
      <c r="S1022" s="27"/>
      <c r="T1022" s="574"/>
      <c r="U1022" s="529"/>
      <c r="V1022" s="574"/>
    </row>
    <row r="1023" spans="1:22" ht="12" customHeight="1" x14ac:dyDescent="0.2">
      <c r="A1023" s="571"/>
      <c r="B1023" s="573"/>
      <c r="C1023" s="566"/>
      <c r="D1023" s="523"/>
      <c r="E1023" s="537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574"/>
      <c r="S1023" s="27"/>
      <c r="T1023" s="574"/>
      <c r="U1023" s="529"/>
      <c r="V1023" s="574"/>
    </row>
    <row r="1024" spans="1:22" ht="12" customHeight="1" x14ac:dyDescent="0.2">
      <c r="A1024" s="571"/>
      <c r="B1024" s="571"/>
      <c r="C1024" s="566"/>
      <c r="D1024" s="160"/>
      <c r="E1024" s="537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574"/>
      <c r="S1024" s="27"/>
      <c r="T1024" s="574"/>
      <c r="U1024" s="529"/>
      <c r="V1024" s="574"/>
    </row>
    <row r="1025" spans="1:22" ht="12" customHeight="1" x14ac:dyDescent="0.2">
      <c r="A1025" s="571"/>
      <c r="B1025" s="573"/>
      <c r="C1025" s="566"/>
      <c r="D1025" s="160"/>
      <c r="E1025" s="537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574"/>
      <c r="S1025" s="27"/>
      <c r="T1025" s="574"/>
      <c r="U1025" s="529"/>
      <c r="V1025" s="574"/>
    </row>
    <row r="1026" spans="1:22" ht="12" customHeight="1" x14ac:dyDescent="0.2">
      <c r="A1026" s="571"/>
      <c r="B1026" s="571"/>
      <c r="C1026" s="566"/>
      <c r="D1026" s="160"/>
      <c r="E1026" s="561"/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  <c r="R1026" s="574"/>
      <c r="S1026" s="32"/>
      <c r="T1026" s="574"/>
      <c r="U1026" s="529"/>
      <c r="V1026" s="574"/>
    </row>
    <row r="1027" spans="1:22" ht="12" customHeight="1" x14ac:dyDescent="0.2">
      <c r="A1027" s="571"/>
      <c r="B1027" s="573"/>
      <c r="C1027" s="566"/>
      <c r="D1027" s="160"/>
      <c r="E1027" s="561"/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  <c r="R1027" s="574"/>
      <c r="S1027" s="32"/>
      <c r="T1027" s="574"/>
      <c r="U1027" s="529"/>
      <c r="V1027" s="574"/>
    </row>
    <row r="1028" spans="1:22" ht="12" customHeight="1" x14ac:dyDescent="0.2">
      <c r="A1028" s="571"/>
      <c r="B1028" s="571"/>
      <c r="C1028" s="566"/>
      <c r="D1028" s="160"/>
      <c r="E1028" s="537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574"/>
      <c r="S1028" s="27"/>
      <c r="T1028" s="574"/>
      <c r="U1028" s="529"/>
      <c r="V1028" s="574"/>
    </row>
    <row r="1029" spans="1:22" ht="12" customHeight="1" x14ac:dyDescent="0.2">
      <c r="A1029" s="571"/>
      <c r="B1029" s="573"/>
      <c r="C1029" s="566"/>
      <c r="D1029" s="160"/>
      <c r="E1029" s="537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574"/>
      <c r="S1029" s="27"/>
      <c r="T1029" s="574"/>
      <c r="U1029" s="529"/>
      <c r="V1029" s="574"/>
    </row>
    <row r="1030" spans="1:22" ht="12" customHeight="1" x14ac:dyDescent="0.2">
      <c r="A1030" s="571"/>
      <c r="B1030" s="571"/>
      <c r="C1030" s="566"/>
      <c r="D1030" s="160"/>
      <c r="E1030" s="537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574"/>
      <c r="S1030" s="27"/>
      <c r="T1030" s="574"/>
      <c r="U1030" s="529"/>
      <c r="V1030" s="574"/>
    </row>
    <row r="1031" spans="1:22" ht="12" customHeight="1" x14ac:dyDescent="0.2">
      <c r="A1031" s="571"/>
      <c r="B1031" s="573"/>
      <c r="C1031" s="566"/>
      <c r="D1031" s="160"/>
      <c r="E1031" s="537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574"/>
      <c r="S1031" s="27"/>
      <c r="T1031" s="574"/>
      <c r="U1031" s="529"/>
      <c r="V1031" s="574"/>
    </row>
    <row r="1032" spans="1:22" ht="12" customHeight="1" x14ac:dyDescent="0.2">
      <c r="A1032" s="571"/>
      <c r="B1032" s="571"/>
      <c r="C1032" s="566"/>
      <c r="D1032" s="160"/>
      <c r="E1032" s="537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574"/>
      <c r="S1032" s="27"/>
      <c r="T1032" s="574"/>
      <c r="U1032" s="529"/>
      <c r="V1032" s="574"/>
    </row>
    <row r="1033" spans="1:22" ht="12" customHeight="1" x14ac:dyDescent="0.2">
      <c r="A1033" s="571"/>
      <c r="B1033" s="573"/>
      <c r="C1033" s="566"/>
      <c r="D1033" s="160"/>
      <c r="E1033" s="537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574"/>
      <c r="S1033" s="27"/>
      <c r="T1033" s="574"/>
      <c r="U1033" s="529"/>
      <c r="V1033" s="574"/>
    </row>
    <row r="1034" spans="1:22" ht="12" customHeight="1" x14ac:dyDescent="0.2">
      <c r="A1034" s="571"/>
      <c r="B1034" s="571"/>
      <c r="C1034" s="566"/>
      <c r="D1034" s="160"/>
      <c r="E1034" s="537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574"/>
      <c r="S1034" s="27"/>
      <c r="T1034" s="574"/>
      <c r="U1034" s="529"/>
      <c r="V1034" s="574"/>
    </row>
    <row r="1035" spans="1:22" ht="12" customHeight="1" x14ac:dyDescent="0.2">
      <c r="A1035" s="571"/>
      <c r="B1035" s="573"/>
      <c r="C1035" s="566"/>
      <c r="D1035" s="160"/>
      <c r="E1035" s="537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574"/>
      <c r="S1035" s="27"/>
      <c r="T1035" s="574"/>
      <c r="U1035" s="529"/>
      <c r="V1035" s="574"/>
    </row>
    <row r="1036" spans="1:22" ht="12" customHeight="1" x14ac:dyDescent="0.2">
      <c r="A1036" s="571"/>
      <c r="B1036" s="571"/>
      <c r="C1036" s="566"/>
      <c r="D1036" s="160"/>
      <c r="E1036" s="537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574"/>
      <c r="S1036" s="73"/>
      <c r="T1036" s="574"/>
      <c r="U1036" s="529"/>
      <c r="V1036" s="574"/>
    </row>
    <row r="1037" spans="1:22" ht="12" customHeight="1" x14ac:dyDescent="0.2">
      <c r="A1037" s="571"/>
      <c r="B1037" s="573"/>
      <c r="C1037" s="566"/>
      <c r="D1037" s="160"/>
      <c r="E1037" s="537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574"/>
      <c r="S1037" s="73"/>
      <c r="T1037" s="574"/>
      <c r="U1037" s="529"/>
      <c r="V1037" s="574"/>
    </row>
    <row r="1038" spans="1:22" ht="12" customHeight="1" x14ac:dyDescent="0.2">
      <c r="A1038" s="571"/>
      <c r="B1038" s="571"/>
      <c r="C1038" s="571"/>
      <c r="D1038" s="157"/>
      <c r="E1038" s="537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574"/>
      <c r="S1038" s="27"/>
      <c r="T1038" s="574"/>
      <c r="U1038" s="529"/>
      <c r="V1038" s="574"/>
    </row>
    <row r="1039" spans="1:22" ht="12" customHeight="1" x14ac:dyDescent="0.2">
      <c r="A1039" s="571"/>
      <c r="B1039" s="573"/>
      <c r="C1039" s="571"/>
      <c r="D1039" s="157"/>
      <c r="E1039" s="537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574"/>
      <c r="S1039" s="27"/>
      <c r="T1039" s="574"/>
      <c r="U1039" s="529"/>
      <c r="V1039" s="574"/>
    </row>
    <row r="1040" spans="1:22" ht="12" customHeight="1" x14ac:dyDescent="0.2">
      <c r="A1040" s="571"/>
      <c r="B1040" s="571"/>
      <c r="C1040" s="566"/>
      <c r="D1040" s="160"/>
      <c r="E1040" s="537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574"/>
      <c r="S1040" s="27"/>
      <c r="T1040" s="574"/>
      <c r="U1040" s="529"/>
      <c r="V1040" s="574"/>
    </row>
    <row r="1041" spans="1:22" ht="12" customHeight="1" x14ac:dyDescent="0.2">
      <c r="A1041" s="571"/>
      <c r="B1041" s="573"/>
      <c r="C1041" s="566"/>
      <c r="D1041" s="160"/>
      <c r="E1041" s="537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574"/>
      <c r="S1041" s="27"/>
      <c r="T1041" s="574"/>
      <c r="U1041" s="529"/>
      <c r="V1041" s="574"/>
    </row>
    <row r="1042" spans="1:22" ht="12" customHeight="1" x14ac:dyDescent="0.2">
      <c r="A1042" s="571"/>
      <c r="B1042" s="571"/>
      <c r="C1042" s="566"/>
      <c r="D1042" s="160"/>
      <c r="E1042" s="537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574"/>
      <c r="S1042" s="74"/>
      <c r="T1042" s="574"/>
      <c r="U1042" s="529"/>
      <c r="V1042" s="574"/>
    </row>
    <row r="1043" spans="1:22" ht="12" customHeight="1" x14ac:dyDescent="0.2">
      <c r="A1043" s="571"/>
      <c r="B1043" s="571"/>
      <c r="C1043" s="566"/>
      <c r="D1043" s="160"/>
      <c r="E1043" s="537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574"/>
      <c r="S1043" s="39"/>
      <c r="T1043" s="574"/>
      <c r="U1043" s="529"/>
      <c r="V1043" s="574"/>
    </row>
    <row r="1044" spans="1:22" ht="12" customHeight="1" x14ac:dyDescent="0.2">
      <c r="A1044" s="571"/>
      <c r="B1044" s="571"/>
      <c r="C1044" s="566"/>
      <c r="D1044" s="160"/>
      <c r="E1044" s="537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574"/>
      <c r="S1044" s="27"/>
      <c r="T1044" s="574"/>
      <c r="U1044" s="529"/>
      <c r="V1044" s="574"/>
    </row>
    <row r="1045" spans="1:22" ht="12" customHeight="1" x14ac:dyDescent="0.2">
      <c r="A1045" s="571"/>
      <c r="B1045" s="573"/>
      <c r="C1045" s="566"/>
      <c r="D1045" s="160"/>
      <c r="E1045" s="537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574"/>
      <c r="S1045" s="27"/>
      <c r="T1045" s="574"/>
      <c r="U1045" s="529"/>
      <c r="V1045" s="574"/>
    </row>
    <row r="1046" spans="1:22" ht="12" customHeight="1" x14ac:dyDescent="0.2">
      <c r="A1046" s="571"/>
      <c r="B1046" s="571"/>
      <c r="C1046" s="566"/>
      <c r="D1046" s="160"/>
      <c r="E1046" s="561"/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  <c r="R1046" s="574"/>
      <c r="S1046" s="32"/>
      <c r="T1046" s="574"/>
      <c r="U1046" s="529"/>
      <c r="V1046" s="574"/>
    </row>
    <row r="1047" spans="1:22" ht="12" customHeight="1" x14ac:dyDescent="0.2">
      <c r="A1047" s="571"/>
      <c r="B1047" s="573"/>
      <c r="C1047" s="566"/>
      <c r="D1047" s="160"/>
      <c r="E1047" s="561"/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  <c r="R1047" s="574"/>
      <c r="S1047" s="32"/>
      <c r="T1047" s="574"/>
      <c r="U1047" s="529"/>
      <c r="V1047" s="574"/>
    </row>
    <row r="1048" spans="1:22" ht="12" customHeight="1" x14ac:dyDescent="0.2">
      <c r="A1048" s="571"/>
      <c r="B1048" s="571"/>
      <c r="C1048" s="571"/>
      <c r="D1048" s="157"/>
      <c r="E1048" s="537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574"/>
      <c r="S1048" s="32"/>
      <c r="T1048" s="574"/>
      <c r="U1048" s="529"/>
      <c r="V1048" s="574"/>
    </row>
    <row r="1049" spans="1:22" ht="12" customHeight="1" x14ac:dyDescent="0.2">
      <c r="A1049" s="571"/>
      <c r="B1049" s="571"/>
      <c r="C1049" s="571"/>
      <c r="D1049" s="157"/>
      <c r="E1049" s="537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574"/>
      <c r="S1049" s="32"/>
      <c r="T1049" s="574"/>
      <c r="U1049" s="529"/>
      <c r="V1049" s="574"/>
    </row>
    <row r="1050" spans="1:22" ht="12" customHeight="1" x14ac:dyDescent="0.2">
      <c r="A1050" s="571"/>
      <c r="B1050" s="571"/>
      <c r="C1050" s="566"/>
      <c r="D1050" s="160"/>
      <c r="E1050" s="561"/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  <c r="R1050" s="574"/>
      <c r="S1050" s="32"/>
      <c r="T1050" s="574"/>
      <c r="U1050" s="529"/>
      <c r="V1050" s="574"/>
    </row>
    <row r="1051" spans="1:22" ht="12" customHeight="1" x14ac:dyDescent="0.2">
      <c r="A1051" s="571"/>
      <c r="B1051" s="573"/>
      <c r="C1051" s="566"/>
      <c r="D1051" s="160"/>
      <c r="E1051" s="561"/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  <c r="R1051" s="574"/>
      <c r="S1051" s="32"/>
      <c r="T1051" s="574"/>
      <c r="U1051" s="529"/>
      <c r="V1051" s="574"/>
    </row>
    <row r="1052" spans="1:22" ht="12" customHeight="1" x14ac:dyDescent="0.2">
      <c r="A1052" s="571"/>
      <c r="B1052" s="571"/>
      <c r="C1052" s="571"/>
      <c r="D1052" s="157"/>
      <c r="E1052" s="537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574"/>
      <c r="S1052" s="32"/>
      <c r="T1052" s="574"/>
      <c r="U1052" s="529"/>
      <c r="V1052" s="574"/>
    </row>
    <row r="1053" spans="1:22" ht="12" customHeight="1" x14ac:dyDescent="0.2">
      <c r="A1053" s="571"/>
      <c r="B1053" s="573"/>
      <c r="C1053" s="571"/>
      <c r="D1053" s="157"/>
      <c r="E1053" s="537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574"/>
      <c r="S1053" s="32"/>
      <c r="T1053" s="574"/>
      <c r="U1053" s="529"/>
      <c r="V1053" s="574"/>
    </row>
    <row r="1054" spans="1:22" ht="12" customHeight="1" x14ac:dyDescent="0.2">
      <c r="A1054" s="571"/>
      <c r="B1054" s="571"/>
      <c r="C1054" s="566"/>
      <c r="D1054" s="160"/>
      <c r="E1054" s="537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574"/>
      <c r="S1054" s="32"/>
      <c r="T1054" s="574"/>
      <c r="U1054" s="529"/>
      <c r="V1054" s="574"/>
    </row>
    <row r="1055" spans="1:22" ht="12" customHeight="1" x14ac:dyDescent="0.2">
      <c r="A1055" s="571"/>
      <c r="B1055" s="573"/>
      <c r="C1055" s="566"/>
      <c r="D1055" s="160"/>
      <c r="E1055" s="537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574"/>
      <c r="S1055" s="32"/>
      <c r="T1055" s="574"/>
      <c r="U1055" s="529"/>
      <c r="V1055" s="574"/>
    </row>
    <row r="1056" spans="1:22" ht="12" customHeight="1" x14ac:dyDescent="0.2">
      <c r="A1056" s="571"/>
      <c r="B1056" s="571"/>
      <c r="C1056" s="566"/>
      <c r="D1056" s="160"/>
      <c r="E1056" s="537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574"/>
      <c r="S1056" s="32"/>
      <c r="T1056" s="574"/>
      <c r="U1056" s="529"/>
      <c r="V1056" s="574"/>
    </row>
    <row r="1057" spans="1:22" ht="12" customHeight="1" x14ac:dyDescent="0.2">
      <c r="A1057" s="571"/>
      <c r="B1057" s="573"/>
      <c r="C1057" s="566"/>
      <c r="D1057" s="160"/>
      <c r="E1057" s="537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574"/>
      <c r="S1057" s="32"/>
      <c r="T1057" s="574"/>
      <c r="U1057" s="529"/>
      <c r="V1057" s="574"/>
    </row>
    <row r="1058" spans="1:22" ht="12" customHeight="1" x14ac:dyDescent="0.2">
      <c r="A1058" s="571"/>
      <c r="B1058" s="571"/>
      <c r="C1058" s="571"/>
      <c r="D1058" s="157"/>
      <c r="E1058" s="537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574"/>
      <c r="S1058" s="27"/>
      <c r="T1058" s="574"/>
      <c r="U1058" s="529"/>
      <c r="V1058" s="574"/>
    </row>
    <row r="1059" spans="1:22" ht="12" customHeight="1" x14ac:dyDescent="0.2">
      <c r="A1059" s="571"/>
      <c r="B1059" s="571"/>
      <c r="C1059" s="571"/>
      <c r="D1059" s="157"/>
      <c r="E1059" s="537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574"/>
      <c r="S1059" s="27"/>
      <c r="T1059" s="574"/>
      <c r="U1059" s="529"/>
      <c r="V1059" s="574"/>
    </row>
    <row r="1060" spans="1:22" ht="12" customHeight="1" x14ac:dyDescent="0.2">
      <c r="A1060" s="571"/>
      <c r="B1060" s="571"/>
      <c r="C1060" s="566"/>
      <c r="D1060" s="160"/>
      <c r="E1060" s="561"/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  <c r="R1060" s="574"/>
      <c r="S1060" s="32"/>
      <c r="T1060" s="574"/>
      <c r="U1060" s="529"/>
      <c r="V1060" s="574"/>
    </row>
    <row r="1061" spans="1:22" ht="12" customHeight="1" x14ac:dyDescent="0.2">
      <c r="A1061" s="571"/>
      <c r="B1061" s="573"/>
      <c r="C1061" s="566"/>
      <c r="D1061" s="160"/>
      <c r="E1061" s="561"/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  <c r="R1061" s="574"/>
      <c r="S1061" s="32"/>
      <c r="T1061" s="574"/>
      <c r="U1061" s="529"/>
      <c r="V1061" s="574"/>
    </row>
    <row r="1062" spans="1:22" ht="12" customHeight="1" x14ac:dyDescent="0.2">
      <c r="A1062" s="571"/>
      <c r="B1062" s="571"/>
      <c r="C1062" s="571"/>
      <c r="D1062" s="157"/>
      <c r="E1062" s="561"/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  <c r="R1062" s="574"/>
      <c r="S1062" s="32"/>
      <c r="T1062" s="574"/>
      <c r="U1062" s="529"/>
      <c r="V1062" s="574"/>
    </row>
    <row r="1063" spans="1:22" ht="12" customHeight="1" x14ac:dyDescent="0.2">
      <c r="A1063" s="571"/>
      <c r="B1063" s="573"/>
      <c r="C1063" s="571"/>
      <c r="D1063" s="157"/>
      <c r="E1063" s="561"/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  <c r="R1063" s="574"/>
      <c r="S1063" s="32"/>
      <c r="T1063" s="574"/>
      <c r="U1063" s="529"/>
      <c r="V1063" s="574"/>
    </row>
    <row r="1064" spans="1:22" ht="12" customHeight="1" x14ac:dyDescent="0.2">
      <c r="A1064" s="571"/>
      <c r="B1064" s="571"/>
      <c r="C1064" s="566"/>
      <c r="D1064" s="160"/>
      <c r="E1064" s="537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574"/>
      <c r="S1064" s="27"/>
      <c r="T1064" s="574"/>
      <c r="U1064" s="529"/>
      <c r="V1064" s="574"/>
    </row>
    <row r="1065" spans="1:22" ht="12" customHeight="1" x14ac:dyDescent="0.2">
      <c r="A1065" s="571"/>
      <c r="B1065" s="571"/>
      <c r="C1065" s="566"/>
      <c r="D1065" s="160"/>
      <c r="E1065" s="537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574"/>
      <c r="S1065" s="27"/>
      <c r="T1065" s="574"/>
      <c r="U1065" s="529"/>
      <c r="V1065" s="574"/>
    </row>
    <row r="1066" spans="1:22" ht="12" customHeight="1" x14ac:dyDescent="0.2">
      <c r="A1066" s="571"/>
      <c r="B1066" s="571"/>
      <c r="C1066" s="566"/>
      <c r="D1066" s="160"/>
      <c r="E1066" s="537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574"/>
      <c r="S1066" s="32"/>
      <c r="T1066" s="574"/>
      <c r="U1066" s="529"/>
      <c r="V1066" s="574"/>
    </row>
    <row r="1067" spans="1:22" ht="12" customHeight="1" x14ac:dyDescent="0.2">
      <c r="A1067" s="571"/>
      <c r="B1067" s="573"/>
      <c r="C1067" s="566"/>
      <c r="D1067" s="160"/>
      <c r="E1067" s="537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574"/>
      <c r="S1067" s="32"/>
      <c r="T1067" s="574"/>
      <c r="U1067" s="529"/>
      <c r="V1067" s="574"/>
    </row>
    <row r="1068" spans="1:22" ht="12" customHeight="1" x14ac:dyDescent="0.2">
      <c r="A1068" s="571"/>
      <c r="B1068" s="571"/>
      <c r="C1068" s="566"/>
      <c r="D1068" s="160"/>
      <c r="E1068" s="537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574"/>
      <c r="S1068" s="32"/>
      <c r="T1068" s="574"/>
      <c r="U1068" s="529"/>
      <c r="V1068" s="574"/>
    </row>
    <row r="1069" spans="1:22" ht="12" customHeight="1" x14ac:dyDescent="0.2">
      <c r="A1069" s="571"/>
      <c r="B1069" s="573"/>
      <c r="C1069" s="566"/>
      <c r="D1069" s="160"/>
      <c r="E1069" s="537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574"/>
      <c r="S1069" s="32"/>
      <c r="T1069" s="574"/>
      <c r="U1069" s="529"/>
      <c r="V1069" s="574"/>
    </row>
    <row r="1070" spans="1:22" ht="12" customHeight="1" x14ac:dyDescent="0.2">
      <c r="A1070" s="571"/>
      <c r="B1070" s="571"/>
      <c r="C1070" s="566"/>
      <c r="D1070" s="160"/>
      <c r="E1070" s="537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574"/>
      <c r="S1070" s="32"/>
      <c r="T1070" s="574"/>
      <c r="U1070" s="529"/>
      <c r="V1070" s="574"/>
    </row>
    <row r="1071" spans="1:22" ht="12" customHeight="1" x14ac:dyDescent="0.2">
      <c r="A1071" s="571"/>
      <c r="B1071" s="573"/>
      <c r="C1071" s="566"/>
      <c r="D1071" s="160"/>
      <c r="E1071" s="537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574"/>
      <c r="S1071" s="32"/>
      <c r="T1071" s="574"/>
      <c r="U1071" s="529"/>
      <c r="V1071" s="574"/>
    </row>
    <row r="1072" spans="1:22" ht="12" customHeight="1" x14ac:dyDescent="0.2">
      <c r="A1072" s="571"/>
      <c r="B1072" s="571"/>
      <c r="C1072" s="566"/>
      <c r="D1072" s="160"/>
      <c r="E1072" s="537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574"/>
      <c r="S1072" s="30"/>
      <c r="T1072" s="574"/>
      <c r="U1072" s="529"/>
      <c r="V1072" s="574"/>
    </row>
    <row r="1073" spans="1:22" ht="12" customHeight="1" x14ac:dyDescent="0.2">
      <c r="A1073" s="571"/>
      <c r="B1073" s="573"/>
      <c r="C1073" s="566"/>
      <c r="D1073" s="160"/>
      <c r="E1073" s="537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574"/>
      <c r="S1073" s="30"/>
      <c r="T1073" s="574"/>
      <c r="U1073" s="529"/>
      <c r="V1073" s="574"/>
    </row>
    <row r="1074" spans="1:22" ht="12" customHeight="1" x14ac:dyDescent="0.2">
      <c r="A1074" s="571"/>
      <c r="B1074" s="571"/>
      <c r="C1074" s="571"/>
      <c r="D1074" s="157"/>
      <c r="E1074" s="537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574"/>
      <c r="S1074" s="27"/>
      <c r="T1074" s="574"/>
      <c r="U1074" s="529"/>
      <c r="V1074" s="574"/>
    </row>
    <row r="1075" spans="1:22" ht="12" customHeight="1" x14ac:dyDescent="0.2">
      <c r="A1075" s="571"/>
      <c r="B1075" s="571"/>
      <c r="C1075" s="571"/>
      <c r="D1075" s="157"/>
      <c r="E1075" s="537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574"/>
      <c r="S1075" s="27"/>
      <c r="T1075" s="574"/>
      <c r="U1075" s="529"/>
      <c r="V1075" s="574"/>
    </row>
    <row r="1076" spans="1:22" ht="12" customHeight="1" x14ac:dyDescent="0.2">
      <c r="A1076" s="571"/>
      <c r="B1076" s="571"/>
      <c r="C1076" s="566"/>
      <c r="D1076" s="160"/>
      <c r="E1076" s="537"/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574"/>
      <c r="S1076" s="32"/>
      <c r="T1076" s="574"/>
      <c r="U1076" s="529"/>
      <c r="V1076" s="574"/>
    </row>
    <row r="1077" spans="1:22" ht="12" customHeight="1" x14ac:dyDescent="0.2">
      <c r="A1077" s="571"/>
      <c r="B1077" s="573"/>
      <c r="C1077" s="566"/>
      <c r="D1077" s="160"/>
      <c r="E1077" s="537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574"/>
      <c r="S1077" s="32"/>
      <c r="T1077" s="574"/>
      <c r="U1077" s="529"/>
      <c r="V1077" s="574"/>
    </row>
    <row r="1078" spans="1:22" ht="12" customHeight="1" x14ac:dyDescent="0.2">
      <c r="A1078" s="571"/>
      <c r="B1078" s="571"/>
      <c r="C1078" s="566"/>
      <c r="D1078" s="160"/>
      <c r="E1078" s="537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574"/>
      <c r="S1078" s="27"/>
      <c r="T1078" s="73"/>
      <c r="U1078" s="529"/>
      <c r="V1078" s="574"/>
    </row>
    <row r="1079" spans="1:22" ht="12" customHeight="1" x14ac:dyDescent="0.2">
      <c r="A1079" s="571"/>
      <c r="B1079" s="571"/>
      <c r="C1079" s="566"/>
      <c r="D1079" s="160"/>
      <c r="E1079" s="537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574"/>
      <c r="S1079" s="27"/>
      <c r="T1079" s="73"/>
      <c r="U1079" s="529"/>
      <c r="V1079" s="574"/>
    </row>
    <row r="1080" spans="1:22" ht="12" customHeight="1" x14ac:dyDescent="0.2">
      <c r="A1080" s="571"/>
      <c r="B1080" s="571"/>
      <c r="C1080" s="566"/>
      <c r="D1080" s="160"/>
      <c r="E1080" s="537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574"/>
      <c r="S1080" s="73"/>
      <c r="T1080" s="73"/>
      <c r="U1080" s="529"/>
      <c r="V1080" s="574"/>
    </row>
    <row r="1081" spans="1:22" ht="12" customHeight="1" x14ac:dyDescent="0.2">
      <c r="A1081" s="571"/>
      <c r="B1081" s="573"/>
      <c r="C1081" s="566"/>
      <c r="D1081" s="160"/>
      <c r="E1081" s="537"/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574"/>
      <c r="S1081" s="73"/>
      <c r="T1081" s="73"/>
      <c r="U1081" s="529"/>
      <c r="V1081" s="574"/>
    </row>
    <row r="1082" spans="1:22" ht="12" customHeight="1" x14ac:dyDescent="0.2">
      <c r="A1082" s="571"/>
      <c r="B1082" s="571"/>
      <c r="C1082" s="566"/>
      <c r="D1082" s="160"/>
      <c r="E1082" s="537"/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574"/>
      <c r="S1082" s="32"/>
      <c r="T1082" s="73"/>
      <c r="U1082" s="529"/>
      <c r="V1082" s="574"/>
    </row>
    <row r="1083" spans="1:22" ht="12" customHeight="1" x14ac:dyDescent="0.2">
      <c r="A1083" s="571"/>
      <c r="B1083" s="571"/>
      <c r="C1083" s="566"/>
      <c r="D1083" s="160"/>
      <c r="E1083" s="537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574"/>
      <c r="S1083" s="32"/>
      <c r="T1083" s="73"/>
      <c r="U1083" s="529"/>
      <c r="V1083" s="574"/>
    </row>
    <row r="1084" spans="1:22" ht="12" customHeight="1" x14ac:dyDescent="0.2">
      <c r="A1084" s="571"/>
      <c r="B1084" s="571"/>
      <c r="C1084" s="566"/>
      <c r="D1084" s="160"/>
      <c r="E1084" s="561"/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  <c r="R1084" s="574"/>
      <c r="S1084" s="32"/>
      <c r="T1084" s="32"/>
      <c r="U1084" s="529"/>
      <c r="V1084" s="574"/>
    </row>
    <row r="1085" spans="1:22" ht="12" customHeight="1" x14ac:dyDescent="0.2">
      <c r="A1085" s="571"/>
      <c r="B1085" s="573"/>
      <c r="C1085" s="566"/>
      <c r="D1085" s="160"/>
      <c r="E1085" s="561"/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  <c r="R1085" s="574"/>
      <c r="S1085" s="32"/>
      <c r="T1085" s="32"/>
      <c r="U1085" s="529"/>
      <c r="V1085" s="574"/>
    </row>
    <row r="1086" spans="1:22" ht="12" customHeight="1" x14ac:dyDescent="0.2">
      <c r="A1086" s="571"/>
      <c r="B1086" s="571"/>
      <c r="C1086" s="566"/>
      <c r="D1086" s="160"/>
      <c r="E1086" s="537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574"/>
      <c r="S1086" s="27"/>
      <c r="T1086" s="73"/>
      <c r="U1086" s="529"/>
      <c r="V1086" s="574"/>
    </row>
    <row r="1087" spans="1:22" ht="12" customHeight="1" x14ac:dyDescent="0.2">
      <c r="A1087" s="571"/>
      <c r="B1087" s="573"/>
      <c r="C1087" s="566"/>
      <c r="D1087" s="160"/>
      <c r="E1087" s="537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574"/>
      <c r="S1087" s="27"/>
      <c r="T1087" s="73"/>
      <c r="U1087" s="529"/>
      <c r="V1087" s="574"/>
    </row>
    <row r="1088" spans="1:22" ht="12" customHeight="1" x14ac:dyDescent="0.2">
      <c r="A1088" s="571"/>
      <c r="B1088" s="571"/>
      <c r="C1088" s="566"/>
      <c r="D1088" s="160"/>
      <c r="E1088" s="561"/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  <c r="R1088" s="574"/>
      <c r="S1088" s="32"/>
      <c r="T1088" s="32"/>
      <c r="U1088" s="529"/>
      <c r="V1088" s="574"/>
    </row>
    <row r="1089" spans="1:22" ht="12" customHeight="1" x14ac:dyDescent="0.2">
      <c r="A1089" s="571"/>
      <c r="B1089" s="573"/>
      <c r="C1089" s="566"/>
      <c r="D1089" s="160"/>
      <c r="E1089" s="561"/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  <c r="R1089" s="574"/>
      <c r="S1089" s="32"/>
      <c r="T1089" s="32"/>
      <c r="U1089" s="529"/>
      <c r="V1089" s="574"/>
    </row>
    <row r="1090" spans="1:22" ht="12" customHeight="1" x14ac:dyDescent="0.2">
      <c r="A1090" s="571"/>
      <c r="B1090" s="571"/>
      <c r="C1090" s="566"/>
      <c r="D1090" s="160"/>
      <c r="E1090" s="537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574"/>
      <c r="S1090" s="30"/>
      <c r="T1090" s="73"/>
      <c r="U1090" s="529"/>
      <c r="V1090" s="574"/>
    </row>
    <row r="1091" spans="1:22" ht="12" customHeight="1" x14ac:dyDescent="0.2">
      <c r="A1091" s="571"/>
      <c r="B1091" s="573"/>
      <c r="C1091" s="566"/>
      <c r="D1091" s="160"/>
      <c r="E1091" s="537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574"/>
      <c r="S1091" s="30"/>
      <c r="T1091" s="73"/>
      <c r="U1091" s="529"/>
      <c r="V1091" s="574"/>
    </row>
    <row r="1092" spans="1:22" ht="12" customHeight="1" x14ac:dyDescent="0.2">
      <c r="A1092" s="571"/>
      <c r="B1092" s="571"/>
      <c r="C1092" s="571"/>
      <c r="D1092" s="157"/>
      <c r="E1092" s="537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574"/>
      <c r="S1092" s="27"/>
      <c r="T1092" s="73"/>
      <c r="U1092" s="529"/>
      <c r="V1092" s="574"/>
    </row>
    <row r="1093" spans="1:22" ht="12" customHeight="1" x14ac:dyDescent="0.2">
      <c r="A1093" s="571"/>
      <c r="B1093" s="573"/>
      <c r="C1093" s="571"/>
      <c r="D1093" s="157"/>
      <c r="E1093" s="537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574"/>
      <c r="S1093" s="27"/>
      <c r="T1093" s="73"/>
      <c r="U1093" s="529"/>
      <c r="V1093" s="574"/>
    </row>
    <row r="1094" spans="1:22" ht="12" customHeight="1" x14ac:dyDescent="0.2">
      <c r="A1094" s="571"/>
      <c r="B1094" s="571"/>
      <c r="C1094" s="566"/>
      <c r="D1094" s="160"/>
      <c r="E1094" s="537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574"/>
      <c r="S1094" s="32"/>
      <c r="T1094" s="73"/>
      <c r="U1094" s="529"/>
      <c r="V1094" s="574"/>
    </row>
    <row r="1095" spans="1:22" ht="12" customHeight="1" x14ac:dyDescent="0.2">
      <c r="A1095" s="571"/>
      <c r="B1095" s="573"/>
      <c r="C1095" s="566"/>
      <c r="D1095" s="160"/>
      <c r="E1095" s="537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574"/>
      <c r="S1095" s="32"/>
      <c r="T1095" s="73"/>
      <c r="U1095" s="529"/>
      <c r="V1095" s="574"/>
    </row>
    <row r="1096" spans="1:22" ht="12" customHeight="1" x14ac:dyDescent="0.2">
      <c r="A1096" s="571"/>
      <c r="B1096" s="571"/>
      <c r="C1096" s="566"/>
      <c r="D1096" s="160"/>
      <c r="E1096" s="561"/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  <c r="R1096" s="574"/>
      <c r="S1096" s="32"/>
      <c r="T1096" s="32"/>
      <c r="U1096" s="529"/>
      <c r="V1096" s="574"/>
    </row>
    <row r="1097" spans="1:22" ht="12" customHeight="1" x14ac:dyDescent="0.2">
      <c r="A1097" s="571"/>
      <c r="B1097" s="573"/>
      <c r="C1097" s="566"/>
      <c r="D1097" s="160"/>
      <c r="E1097" s="561"/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  <c r="R1097" s="574"/>
      <c r="S1097" s="32"/>
      <c r="T1097" s="32"/>
      <c r="U1097" s="529"/>
      <c r="V1097" s="574"/>
    </row>
    <row r="1098" spans="1:22" ht="12" customHeight="1" x14ac:dyDescent="0.2">
      <c r="A1098" s="571"/>
      <c r="B1098" s="571"/>
      <c r="C1098" s="566"/>
      <c r="D1098" s="160"/>
      <c r="E1098" s="561"/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  <c r="R1098" s="574"/>
      <c r="S1098" s="32"/>
      <c r="T1098" s="32"/>
      <c r="U1098" s="529"/>
      <c r="V1098" s="574"/>
    </row>
    <row r="1099" spans="1:22" ht="12" customHeight="1" x14ac:dyDescent="0.2">
      <c r="A1099" s="571"/>
      <c r="B1099" s="573"/>
      <c r="C1099" s="566"/>
      <c r="D1099" s="160"/>
      <c r="E1099" s="561"/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  <c r="R1099" s="574"/>
      <c r="S1099" s="32"/>
      <c r="T1099" s="32"/>
      <c r="U1099" s="529"/>
      <c r="V1099" s="574"/>
    </row>
    <row r="1100" spans="1:22" ht="12" customHeight="1" x14ac:dyDescent="0.2">
      <c r="A1100" s="571"/>
      <c r="B1100" s="571"/>
      <c r="C1100" s="566"/>
      <c r="D1100" s="160"/>
      <c r="E1100" s="537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574"/>
      <c r="S1100" s="32"/>
      <c r="T1100" s="73"/>
      <c r="U1100" s="529"/>
      <c r="V1100" s="574"/>
    </row>
    <row r="1101" spans="1:22" ht="12" customHeight="1" x14ac:dyDescent="0.2">
      <c r="A1101" s="571"/>
      <c r="B1101" s="571"/>
      <c r="C1101" s="566"/>
      <c r="D1101" s="160"/>
      <c r="E1101" s="537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574"/>
      <c r="S1101" s="32"/>
      <c r="T1101" s="73"/>
      <c r="U1101" s="529"/>
      <c r="V1101" s="574"/>
    </row>
    <row r="1102" spans="1:22" ht="12" customHeight="1" x14ac:dyDescent="0.2">
      <c r="A1102" s="571"/>
      <c r="B1102" s="571"/>
      <c r="C1102" s="571"/>
      <c r="D1102" s="157"/>
      <c r="E1102" s="561"/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  <c r="R1102" s="574"/>
      <c r="S1102" s="32"/>
      <c r="T1102" s="32"/>
      <c r="U1102" s="529"/>
      <c r="V1102" s="574"/>
    </row>
    <row r="1103" spans="1:22" ht="12" customHeight="1" x14ac:dyDescent="0.2">
      <c r="A1103" s="571"/>
      <c r="B1103" s="573"/>
      <c r="C1103" s="571"/>
      <c r="D1103" s="157"/>
      <c r="E1103" s="561"/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  <c r="R1103" s="574"/>
      <c r="S1103" s="32"/>
      <c r="T1103" s="32"/>
      <c r="U1103" s="529"/>
      <c r="V1103" s="574"/>
    </row>
    <row r="1104" spans="1:22" ht="12" customHeight="1" x14ac:dyDescent="0.2">
      <c r="A1104" s="571"/>
      <c r="B1104" s="571"/>
      <c r="C1104" s="566"/>
      <c r="D1104" s="160"/>
      <c r="E1104" s="537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574"/>
      <c r="S1104" s="27"/>
      <c r="T1104" s="27"/>
      <c r="U1104" s="529"/>
      <c r="V1104" s="574"/>
    </row>
    <row r="1105" spans="1:22" ht="12" customHeight="1" x14ac:dyDescent="0.2">
      <c r="A1105" s="571"/>
      <c r="B1105" s="573"/>
      <c r="C1105" s="566"/>
      <c r="D1105" s="160"/>
      <c r="E1105" s="537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574"/>
      <c r="S1105" s="27"/>
      <c r="T1105" s="27"/>
      <c r="U1105" s="529"/>
      <c r="V1105" s="574"/>
    </row>
    <row r="1106" spans="1:22" ht="12" customHeight="1" x14ac:dyDescent="0.2">
      <c r="A1106" s="571"/>
      <c r="B1106" s="571"/>
      <c r="C1106" s="571"/>
      <c r="D1106" s="157"/>
      <c r="E1106" s="537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574"/>
      <c r="S1106" s="30"/>
      <c r="T1106" s="73"/>
      <c r="U1106" s="529"/>
      <c r="V1106" s="574"/>
    </row>
    <row r="1107" spans="1:22" ht="12" customHeight="1" x14ac:dyDescent="0.2">
      <c r="A1107" s="571"/>
      <c r="B1107" s="573"/>
      <c r="C1107" s="571"/>
      <c r="D1107" s="157"/>
      <c r="E1107" s="537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574"/>
      <c r="S1107" s="30"/>
      <c r="T1107" s="73"/>
      <c r="U1107" s="529"/>
      <c r="V1107" s="574"/>
    </row>
    <row r="1108" spans="1:22" ht="12" customHeight="1" x14ac:dyDescent="0.2">
      <c r="A1108" s="571"/>
      <c r="B1108" s="571"/>
      <c r="C1108" s="566"/>
      <c r="D1108" s="160"/>
      <c r="E1108" s="537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574"/>
      <c r="S1108" s="27"/>
      <c r="T1108" s="73"/>
      <c r="U1108" s="529"/>
      <c r="V1108" s="574"/>
    </row>
    <row r="1109" spans="1:22" ht="12" customHeight="1" x14ac:dyDescent="0.2">
      <c r="A1109" s="571"/>
      <c r="B1109" s="571"/>
      <c r="C1109" s="566"/>
      <c r="D1109" s="160"/>
      <c r="E1109" s="537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574"/>
      <c r="S1109" s="27"/>
      <c r="T1109" s="73"/>
      <c r="U1109" s="529"/>
      <c r="V1109" s="574"/>
    </row>
    <row r="1110" spans="1:22" ht="12" customHeight="1" x14ac:dyDescent="0.2">
      <c r="A1110" s="571"/>
      <c r="B1110" s="571"/>
      <c r="C1110" s="566"/>
      <c r="D1110" s="160"/>
      <c r="E1110" s="537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574"/>
      <c r="S1110" s="32"/>
      <c r="T1110" s="73"/>
      <c r="U1110" s="529"/>
      <c r="V1110" s="574"/>
    </row>
    <row r="1111" spans="1:22" ht="12" customHeight="1" x14ac:dyDescent="0.2">
      <c r="A1111" s="571"/>
      <c r="B1111" s="571"/>
      <c r="C1111" s="566"/>
      <c r="D1111" s="160"/>
      <c r="E1111" s="537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574"/>
      <c r="S1111" s="32"/>
      <c r="T1111" s="73"/>
      <c r="U1111" s="529"/>
      <c r="V1111" s="574"/>
    </row>
    <row r="1112" spans="1:22" ht="12" customHeight="1" x14ac:dyDescent="0.2">
      <c r="A1112" s="581"/>
      <c r="B1112" s="581"/>
      <c r="C1112" s="582"/>
      <c r="D1112" s="162"/>
      <c r="E1112" s="579"/>
      <c r="F1112" s="54"/>
      <c r="G1112" s="54"/>
      <c r="H1112" s="54"/>
      <c r="I1112" s="54"/>
      <c r="J1112" s="54"/>
      <c r="K1112" s="54"/>
      <c r="L1112" s="54"/>
      <c r="M1112" s="54"/>
      <c r="N1112" s="54"/>
      <c r="O1112" s="54"/>
      <c r="P1112" s="54"/>
      <c r="Q1112" s="54"/>
      <c r="R1112" s="596"/>
      <c r="S1112" s="60"/>
      <c r="T1112" s="75"/>
      <c r="U1112" s="597"/>
      <c r="V1112" s="603"/>
    </row>
    <row r="1113" spans="1:22" ht="12" customHeight="1" x14ac:dyDescent="0.2">
      <c r="A1113" s="571"/>
      <c r="B1113" s="573"/>
      <c r="C1113" s="583"/>
      <c r="D1113" s="159"/>
      <c r="E1113" s="537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594"/>
      <c r="S1113" s="27"/>
      <c r="T1113" s="73"/>
      <c r="U1113" s="598"/>
      <c r="V1113" s="603"/>
    </row>
    <row r="1114" spans="1:22" ht="12" customHeight="1" x14ac:dyDescent="0.2">
      <c r="A1114" s="571"/>
      <c r="B1114" s="571"/>
      <c r="C1114" s="580"/>
      <c r="D1114" s="158"/>
      <c r="E1114" s="561"/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  <c r="R1114" s="593"/>
      <c r="S1114" s="32"/>
      <c r="T1114" s="32"/>
      <c r="U1114" s="599"/>
      <c r="V1114" s="603"/>
    </row>
    <row r="1115" spans="1:22" ht="12" customHeight="1" x14ac:dyDescent="0.2">
      <c r="A1115" s="571"/>
      <c r="B1115" s="573"/>
      <c r="C1115" s="580"/>
      <c r="D1115" s="158"/>
      <c r="E1115" s="561"/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  <c r="R1115" s="594"/>
      <c r="S1115" s="32"/>
      <c r="T1115" s="32"/>
      <c r="U1115" s="598"/>
      <c r="V1115" s="603"/>
    </row>
    <row r="1116" spans="1:22" ht="12" customHeight="1" x14ac:dyDescent="0.2">
      <c r="A1116" s="571"/>
      <c r="B1116" s="571"/>
      <c r="C1116" s="566"/>
      <c r="D1116" s="155"/>
      <c r="E1116" s="578"/>
      <c r="F1116" s="94"/>
      <c r="G1116" s="94"/>
      <c r="H1116" s="94"/>
      <c r="I1116" s="94"/>
      <c r="J1116" s="94"/>
      <c r="K1116" s="94"/>
      <c r="L1116" s="94"/>
      <c r="M1116" s="94"/>
      <c r="N1116" s="94"/>
      <c r="O1116" s="94"/>
      <c r="P1116" s="94"/>
      <c r="Q1116" s="94"/>
      <c r="R1116" s="593"/>
      <c r="S1116" s="114"/>
      <c r="T1116" s="124"/>
      <c r="U1116" s="599"/>
      <c r="V1116" s="603"/>
    </row>
    <row r="1117" spans="1:22" ht="12" customHeight="1" x14ac:dyDescent="0.2">
      <c r="A1117" s="571"/>
      <c r="B1117" s="573"/>
      <c r="C1117" s="566"/>
      <c r="D1117" s="156"/>
      <c r="E1117" s="579"/>
      <c r="F1117" s="95"/>
      <c r="G1117" s="95"/>
      <c r="H1117" s="95"/>
      <c r="I1117" s="95"/>
      <c r="J1117" s="95"/>
      <c r="K1117" s="95"/>
      <c r="L1117" s="95"/>
      <c r="M1117" s="95"/>
      <c r="N1117" s="95"/>
      <c r="O1117" s="95"/>
      <c r="P1117" s="95"/>
      <c r="Q1117" s="95"/>
      <c r="R1117" s="594"/>
      <c r="S1117" s="114"/>
      <c r="T1117" s="125"/>
      <c r="U1117" s="598"/>
      <c r="V1117" s="603"/>
    </row>
    <row r="1118" spans="1:22" ht="12" customHeight="1" x14ac:dyDescent="0.2">
      <c r="A1118" s="571"/>
      <c r="B1118" s="571"/>
      <c r="C1118" s="566"/>
      <c r="D1118" s="155"/>
      <c r="E1118" s="576"/>
      <c r="F1118" s="96"/>
      <c r="G1118" s="96"/>
      <c r="H1118" s="96"/>
      <c r="I1118" s="96"/>
      <c r="J1118" s="96"/>
      <c r="K1118" s="96"/>
      <c r="L1118" s="96"/>
      <c r="M1118" s="96"/>
      <c r="N1118" s="96"/>
      <c r="O1118" s="96"/>
      <c r="P1118" s="96"/>
      <c r="Q1118" s="96"/>
      <c r="R1118" s="593"/>
      <c r="S1118" s="114"/>
      <c r="T1118" s="88"/>
      <c r="U1118" s="599"/>
      <c r="V1118" s="603"/>
    </row>
    <row r="1119" spans="1:22" ht="12" customHeight="1" x14ac:dyDescent="0.2">
      <c r="A1119" s="571"/>
      <c r="B1119" s="573"/>
      <c r="C1119" s="566"/>
      <c r="D1119" s="156"/>
      <c r="E1119" s="577"/>
      <c r="F1119" s="97"/>
      <c r="G1119" s="97"/>
      <c r="H1119" s="97"/>
      <c r="I1119" s="97"/>
      <c r="J1119" s="97"/>
      <c r="K1119" s="97"/>
      <c r="L1119" s="97"/>
      <c r="M1119" s="97"/>
      <c r="N1119" s="97"/>
      <c r="O1119" s="97"/>
      <c r="P1119" s="97"/>
      <c r="Q1119" s="97"/>
      <c r="R1119" s="594"/>
      <c r="S1119" s="114"/>
      <c r="T1119" s="89"/>
      <c r="U1119" s="598"/>
      <c r="V1119" s="603"/>
    </row>
    <row r="1120" spans="1:22" ht="12" customHeight="1" x14ac:dyDescent="0.2">
      <c r="A1120" s="571"/>
      <c r="B1120" s="571"/>
      <c r="C1120" s="566"/>
      <c r="D1120" s="155"/>
      <c r="E1120" s="578"/>
      <c r="F1120" s="94"/>
      <c r="G1120" s="94"/>
      <c r="H1120" s="94"/>
      <c r="I1120" s="94"/>
      <c r="J1120" s="94"/>
      <c r="K1120" s="94"/>
      <c r="L1120" s="94"/>
      <c r="M1120" s="94"/>
      <c r="N1120" s="94"/>
      <c r="O1120" s="94"/>
      <c r="P1120" s="94"/>
      <c r="Q1120" s="94"/>
      <c r="R1120" s="593"/>
      <c r="S1120" s="115"/>
      <c r="T1120" s="124"/>
      <c r="U1120" s="599"/>
      <c r="V1120" s="603"/>
    </row>
    <row r="1121" spans="1:22" ht="12" customHeight="1" x14ac:dyDescent="0.2">
      <c r="A1121" s="571"/>
      <c r="B1121" s="573"/>
      <c r="C1121" s="566"/>
      <c r="D1121" s="156"/>
      <c r="E1121" s="579"/>
      <c r="F1121" s="95"/>
      <c r="G1121" s="95"/>
      <c r="H1121" s="95"/>
      <c r="I1121" s="95"/>
      <c r="J1121" s="95"/>
      <c r="K1121" s="95"/>
      <c r="L1121" s="95"/>
      <c r="M1121" s="95"/>
      <c r="N1121" s="95"/>
      <c r="O1121" s="95"/>
      <c r="P1121" s="95"/>
      <c r="Q1121" s="95"/>
      <c r="R1121" s="594"/>
      <c r="S1121" s="115"/>
      <c r="T1121" s="125"/>
      <c r="U1121" s="598"/>
      <c r="V1121" s="603"/>
    </row>
    <row r="1122" spans="1:22" ht="12" customHeight="1" x14ac:dyDescent="0.2">
      <c r="A1122" s="571"/>
      <c r="B1122" s="571"/>
      <c r="C1122" s="566"/>
      <c r="D1122" s="155"/>
      <c r="E1122" s="578"/>
      <c r="F1122" s="94"/>
      <c r="G1122" s="94"/>
      <c r="H1122" s="94"/>
      <c r="I1122" s="94"/>
      <c r="J1122" s="94"/>
      <c r="K1122" s="94"/>
      <c r="L1122" s="94"/>
      <c r="M1122" s="94"/>
      <c r="N1122" s="94"/>
      <c r="O1122" s="94"/>
      <c r="P1122" s="94"/>
      <c r="Q1122" s="94"/>
      <c r="R1122" s="593"/>
      <c r="S1122" s="115"/>
      <c r="T1122" s="124"/>
      <c r="U1122" s="599"/>
      <c r="V1122" s="603"/>
    </row>
    <row r="1123" spans="1:22" ht="12" customHeight="1" x14ac:dyDescent="0.2">
      <c r="A1123" s="571"/>
      <c r="B1123" s="573"/>
      <c r="C1123" s="566"/>
      <c r="D1123" s="156"/>
      <c r="E1123" s="579"/>
      <c r="F1123" s="95"/>
      <c r="G1123" s="95"/>
      <c r="H1123" s="95"/>
      <c r="I1123" s="95"/>
      <c r="J1123" s="95"/>
      <c r="K1123" s="95"/>
      <c r="L1123" s="95"/>
      <c r="M1123" s="95"/>
      <c r="N1123" s="95"/>
      <c r="O1123" s="95"/>
      <c r="P1123" s="95"/>
      <c r="Q1123" s="95"/>
      <c r="R1123" s="594"/>
      <c r="S1123" s="115"/>
      <c r="T1123" s="125"/>
      <c r="U1123" s="598"/>
      <c r="V1123" s="603"/>
    </row>
    <row r="1124" spans="1:22" ht="12" customHeight="1" x14ac:dyDescent="0.2">
      <c r="A1124" s="571"/>
      <c r="B1124" s="571"/>
      <c r="C1124" s="571"/>
      <c r="D1124" s="153"/>
      <c r="E1124" s="578"/>
      <c r="F1124" s="94"/>
      <c r="G1124" s="94"/>
      <c r="H1124" s="94"/>
      <c r="I1124" s="94"/>
      <c r="J1124" s="94"/>
      <c r="K1124" s="94"/>
      <c r="L1124" s="94"/>
      <c r="M1124" s="94"/>
      <c r="N1124" s="94"/>
      <c r="O1124" s="94"/>
      <c r="P1124" s="94"/>
      <c r="Q1124" s="94"/>
      <c r="R1124" s="593"/>
      <c r="S1124" s="114"/>
      <c r="T1124" s="124"/>
      <c r="U1124" s="599"/>
      <c r="V1124" s="603"/>
    </row>
    <row r="1125" spans="1:22" ht="12" customHeight="1" x14ac:dyDescent="0.2">
      <c r="A1125" s="571"/>
      <c r="B1125" s="573"/>
      <c r="C1125" s="571"/>
      <c r="D1125" s="154"/>
      <c r="E1125" s="579"/>
      <c r="F1125" s="95"/>
      <c r="G1125" s="95"/>
      <c r="H1125" s="95"/>
      <c r="I1125" s="95"/>
      <c r="J1125" s="95"/>
      <c r="K1125" s="95"/>
      <c r="L1125" s="95"/>
      <c r="M1125" s="95"/>
      <c r="N1125" s="95"/>
      <c r="O1125" s="95"/>
      <c r="P1125" s="95"/>
      <c r="Q1125" s="95"/>
      <c r="R1125" s="594"/>
      <c r="S1125" s="114"/>
      <c r="T1125" s="125"/>
      <c r="U1125" s="598"/>
      <c r="V1125" s="603"/>
    </row>
    <row r="1126" spans="1:22" ht="12" customHeight="1" x14ac:dyDescent="0.2">
      <c r="A1126" s="571"/>
      <c r="B1126" s="571"/>
      <c r="C1126" s="566"/>
      <c r="D1126" s="155"/>
      <c r="E1126" s="578"/>
      <c r="F1126" s="94"/>
      <c r="G1126" s="94"/>
      <c r="H1126" s="94"/>
      <c r="I1126" s="94"/>
      <c r="J1126" s="94"/>
      <c r="K1126" s="94"/>
      <c r="L1126" s="94"/>
      <c r="M1126" s="94"/>
      <c r="N1126" s="94"/>
      <c r="O1126" s="94"/>
      <c r="P1126" s="94"/>
      <c r="Q1126" s="94"/>
      <c r="R1126" s="593"/>
      <c r="S1126" s="115"/>
      <c r="T1126" s="124"/>
      <c r="U1126" s="599"/>
      <c r="V1126" s="603"/>
    </row>
    <row r="1127" spans="1:22" ht="12" customHeight="1" x14ac:dyDescent="0.2">
      <c r="A1127" s="571"/>
      <c r="B1127" s="573"/>
      <c r="C1127" s="566"/>
      <c r="D1127" s="156"/>
      <c r="E1127" s="579"/>
      <c r="F1127" s="95"/>
      <c r="G1127" s="95"/>
      <c r="H1127" s="95"/>
      <c r="I1127" s="95"/>
      <c r="J1127" s="95"/>
      <c r="K1127" s="95"/>
      <c r="L1127" s="95"/>
      <c r="M1127" s="95"/>
      <c r="N1127" s="95"/>
      <c r="O1127" s="95"/>
      <c r="P1127" s="95"/>
      <c r="Q1127" s="95"/>
      <c r="R1127" s="594"/>
      <c r="S1127" s="115"/>
      <c r="T1127" s="125"/>
      <c r="U1127" s="598"/>
      <c r="V1127" s="603"/>
    </row>
    <row r="1128" spans="1:22" ht="12" customHeight="1" x14ac:dyDescent="0.2">
      <c r="A1128" s="571"/>
      <c r="B1128" s="571"/>
      <c r="C1128" s="566"/>
      <c r="D1128" s="155"/>
      <c r="E1128" s="578"/>
      <c r="F1128" s="94"/>
      <c r="G1128" s="94"/>
      <c r="H1128" s="94"/>
      <c r="I1128" s="94"/>
      <c r="J1128" s="94"/>
      <c r="K1128" s="94"/>
      <c r="L1128" s="94"/>
      <c r="M1128" s="94"/>
      <c r="N1128" s="94"/>
      <c r="O1128" s="94"/>
      <c r="P1128" s="94"/>
      <c r="Q1128" s="94"/>
      <c r="R1128" s="593"/>
      <c r="S1128" s="115"/>
      <c r="T1128" s="124"/>
      <c r="U1128" s="599"/>
      <c r="V1128" s="603"/>
    </row>
    <row r="1129" spans="1:22" ht="12" customHeight="1" x14ac:dyDescent="0.2">
      <c r="A1129" s="571"/>
      <c r="B1129" s="573"/>
      <c r="C1129" s="566"/>
      <c r="D1129" s="156"/>
      <c r="E1129" s="579"/>
      <c r="F1129" s="95"/>
      <c r="G1129" s="95"/>
      <c r="H1129" s="95"/>
      <c r="I1129" s="95"/>
      <c r="J1129" s="95"/>
      <c r="K1129" s="95"/>
      <c r="L1129" s="95"/>
      <c r="M1129" s="95"/>
      <c r="N1129" s="95"/>
      <c r="O1129" s="95"/>
      <c r="P1129" s="95"/>
      <c r="Q1129" s="95"/>
      <c r="R1129" s="594"/>
      <c r="S1129" s="115"/>
      <c r="T1129" s="125"/>
      <c r="U1129" s="598"/>
      <c r="V1129" s="603"/>
    </row>
    <row r="1130" spans="1:22" ht="12" customHeight="1" x14ac:dyDescent="0.2">
      <c r="A1130" s="571"/>
      <c r="B1130" s="571"/>
      <c r="C1130" s="566"/>
      <c r="D1130" s="155"/>
      <c r="E1130" s="576"/>
      <c r="F1130" s="96"/>
      <c r="G1130" s="96"/>
      <c r="H1130" s="96"/>
      <c r="I1130" s="96"/>
      <c r="J1130" s="96"/>
      <c r="K1130" s="96"/>
      <c r="L1130" s="96"/>
      <c r="M1130" s="96"/>
      <c r="N1130" s="96"/>
      <c r="O1130" s="96"/>
      <c r="P1130" s="96"/>
      <c r="Q1130" s="96"/>
      <c r="R1130" s="593"/>
      <c r="S1130" s="114"/>
      <c r="T1130" s="88"/>
      <c r="U1130" s="599"/>
      <c r="V1130" s="603"/>
    </row>
    <row r="1131" spans="1:22" ht="12" customHeight="1" x14ac:dyDescent="0.2">
      <c r="A1131" s="571"/>
      <c r="B1131" s="573"/>
      <c r="C1131" s="566"/>
      <c r="D1131" s="156"/>
      <c r="E1131" s="577"/>
      <c r="F1131" s="97"/>
      <c r="G1131" s="97"/>
      <c r="H1131" s="97"/>
      <c r="I1131" s="97"/>
      <c r="J1131" s="97"/>
      <c r="K1131" s="97"/>
      <c r="L1131" s="97"/>
      <c r="M1131" s="97"/>
      <c r="N1131" s="97"/>
      <c r="O1131" s="97"/>
      <c r="P1131" s="97"/>
      <c r="Q1131" s="97"/>
      <c r="R1131" s="594"/>
      <c r="S1131" s="114"/>
      <c r="T1131" s="89"/>
      <c r="U1131" s="598"/>
      <c r="V1131" s="603"/>
    </row>
    <row r="1132" spans="1:22" ht="12" customHeight="1" x14ac:dyDescent="0.2">
      <c r="A1132" s="571"/>
      <c r="B1132" s="571"/>
      <c r="C1132" s="571"/>
      <c r="D1132" s="153"/>
      <c r="E1132" s="578"/>
      <c r="F1132" s="94"/>
      <c r="G1132" s="94"/>
      <c r="H1132" s="94"/>
      <c r="I1132" s="94"/>
      <c r="J1132" s="94"/>
      <c r="K1132" s="94"/>
      <c r="L1132" s="94"/>
      <c r="M1132" s="94"/>
      <c r="N1132" s="94"/>
      <c r="O1132" s="94"/>
      <c r="P1132" s="94"/>
      <c r="Q1132" s="94"/>
      <c r="R1132" s="593"/>
      <c r="S1132" s="115"/>
      <c r="T1132" s="47"/>
      <c r="U1132" s="599"/>
      <c r="V1132" s="603"/>
    </row>
    <row r="1133" spans="1:22" ht="12" customHeight="1" x14ac:dyDescent="0.2">
      <c r="A1133" s="571"/>
      <c r="B1133" s="573"/>
      <c r="C1133" s="571"/>
      <c r="D1133" s="154"/>
      <c r="E1133" s="579"/>
      <c r="F1133" s="95"/>
      <c r="G1133" s="95"/>
      <c r="H1133" s="95"/>
      <c r="I1133" s="95"/>
      <c r="J1133" s="95"/>
      <c r="K1133" s="95"/>
      <c r="L1133" s="95"/>
      <c r="M1133" s="95"/>
      <c r="N1133" s="95"/>
      <c r="O1133" s="95"/>
      <c r="P1133" s="95"/>
      <c r="Q1133" s="95"/>
      <c r="R1133" s="594"/>
      <c r="S1133" s="115"/>
      <c r="T1133" s="48"/>
      <c r="U1133" s="598"/>
      <c r="V1133" s="603"/>
    </row>
    <row r="1134" spans="1:22" ht="12" customHeight="1" x14ac:dyDescent="0.2">
      <c r="A1134" s="571"/>
      <c r="B1134" s="571"/>
      <c r="C1134" s="566"/>
      <c r="D1134" s="155"/>
      <c r="E1134" s="578"/>
      <c r="F1134" s="94"/>
      <c r="G1134" s="94"/>
      <c r="H1134" s="94"/>
      <c r="I1134" s="94"/>
      <c r="J1134" s="94"/>
      <c r="K1134" s="94"/>
      <c r="L1134" s="94"/>
      <c r="M1134" s="94"/>
      <c r="N1134" s="94"/>
      <c r="O1134" s="94"/>
      <c r="P1134" s="94"/>
      <c r="Q1134" s="94"/>
      <c r="R1134" s="593"/>
      <c r="S1134" s="115"/>
      <c r="T1134" s="47"/>
      <c r="U1134" s="599"/>
      <c r="V1134" s="603"/>
    </row>
    <row r="1135" spans="1:22" ht="12" customHeight="1" x14ac:dyDescent="0.2">
      <c r="A1135" s="571"/>
      <c r="B1135" s="573"/>
      <c r="C1135" s="566"/>
      <c r="D1135" s="156"/>
      <c r="E1135" s="579"/>
      <c r="F1135" s="95"/>
      <c r="G1135" s="95"/>
      <c r="H1135" s="95"/>
      <c r="I1135" s="95"/>
      <c r="J1135" s="95"/>
      <c r="K1135" s="95"/>
      <c r="L1135" s="95"/>
      <c r="M1135" s="95"/>
      <c r="N1135" s="95"/>
      <c r="O1135" s="95"/>
      <c r="P1135" s="95"/>
      <c r="Q1135" s="95"/>
      <c r="R1135" s="594"/>
      <c r="S1135" s="115"/>
      <c r="T1135" s="48"/>
      <c r="U1135" s="598"/>
      <c r="V1135" s="603"/>
    </row>
    <row r="1136" spans="1:22" ht="12" customHeight="1" x14ac:dyDescent="0.2">
      <c r="A1136" s="571"/>
      <c r="B1136" s="571"/>
      <c r="C1136" s="566"/>
      <c r="D1136" s="155"/>
      <c r="E1136" s="578"/>
      <c r="F1136" s="94"/>
      <c r="G1136" s="94"/>
      <c r="H1136" s="94"/>
      <c r="I1136" s="94"/>
      <c r="J1136" s="94"/>
      <c r="K1136" s="94"/>
      <c r="L1136" s="94"/>
      <c r="M1136" s="94"/>
      <c r="N1136" s="94"/>
      <c r="O1136" s="94"/>
      <c r="P1136" s="94"/>
      <c r="Q1136" s="94"/>
      <c r="R1136" s="593"/>
      <c r="S1136" s="115"/>
      <c r="T1136" s="47"/>
      <c r="U1136" s="599"/>
      <c r="V1136" s="603"/>
    </row>
    <row r="1137" spans="1:22" ht="12" customHeight="1" x14ac:dyDescent="0.2">
      <c r="A1137" s="571"/>
      <c r="B1137" s="573"/>
      <c r="C1137" s="566"/>
      <c r="D1137" s="156"/>
      <c r="E1137" s="579"/>
      <c r="F1137" s="95"/>
      <c r="G1137" s="95"/>
      <c r="H1137" s="95"/>
      <c r="I1137" s="95"/>
      <c r="J1137" s="95"/>
      <c r="K1137" s="95"/>
      <c r="L1137" s="95"/>
      <c r="M1137" s="95"/>
      <c r="N1137" s="95"/>
      <c r="O1137" s="95"/>
      <c r="P1137" s="95"/>
      <c r="Q1137" s="95"/>
      <c r="R1137" s="594"/>
      <c r="S1137" s="115"/>
      <c r="T1137" s="48"/>
      <c r="U1137" s="598"/>
      <c r="V1137" s="603"/>
    </row>
    <row r="1138" spans="1:22" ht="12" customHeight="1" x14ac:dyDescent="0.2">
      <c r="A1138" s="571"/>
      <c r="B1138" s="571"/>
      <c r="C1138" s="566"/>
      <c r="D1138" s="155"/>
      <c r="E1138" s="578"/>
      <c r="F1138" s="94"/>
      <c r="G1138" s="94"/>
      <c r="H1138" s="94"/>
      <c r="I1138" s="94"/>
      <c r="J1138" s="94"/>
      <c r="K1138" s="94"/>
      <c r="L1138" s="94"/>
      <c r="M1138" s="94"/>
      <c r="N1138" s="94"/>
      <c r="O1138" s="94"/>
      <c r="P1138" s="94"/>
      <c r="Q1138" s="94"/>
      <c r="R1138" s="593"/>
      <c r="S1138" s="27"/>
      <c r="T1138" s="47"/>
      <c r="U1138" s="599"/>
      <c r="V1138" s="603"/>
    </row>
    <row r="1139" spans="1:22" ht="12" customHeight="1" x14ac:dyDescent="0.2">
      <c r="A1139" s="571"/>
      <c r="B1139" s="573"/>
      <c r="C1139" s="566"/>
      <c r="D1139" s="156"/>
      <c r="E1139" s="579"/>
      <c r="F1139" s="95"/>
      <c r="G1139" s="95"/>
      <c r="H1139" s="95"/>
      <c r="I1139" s="95"/>
      <c r="J1139" s="95"/>
      <c r="K1139" s="95"/>
      <c r="L1139" s="95"/>
      <c r="M1139" s="95"/>
      <c r="N1139" s="95"/>
      <c r="O1139" s="95"/>
      <c r="P1139" s="95"/>
      <c r="Q1139" s="95"/>
      <c r="R1139" s="594"/>
      <c r="S1139" s="27"/>
      <c r="T1139" s="48"/>
      <c r="U1139" s="598"/>
      <c r="V1139" s="603"/>
    </row>
    <row r="1140" spans="1:22" ht="12" customHeight="1" x14ac:dyDescent="0.2">
      <c r="A1140" s="571"/>
      <c r="B1140" s="571"/>
      <c r="C1140" s="566"/>
      <c r="D1140" s="155"/>
      <c r="E1140" s="584"/>
      <c r="F1140" s="98"/>
      <c r="G1140" s="98"/>
      <c r="H1140" s="98"/>
      <c r="I1140" s="98"/>
      <c r="J1140" s="98"/>
      <c r="K1140" s="98"/>
      <c r="L1140" s="98"/>
      <c r="M1140" s="98"/>
      <c r="N1140" s="98"/>
      <c r="O1140" s="98"/>
      <c r="P1140" s="98"/>
      <c r="Q1140" s="98"/>
      <c r="R1140" s="593"/>
      <c r="S1140" s="27"/>
      <c r="T1140" s="47"/>
      <c r="U1140" s="599"/>
      <c r="V1140" s="603"/>
    </row>
    <row r="1141" spans="1:22" ht="12" customHeight="1" x14ac:dyDescent="0.2">
      <c r="A1141" s="571"/>
      <c r="B1141" s="571"/>
      <c r="C1141" s="566"/>
      <c r="D1141" s="156"/>
      <c r="E1141" s="585"/>
      <c r="F1141" s="99"/>
      <c r="G1141" s="99"/>
      <c r="H1141" s="99"/>
      <c r="I1141" s="99"/>
      <c r="J1141" s="99"/>
      <c r="K1141" s="99"/>
      <c r="L1141" s="99"/>
      <c r="M1141" s="99"/>
      <c r="N1141" s="99"/>
      <c r="O1141" s="99"/>
      <c r="P1141" s="99"/>
      <c r="Q1141" s="99"/>
      <c r="R1141" s="594"/>
      <c r="S1141" s="27"/>
      <c r="T1141" s="48"/>
      <c r="U1141" s="598"/>
      <c r="V1141" s="603"/>
    </row>
    <row r="1142" spans="1:22" ht="12" customHeight="1" x14ac:dyDescent="0.2">
      <c r="A1142" s="571"/>
      <c r="B1142" s="571"/>
      <c r="C1142" s="566"/>
      <c r="D1142" s="155"/>
      <c r="E1142" s="578"/>
      <c r="F1142" s="94"/>
      <c r="G1142" s="94"/>
      <c r="H1142" s="94"/>
      <c r="I1142" s="94"/>
      <c r="J1142" s="94"/>
      <c r="K1142" s="94"/>
      <c r="L1142" s="94"/>
      <c r="M1142" s="94"/>
      <c r="N1142" s="94"/>
      <c r="O1142" s="94"/>
      <c r="P1142" s="94"/>
      <c r="Q1142" s="94"/>
      <c r="R1142" s="593"/>
      <c r="S1142" s="27"/>
      <c r="T1142" s="47"/>
      <c r="U1142" s="599"/>
      <c r="V1142" s="603"/>
    </row>
    <row r="1143" spans="1:22" ht="12" customHeight="1" x14ac:dyDescent="0.2">
      <c r="A1143" s="571"/>
      <c r="B1143" s="573"/>
      <c r="C1143" s="566"/>
      <c r="D1143" s="156"/>
      <c r="E1143" s="579"/>
      <c r="F1143" s="95"/>
      <c r="G1143" s="95"/>
      <c r="H1143" s="95"/>
      <c r="I1143" s="95"/>
      <c r="J1143" s="95"/>
      <c r="K1143" s="95"/>
      <c r="L1143" s="95"/>
      <c r="M1143" s="95"/>
      <c r="N1143" s="95"/>
      <c r="O1143" s="95"/>
      <c r="P1143" s="95"/>
      <c r="Q1143" s="95"/>
      <c r="R1143" s="594"/>
      <c r="S1143" s="27"/>
      <c r="T1143" s="48"/>
      <c r="U1143" s="598"/>
      <c r="V1143" s="603"/>
    </row>
    <row r="1144" spans="1:22" ht="12" customHeight="1" x14ac:dyDescent="0.2">
      <c r="A1144" s="571"/>
      <c r="B1144" s="571"/>
      <c r="C1144" s="566"/>
      <c r="D1144" s="155"/>
      <c r="E1144" s="584"/>
      <c r="F1144" s="98"/>
      <c r="G1144" s="98"/>
      <c r="H1144" s="98"/>
      <c r="I1144" s="98"/>
      <c r="J1144" s="98"/>
      <c r="K1144" s="98"/>
      <c r="L1144" s="98"/>
      <c r="M1144" s="98"/>
      <c r="N1144" s="98"/>
      <c r="O1144" s="98"/>
      <c r="P1144" s="98"/>
      <c r="Q1144" s="98"/>
      <c r="R1144" s="593"/>
      <c r="S1144" s="27"/>
      <c r="T1144" s="47"/>
      <c r="U1144" s="599"/>
      <c r="V1144" s="603"/>
    </row>
    <row r="1145" spans="1:22" ht="12" customHeight="1" x14ac:dyDescent="0.2">
      <c r="A1145" s="571"/>
      <c r="B1145" s="571"/>
      <c r="C1145" s="566"/>
      <c r="D1145" s="156"/>
      <c r="E1145" s="585"/>
      <c r="F1145" s="99"/>
      <c r="G1145" s="99"/>
      <c r="H1145" s="99"/>
      <c r="I1145" s="99"/>
      <c r="J1145" s="99"/>
      <c r="K1145" s="99"/>
      <c r="L1145" s="99"/>
      <c r="M1145" s="99"/>
      <c r="N1145" s="99"/>
      <c r="O1145" s="99"/>
      <c r="P1145" s="99"/>
      <c r="Q1145" s="99"/>
      <c r="R1145" s="594"/>
      <c r="S1145" s="27"/>
      <c r="T1145" s="48"/>
      <c r="U1145" s="598"/>
      <c r="V1145" s="603"/>
    </row>
    <row r="1146" spans="1:22" ht="12" customHeight="1" x14ac:dyDescent="0.2">
      <c r="A1146" s="571"/>
      <c r="B1146" s="571"/>
      <c r="C1146" s="566"/>
      <c r="D1146" s="155"/>
      <c r="E1146" s="584"/>
      <c r="F1146" s="98"/>
      <c r="G1146" s="98"/>
      <c r="H1146" s="98"/>
      <c r="I1146" s="98"/>
      <c r="J1146" s="98"/>
      <c r="K1146" s="98"/>
      <c r="L1146" s="98"/>
      <c r="M1146" s="98"/>
      <c r="N1146" s="98"/>
      <c r="O1146" s="98"/>
      <c r="P1146" s="98"/>
      <c r="Q1146" s="98"/>
      <c r="R1146" s="593"/>
      <c r="S1146" s="27"/>
      <c r="T1146" s="47"/>
      <c r="U1146" s="599"/>
      <c r="V1146" s="603"/>
    </row>
    <row r="1147" spans="1:22" ht="12" customHeight="1" x14ac:dyDescent="0.2">
      <c r="A1147" s="571"/>
      <c r="B1147" s="571"/>
      <c r="C1147" s="566"/>
      <c r="D1147" s="156"/>
      <c r="E1147" s="585"/>
      <c r="F1147" s="99"/>
      <c r="G1147" s="99"/>
      <c r="H1147" s="99"/>
      <c r="I1147" s="99"/>
      <c r="J1147" s="99"/>
      <c r="K1147" s="99"/>
      <c r="L1147" s="99"/>
      <c r="M1147" s="99"/>
      <c r="N1147" s="99"/>
      <c r="O1147" s="99"/>
      <c r="P1147" s="99"/>
      <c r="Q1147" s="99"/>
      <c r="R1147" s="594"/>
      <c r="S1147" s="27"/>
      <c r="T1147" s="48"/>
      <c r="U1147" s="598"/>
      <c r="V1147" s="603"/>
    </row>
    <row r="1148" spans="1:22" ht="12" customHeight="1" x14ac:dyDescent="0.2">
      <c r="A1148" s="571"/>
      <c r="B1148" s="571"/>
      <c r="C1148" s="571"/>
      <c r="D1148" s="153"/>
      <c r="E1148" s="578"/>
      <c r="F1148" s="94"/>
      <c r="G1148" s="94"/>
      <c r="H1148" s="94"/>
      <c r="I1148" s="94"/>
      <c r="J1148" s="94"/>
      <c r="K1148" s="94"/>
      <c r="L1148" s="94"/>
      <c r="M1148" s="94"/>
      <c r="N1148" s="94"/>
      <c r="O1148" s="94"/>
      <c r="P1148" s="94"/>
      <c r="Q1148" s="94"/>
      <c r="R1148" s="593"/>
      <c r="S1148" s="27"/>
      <c r="T1148" s="47"/>
      <c r="U1148" s="599"/>
      <c r="V1148" s="603"/>
    </row>
    <row r="1149" spans="1:22" ht="12" customHeight="1" x14ac:dyDescent="0.2">
      <c r="A1149" s="571"/>
      <c r="B1149" s="573"/>
      <c r="C1149" s="571"/>
      <c r="D1149" s="154"/>
      <c r="E1149" s="579"/>
      <c r="F1149" s="95"/>
      <c r="G1149" s="95"/>
      <c r="H1149" s="95"/>
      <c r="I1149" s="95"/>
      <c r="J1149" s="95"/>
      <c r="K1149" s="95"/>
      <c r="L1149" s="95"/>
      <c r="M1149" s="95"/>
      <c r="N1149" s="95"/>
      <c r="O1149" s="95"/>
      <c r="P1149" s="95"/>
      <c r="Q1149" s="95"/>
      <c r="R1149" s="594"/>
      <c r="S1149" s="27"/>
      <c r="T1149" s="48"/>
      <c r="U1149" s="598"/>
      <c r="V1149" s="603"/>
    </row>
    <row r="1150" spans="1:22" ht="12" customHeight="1" x14ac:dyDescent="0.2">
      <c r="A1150" s="571"/>
      <c r="B1150" s="571"/>
      <c r="C1150" s="566"/>
      <c r="D1150" s="155"/>
      <c r="E1150" s="584"/>
      <c r="F1150" s="98"/>
      <c r="G1150" s="98"/>
      <c r="H1150" s="98"/>
      <c r="I1150" s="98"/>
      <c r="J1150" s="98"/>
      <c r="K1150" s="98"/>
      <c r="L1150" s="98"/>
      <c r="M1150" s="98"/>
      <c r="N1150" s="98"/>
      <c r="O1150" s="98"/>
      <c r="P1150" s="98"/>
      <c r="Q1150" s="98"/>
      <c r="R1150" s="593"/>
      <c r="S1150" s="27"/>
      <c r="T1150" s="47"/>
      <c r="U1150" s="599"/>
      <c r="V1150" s="603"/>
    </row>
    <row r="1151" spans="1:22" ht="12" customHeight="1" x14ac:dyDescent="0.2">
      <c r="A1151" s="571"/>
      <c r="B1151" s="573"/>
      <c r="C1151" s="566"/>
      <c r="D1151" s="156"/>
      <c r="E1151" s="585"/>
      <c r="F1151" s="99"/>
      <c r="G1151" s="99"/>
      <c r="H1151" s="99"/>
      <c r="I1151" s="99"/>
      <c r="J1151" s="99"/>
      <c r="K1151" s="99"/>
      <c r="L1151" s="99"/>
      <c r="M1151" s="99"/>
      <c r="N1151" s="99"/>
      <c r="O1151" s="99"/>
      <c r="P1151" s="99"/>
      <c r="Q1151" s="99"/>
      <c r="R1151" s="594"/>
      <c r="S1151" s="27"/>
      <c r="T1151" s="48"/>
      <c r="U1151" s="598"/>
      <c r="V1151" s="603"/>
    </row>
    <row r="1152" spans="1:22" ht="12" customHeight="1" x14ac:dyDescent="0.2">
      <c r="A1152" s="571"/>
      <c r="B1152" s="571"/>
      <c r="C1152" s="566"/>
      <c r="D1152" s="155"/>
      <c r="E1152" s="578"/>
      <c r="F1152" s="94"/>
      <c r="G1152" s="94"/>
      <c r="H1152" s="94"/>
      <c r="I1152" s="94"/>
      <c r="J1152" s="94"/>
      <c r="K1152" s="94"/>
      <c r="L1152" s="94"/>
      <c r="M1152" s="94"/>
      <c r="N1152" s="94"/>
      <c r="O1152" s="94"/>
      <c r="P1152" s="94"/>
      <c r="Q1152" s="94"/>
      <c r="R1152" s="593"/>
      <c r="S1152" s="27"/>
      <c r="T1152" s="47"/>
      <c r="U1152" s="599"/>
      <c r="V1152" s="603"/>
    </row>
    <row r="1153" spans="1:22" ht="12" customHeight="1" x14ac:dyDescent="0.2">
      <c r="A1153" s="571"/>
      <c r="B1153" s="573"/>
      <c r="C1153" s="566"/>
      <c r="D1153" s="156"/>
      <c r="E1153" s="579"/>
      <c r="F1153" s="95"/>
      <c r="G1153" s="95"/>
      <c r="H1153" s="95"/>
      <c r="I1153" s="95"/>
      <c r="J1153" s="95"/>
      <c r="K1153" s="95"/>
      <c r="L1153" s="95"/>
      <c r="M1153" s="95"/>
      <c r="N1153" s="95"/>
      <c r="O1153" s="95"/>
      <c r="P1153" s="95"/>
      <c r="Q1153" s="95"/>
      <c r="R1153" s="594"/>
      <c r="S1153" s="27"/>
      <c r="T1153" s="48"/>
      <c r="U1153" s="598"/>
      <c r="V1153" s="603"/>
    </row>
    <row r="1154" spans="1:22" ht="12" customHeight="1" x14ac:dyDescent="0.2">
      <c r="A1154" s="571"/>
      <c r="B1154" s="571"/>
      <c r="C1154" s="566"/>
      <c r="D1154" s="155"/>
      <c r="E1154" s="584"/>
      <c r="F1154" s="98"/>
      <c r="G1154" s="98"/>
      <c r="H1154" s="98"/>
      <c r="I1154" s="98"/>
      <c r="J1154" s="98"/>
      <c r="K1154" s="98"/>
      <c r="L1154" s="98"/>
      <c r="M1154" s="98"/>
      <c r="N1154" s="98"/>
      <c r="O1154" s="98"/>
      <c r="P1154" s="98"/>
      <c r="Q1154" s="98"/>
      <c r="R1154" s="593"/>
      <c r="S1154" s="27"/>
      <c r="T1154" s="47"/>
      <c r="U1154" s="599"/>
      <c r="V1154" s="603"/>
    </row>
    <row r="1155" spans="1:22" ht="12" customHeight="1" x14ac:dyDescent="0.2">
      <c r="A1155" s="571"/>
      <c r="B1155" s="573"/>
      <c r="C1155" s="566"/>
      <c r="D1155" s="156"/>
      <c r="E1155" s="585"/>
      <c r="F1155" s="99"/>
      <c r="G1155" s="99"/>
      <c r="H1155" s="99"/>
      <c r="I1155" s="99"/>
      <c r="J1155" s="99"/>
      <c r="K1155" s="99"/>
      <c r="L1155" s="99"/>
      <c r="M1155" s="99"/>
      <c r="N1155" s="99"/>
      <c r="O1155" s="99"/>
      <c r="P1155" s="99"/>
      <c r="Q1155" s="99"/>
      <c r="R1155" s="594"/>
      <c r="S1155" s="27"/>
      <c r="T1155" s="48"/>
      <c r="U1155" s="598"/>
      <c r="V1155" s="603"/>
    </row>
    <row r="1156" spans="1:22" ht="12" customHeight="1" x14ac:dyDescent="0.2">
      <c r="A1156" s="571"/>
      <c r="B1156" s="571"/>
      <c r="C1156" s="566"/>
      <c r="D1156" s="155"/>
      <c r="E1156" s="584"/>
      <c r="F1156" s="98"/>
      <c r="G1156" s="98"/>
      <c r="H1156" s="98"/>
      <c r="I1156" s="98"/>
      <c r="J1156" s="98"/>
      <c r="K1156" s="98"/>
      <c r="L1156" s="98"/>
      <c r="M1156" s="98"/>
      <c r="N1156" s="98"/>
      <c r="O1156" s="98"/>
      <c r="P1156" s="98"/>
      <c r="Q1156" s="98"/>
      <c r="R1156" s="593"/>
      <c r="S1156" s="27"/>
      <c r="T1156" s="47"/>
      <c r="U1156" s="599"/>
      <c r="V1156" s="603"/>
    </row>
    <row r="1157" spans="1:22" ht="12" customHeight="1" x14ac:dyDescent="0.2">
      <c r="A1157" s="571"/>
      <c r="B1157" s="573"/>
      <c r="C1157" s="566"/>
      <c r="D1157" s="156"/>
      <c r="E1157" s="585"/>
      <c r="F1157" s="99"/>
      <c r="G1157" s="99"/>
      <c r="H1157" s="99"/>
      <c r="I1157" s="99"/>
      <c r="J1157" s="99"/>
      <c r="K1157" s="99"/>
      <c r="L1157" s="99"/>
      <c r="M1157" s="99"/>
      <c r="N1157" s="99"/>
      <c r="O1157" s="99"/>
      <c r="P1157" s="99"/>
      <c r="Q1157" s="99"/>
      <c r="R1157" s="594"/>
      <c r="S1157" s="27"/>
      <c r="T1157" s="48"/>
      <c r="U1157" s="598"/>
      <c r="V1157" s="603"/>
    </row>
    <row r="1158" spans="1:22" ht="12" customHeight="1" x14ac:dyDescent="0.2">
      <c r="A1158" s="571"/>
      <c r="B1158" s="571"/>
      <c r="C1158" s="566"/>
      <c r="D1158" s="155"/>
      <c r="E1158" s="578"/>
      <c r="F1158" s="94"/>
      <c r="G1158" s="94"/>
      <c r="H1158" s="94"/>
      <c r="I1158" s="94"/>
      <c r="J1158" s="94"/>
      <c r="K1158" s="94"/>
      <c r="L1158" s="94"/>
      <c r="M1158" s="94"/>
      <c r="N1158" s="94"/>
      <c r="O1158" s="94"/>
      <c r="P1158" s="94"/>
      <c r="Q1158" s="94"/>
      <c r="R1158" s="593"/>
      <c r="S1158" s="27"/>
      <c r="T1158" s="47"/>
      <c r="U1158" s="599"/>
      <c r="V1158" s="603"/>
    </row>
    <row r="1159" spans="1:22" ht="12" customHeight="1" x14ac:dyDescent="0.2">
      <c r="A1159" s="571"/>
      <c r="B1159" s="573"/>
      <c r="C1159" s="566"/>
      <c r="D1159" s="156"/>
      <c r="E1159" s="579"/>
      <c r="F1159" s="95"/>
      <c r="G1159" s="95"/>
      <c r="H1159" s="95"/>
      <c r="I1159" s="95"/>
      <c r="J1159" s="95"/>
      <c r="K1159" s="95"/>
      <c r="L1159" s="95"/>
      <c r="M1159" s="95"/>
      <c r="N1159" s="95"/>
      <c r="O1159" s="95"/>
      <c r="P1159" s="95"/>
      <c r="Q1159" s="95"/>
      <c r="R1159" s="594"/>
      <c r="S1159" s="27"/>
      <c r="T1159" s="48"/>
      <c r="U1159" s="598"/>
      <c r="V1159" s="603"/>
    </row>
    <row r="1160" spans="1:22" ht="12" customHeight="1" x14ac:dyDescent="0.2">
      <c r="A1160" s="571"/>
      <c r="B1160" s="571"/>
      <c r="C1160" s="566"/>
      <c r="D1160" s="155"/>
      <c r="E1160" s="584"/>
      <c r="F1160" s="98"/>
      <c r="G1160" s="98"/>
      <c r="H1160" s="98"/>
      <c r="I1160" s="98"/>
      <c r="J1160" s="98"/>
      <c r="K1160" s="98"/>
      <c r="L1160" s="98"/>
      <c r="M1160" s="98"/>
      <c r="N1160" s="98"/>
      <c r="O1160" s="98"/>
      <c r="P1160" s="98"/>
      <c r="Q1160" s="98"/>
      <c r="R1160" s="593"/>
      <c r="S1160" s="27"/>
      <c r="T1160" s="47"/>
      <c r="U1160" s="599"/>
      <c r="V1160" s="603"/>
    </row>
    <row r="1161" spans="1:22" ht="12" customHeight="1" x14ac:dyDescent="0.2">
      <c r="A1161" s="571"/>
      <c r="B1161" s="573"/>
      <c r="C1161" s="566"/>
      <c r="D1161" s="156"/>
      <c r="E1161" s="585"/>
      <c r="F1161" s="99"/>
      <c r="G1161" s="99"/>
      <c r="H1161" s="99"/>
      <c r="I1161" s="99"/>
      <c r="J1161" s="99"/>
      <c r="K1161" s="99"/>
      <c r="L1161" s="99"/>
      <c r="M1161" s="99"/>
      <c r="N1161" s="99"/>
      <c r="O1161" s="99"/>
      <c r="P1161" s="99"/>
      <c r="Q1161" s="99"/>
      <c r="R1161" s="594"/>
      <c r="S1161" s="27"/>
      <c r="T1161" s="48"/>
      <c r="U1161" s="598"/>
      <c r="V1161" s="603"/>
    </row>
    <row r="1162" spans="1:22" ht="12" customHeight="1" x14ac:dyDescent="0.2">
      <c r="A1162" s="571"/>
      <c r="B1162" s="571"/>
      <c r="C1162" s="566"/>
      <c r="D1162" s="155"/>
      <c r="E1162" s="584"/>
      <c r="F1162" s="98"/>
      <c r="G1162" s="98"/>
      <c r="H1162" s="98"/>
      <c r="I1162" s="98"/>
      <c r="J1162" s="98"/>
      <c r="K1162" s="98"/>
      <c r="L1162" s="98"/>
      <c r="M1162" s="98"/>
      <c r="N1162" s="98"/>
      <c r="O1162" s="98"/>
      <c r="P1162" s="98"/>
      <c r="Q1162" s="98"/>
      <c r="R1162" s="593"/>
      <c r="S1162" s="27"/>
      <c r="T1162" s="47"/>
      <c r="U1162" s="599"/>
      <c r="V1162" s="603"/>
    </row>
    <row r="1163" spans="1:22" ht="12" customHeight="1" x14ac:dyDescent="0.2">
      <c r="A1163" s="571"/>
      <c r="B1163" s="573"/>
      <c r="C1163" s="566"/>
      <c r="D1163" s="156"/>
      <c r="E1163" s="585"/>
      <c r="F1163" s="99"/>
      <c r="G1163" s="99"/>
      <c r="H1163" s="99"/>
      <c r="I1163" s="99"/>
      <c r="J1163" s="99"/>
      <c r="K1163" s="99"/>
      <c r="L1163" s="99"/>
      <c r="M1163" s="99"/>
      <c r="N1163" s="99"/>
      <c r="O1163" s="99"/>
      <c r="P1163" s="99"/>
      <c r="Q1163" s="99"/>
      <c r="R1163" s="594"/>
      <c r="S1163" s="27"/>
      <c r="T1163" s="48"/>
      <c r="U1163" s="598"/>
      <c r="V1163" s="603"/>
    </row>
    <row r="1164" spans="1:22" ht="12" customHeight="1" x14ac:dyDescent="0.2">
      <c r="A1164" s="571"/>
      <c r="B1164" s="571"/>
      <c r="C1164" s="566"/>
      <c r="D1164" s="155"/>
      <c r="E1164" s="578"/>
      <c r="F1164" s="94"/>
      <c r="G1164" s="94"/>
      <c r="H1164" s="94"/>
      <c r="I1164" s="94"/>
      <c r="J1164" s="94"/>
      <c r="K1164" s="94"/>
      <c r="L1164" s="94"/>
      <c r="M1164" s="94"/>
      <c r="N1164" s="94"/>
      <c r="O1164" s="94"/>
      <c r="P1164" s="94"/>
      <c r="Q1164" s="94"/>
      <c r="R1164" s="593"/>
      <c r="S1164" s="27"/>
      <c r="T1164" s="47"/>
      <c r="U1164" s="599"/>
      <c r="V1164" s="603"/>
    </row>
    <row r="1165" spans="1:22" ht="12" customHeight="1" x14ac:dyDescent="0.2">
      <c r="A1165" s="571"/>
      <c r="B1165" s="573"/>
      <c r="C1165" s="566"/>
      <c r="D1165" s="156"/>
      <c r="E1165" s="579"/>
      <c r="F1165" s="95"/>
      <c r="G1165" s="95"/>
      <c r="H1165" s="95"/>
      <c r="I1165" s="95"/>
      <c r="J1165" s="95"/>
      <c r="K1165" s="95"/>
      <c r="L1165" s="95"/>
      <c r="M1165" s="95"/>
      <c r="N1165" s="95"/>
      <c r="O1165" s="95"/>
      <c r="P1165" s="95"/>
      <c r="Q1165" s="95"/>
      <c r="R1165" s="594"/>
      <c r="S1165" s="27"/>
      <c r="T1165" s="48"/>
      <c r="U1165" s="598"/>
      <c r="V1165" s="603"/>
    </row>
    <row r="1166" spans="1:22" ht="12" customHeight="1" x14ac:dyDescent="0.2">
      <c r="A1166" s="571"/>
      <c r="B1166" s="571"/>
      <c r="C1166" s="566"/>
      <c r="D1166" s="155"/>
      <c r="E1166" s="584"/>
      <c r="F1166" s="98"/>
      <c r="G1166" s="98"/>
      <c r="H1166" s="98"/>
      <c r="I1166" s="98"/>
      <c r="J1166" s="98"/>
      <c r="K1166" s="98"/>
      <c r="L1166" s="98"/>
      <c r="M1166" s="98"/>
      <c r="N1166" s="98"/>
      <c r="O1166" s="98"/>
      <c r="P1166" s="98"/>
      <c r="Q1166" s="98"/>
      <c r="R1166" s="593"/>
      <c r="S1166" s="27"/>
      <c r="T1166" s="47"/>
      <c r="U1166" s="599"/>
      <c r="V1166" s="603"/>
    </row>
    <row r="1167" spans="1:22" ht="12" customHeight="1" x14ac:dyDescent="0.2">
      <c r="A1167" s="571"/>
      <c r="B1167" s="571"/>
      <c r="C1167" s="566"/>
      <c r="D1167" s="156"/>
      <c r="E1167" s="585"/>
      <c r="F1167" s="99"/>
      <c r="G1167" s="99"/>
      <c r="H1167" s="99"/>
      <c r="I1167" s="99"/>
      <c r="J1167" s="99"/>
      <c r="K1167" s="99"/>
      <c r="L1167" s="99"/>
      <c r="M1167" s="99"/>
      <c r="N1167" s="99"/>
      <c r="O1167" s="99"/>
      <c r="P1167" s="99"/>
      <c r="Q1167" s="99"/>
      <c r="R1167" s="594"/>
      <c r="S1167" s="27"/>
      <c r="T1167" s="48"/>
      <c r="U1167" s="598"/>
      <c r="V1167" s="603"/>
    </row>
    <row r="1168" spans="1:22" ht="12" customHeight="1" x14ac:dyDescent="0.2">
      <c r="A1168" s="571"/>
      <c r="B1168" s="571"/>
      <c r="C1168" s="566"/>
      <c r="D1168" s="155"/>
      <c r="E1168" s="584"/>
      <c r="F1168" s="98"/>
      <c r="G1168" s="98"/>
      <c r="H1168" s="98"/>
      <c r="I1168" s="98"/>
      <c r="J1168" s="98"/>
      <c r="K1168" s="98"/>
      <c r="L1168" s="98"/>
      <c r="M1168" s="98"/>
      <c r="N1168" s="98"/>
      <c r="O1168" s="98"/>
      <c r="P1168" s="98"/>
      <c r="Q1168" s="98"/>
      <c r="R1168" s="593"/>
      <c r="S1168" s="27"/>
      <c r="T1168" s="47"/>
      <c r="U1168" s="599"/>
      <c r="V1168" s="603"/>
    </row>
    <row r="1169" spans="1:22" ht="12" customHeight="1" x14ac:dyDescent="0.2">
      <c r="A1169" s="571"/>
      <c r="B1169" s="573"/>
      <c r="C1169" s="566"/>
      <c r="D1169" s="156"/>
      <c r="E1169" s="585"/>
      <c r="F1169" s="99"/>
      <c r="G1169" s="99"/>
      <c r="H1169" s="99"/>
      <c r="I1169" s="99"/>
      <c r="J1169" s="99"/>
      <c r="K1169" s="99"/>
      <c r="L1169" s="99"/>
      <c r="M1169" s="99"/>
      <c r="N1169" s="99"/>
      <c r="O1169" s="99"/>
      <c r="P1169" s="99"/>
      <c r="Q1169" s="99"/>
      <c r="R1169" s="594"/>
      <c r="S1169" s="27"/>
      <c r="T1169" s="48"/>
      <c r="U1169" s="598"/>
      <c r="V1169" s="603"/>
    </row>
    <row r="1170" spans="1:22" ht="12" customHeight="1" x14ac:dyDescent="0.2">
      <c r="A1170" s="571"/>
      <c r="B1170" s="571"/>
      <c r="C1170" s="566"/>
      <c r="D1170" s="155"/>
      <c r="E1170" s="584"/>
      <c r="F1170" s="98"/>
      <c r="G1170" s="98"/>
      <c r="H1170" s="98"/>
      <c r="I1170" s="98"/>
      <c r="J1170" s="98"/>
      <c r="K1170" s="98"/>
      <c r="L1170" s="98"/>
      <c r="M1170" s="98"/>
      <c r="N1170" s="98"/>
      <c r="O1170" s="98"/>
      <c r="P1170" s="98"/>
      <c r="Q1170" s="98"/>
      <c r="R1170" s="593"/>
      <c r="S1170" s="27"/>
      <c r="T1170" s="47"/>
      <c r="U1170" s="599"/>
      <c r="V1170" s="603"/>
    </row>
    <row r="1171" spans="1:22" ht="12" customHeight="1" x14ac:dyDescent="0.2">
      <c r="A1171" s="571"/>
      <c r="B1171" s="571"/>
      <c r="C1171" s="566"/>
      <c r="D1171" s="156"/>
      <c r="E1171" s="585"/>
      <c r="F1171" s="99"/>
      <c r="G1171" s="99"/>
      <c r="H1171" s="99"/>
      <c r="I1171" s="99"/>
      <c r="J1171" s="99"/>
      <c r="K1171" s="99"/>
      <c r="L1171" s="99"/>
      <c r="M1171" s="99"/>
      <c r="N1171" s="99"/>
      <c r="O1171" s="99"/>
      <c r="P1171" s="99"/>
      <c r="Q1171" s="99"/>
      <c r="R1171" s="594"/>
      <c r="S1171" s="27"/>
      <c r="T1171" s="48"/>
      <c r="U1171" s="598"/>
      <c r="V1171" s="603"/>
    </row>
    <row r="1172" spans="1:22" ht="12" customHeight="1" x14ac:dyDescent="0.2">
      <c r="A1172" s="571"/>
      <c r="B1172" s="571"/>
      <c r="C1172" s="566"/>
      <c r="D1172" s="155"/>
      <c r="E1172" s="578"/>
      <c r="F1172" s="94"/>
      <c r="G1172" s="94"/>
      <c r="H1172" s="94"/>
      <c r="I1172" s="94"/>
      <c r="J1172" s="94"/>
      <c r="K1172" s="94"/>
      <c r="L1172" s="94"/>
      <c r="M1172" s="94"/>
      <c r="N1172" s="94"/>
      <c r="O1172" s="94"/>
      <c r="P1172" s="94"/>
      <c r="Q1172" s="94"/>
      <c r="R1172" s="593"/>
      <c r="S1172" s="27"/>
      <c r="T1172" s="47"/>
      <c r="U1172" s="599"/>
      <c r="V1172" s="603"/>
    </row>
    <row r="1173" spans="1:22" ht="12" customHeight="1" x14ac:dyDescent="0.2">
      <c r="A1173" s="571"/>
      <c r="B1173" s="573"/>
      <c r="C1173" s="566"/>
      <c r="D1173" s="156"/>
      <c r="E1173" s="579"/>
      <c r="F1173" s="95"/>
      <c r="G1173" s="95"/>
      <c r="H1173" s="95"/>
      <c r="I1173" s="95"/>
      <c r="J1173" s="95"/>
      <c r="K1173" s="95"/>
      <c r="L1173" s="95"/>
      <c r="M1173" s="95"/>
      <c r="N1173" s="95"/>
      <c r="O1173" s="95"/>
      <c r="P1173" s="95"/>
      <c r="Q1173" s="95"/>
      <c r="R1173" s="594"/>
      <c r="S1173" s="27"/>
      <c r="T1173" s="48"/>
      <c r="U1173" s="598"/>
      <c r="V1173" s="603"/>
    </row>
    <row r="1174" spans="1:22" ht="12" customHeight="1" x14ac:dyDescent="0.2">
      <c r="A1174" s="571"/>
      <c r="B1174" s="571"/>
      <c r="C1174" s="566"/>
      <c r="D1174" s="155"/>
      <c r="E1174" s="584"/>
      <c r="F1174" s="98"/>
      <c r="G1174" s="98"/>
      <c r="H1174" s="98"/>
      <c r="I1174" s="98"/>
      <c r="J1174" s="98"/>
      <c r="K1174" s="98"/>
      <c r="L1174" s="98"/>
      <c r="M1174" s="98"/>
      <c r="N1174" s="98"/>
      <c r="O1174" s="98"/>
      <c r="P1174" s="98"/>
      <c r="Q1174" s="98"/>
      <c r="R1174" s="593"/>
      <c r="S1174" s="27"/>
      <c r="T1174" s="47"/>
      <c r="U1174" s="599"/>
      <c r="V1174" s="603"/>
    </row>
    <row r="1175" spans="1:22" ht="12" customHeight="1" thickBot="1" x14ac:dyDescent="0.25">
      <c r="A1175" s="571"/>
      <c r="B1175" s="571"/>
      <c r="C1175" s="566"/>
      <c r="D1175" s="156"/>
      <c r="E1175" s="585"/>
      <c r="F1175" s="99"/>
      <c r="G1175" s="99"/>
      <c r="H1175" s="99"/>
      <c r="I1175" s="99"/>
      <c r="J1175" s="99"/>
      <c r="K1175" s="99"/>
      <c r="L1175" s="99"/>
      <c r="M1175" s="99"/>
      <c r="N1175" s="99"/>
      <c r="O1175" s="99"/>
      <c r="P1175" s="99"/>
      <c r="Q1175" s="99"/>
      <c r="R1175" s="595"/>
      <c r="S1175" s="27"/>
      <c r="T1175" s="48"/>
      <c r="U1175" s="598"/>
      <c r="V1175" s="603"/>
    </row>
    <row r="1176" spans="1:22" ht="12" customHeight="1" x14ac:dyDescent="0.2">
      <c r="A1176" s="571"/>
      <c r="B1176" s="571"/>
      <c r="C1176" s="566"/>
      <c r="D1176" s="155"/>
      <c r="E1176" s="578"/>
      <c r="F1176" s="94"/>
      <c r="G1176" s="94"/>
      <c r="H1176" s="94"/>
      <c r="I1176" s="94"/>
      <c r="J1176" s="94"/>
      <c r="K1176" s="94"/>
      <c r="L1176" s="94"/>
      <c r="M1176" s="94"/>
      <c r="N1176" s="94"/>
      <c r="O1176" s="94"/>
      <c r="P1176" s="94"/>
      <c r="Q1176" s="94"/>
      <c r="R1176" s="128"/>
      <c r="S1176" s="27"/>
      <c r="T1176" s="47"/>
      <c r="U1176" s="599"/>
      <c r="V1176" s="603"/>
    </row>
    <row r="1177" spans="1:22" ht="12" customHeight="1" x14ac:dyDescent="0.2">
      <c r="A1177" s="571"/>
      <c r="B1177" s="573"/>
      <c r="C1177" s="566"/>
      <c r="D1177" s="156"/>
      <c r="E1177" s="579"/>
      <c r="F1177" s="95"/>
      <c r="G1177" s="95"/>
      <c r="H1177" s="95"/>
      <c r="I1177" s="95"/>
      <c r="J1177" s="95"/>
      <c r="K1177" s="95"/>
      <c r="L1177" s="95"/>
      <c r="M1177" s="95"/>
      <c r="N1177" s="95"/>
      <c r="O1177" s="95"/>
      <c r="P1177" s="95"/>
      <c r="Q1177" s="95"/>
      <c r="R1177" s="80"/>
      <c r="S1177" s="27"/>
      <c r="T1177" s="48"/>
      <c r="U1177" s="598"/>
      <c r="V1177" s="603"/>
    </row>
    <row r="1178" spans="1:22" ht="12" customHeight="1" x14ac:dyDescent="0.2">
      <c r="A1178" s="571"/>
      <c r="B1178" s="571"/>
      <c r="C1178" s="566"/>
      <c r="D1178" s="155"/>
      <c r="E1178" s="584"/>
      <c r="F1178" s="98"/>
      <c r="G1178" s="98"/>
      <c r="H1178" s="98"/>
      <c r="I1178" s="98"/>
      <c r="J1178" s="98"/>
      <c r="K1178" s="98"/>
      <c r="L1178" s="98"/>
      <c r="M1178" s="98"/>
      <c r="N1178" s="98"/>
      <c r="O1178" s="98"/>
      <c r="P1178" s="98"/>
      <c r="Q1178" s="98"/>
      <c r="R1178" s="21"/>
      <c r="S1178" s="27"/>
      <c r="T1178" s="47"/>
      <c r="U1178" s="599"/>
      <c r="V1178" s="603"/>
    </row>
    <row r="1179" spans="1:22" ht="12" customHeight="1" x14ac:dyDescent="0.2">
      <c r="A1179" s="571"/>
      <c r="B1179" s="571"/>
      <c r="C1179" s="566"/>
      <c r="D1179" s="156"/>
      <c r="E1179" s="585"/>
      <c r="F1179" s="99"/>
      <c r="G1179" s="99"/>
      <c r="H1179" s="99"/>
      <c r="I1179" s="99"/>
      <c r="J1179" s="99"/>
      <c r="K1179" s="99"/>
      <c r="L1179" s="99"/>
      <c r="M1179" s="99"/>
      <c r="N1179" s="99"/>
      <c r="O1179" s="99"/>
      <c r="P1179" s="99"/>
      <c r="Q1179" s="99"/>
      <c r="R1179" s="22"/>
      <c r="S1179" s="27"/>
      <c r="T1179" s="48"/>
      <c r="U1179" s="598"/>
      <c r="V1179" s="603"/>
    </row>
    <row r="1180" spans="1:22" ht="12" customHeight="1" x14ac:dyDescent="0.2">
      <c r="A1180" s="571"/>
      <c r="B1180" s="571"/>
      <c r="C1180" s="566"/>
      <c r="D1180" s="155"/>
      <c r="E1180" s="584"/>
      <c r="F1180" s="98"/>
      <c r="G1180" s="98"/>
      <c r="H1180" s="98"/>
      <c r="I1180" s="98"/>
      <c r="J1180" s="98"/>
      <c r="K1180" s="98"/>
      <c r="L1180" s="98"/>
      <c r="M1180" s="98"/>
      <c r="N1180" s="98"/>
      <c r="O1180" s="98"/>
      <c r="P1180" s="98"/>
      <c r="Q1180" s="98"/>
      <c r="R1180" s="21"/>
      <c r="S1180" s="27"/>
      <c r="T1180" s="47"/>
      <c r="U1180" s="599"/>
      <c r="V1180" s="603"/>
    </row>
    <row r="1181" spans="1:22" ht="12" customHeight="1" x14ac:dyDescent="0.2">
      <c r="A1181" s="571"/>
      <c r="B1181" s="573"/>
      <c r="C1181" s="566"/>
      <c r="D1181" s="156"/>
      <c r="E1181" s="585"/>
      <c r="F1181" s="99"/>
      <c r="G1181" s="99"/>
      <c r="H1181" s="99"/>
      <c r="I1181" s="99"/>
      <c r="J1181" s="99"/>
      <c r="K1181" s="99"/>
      <c r="L1181" s="99"/>
      <c r="M1181" s="99"/>
      <c r="N1181" s="99"/>
      <c r="O1181" s="99"/>
      <c r="P1181" s="99"/>
      <c r="Q1181" s="99"/>
      <c r="R1181" s="22"/>
      <c r="S1181" s="27"/>
      <c r="T1181" s="48"/>
      <c r="U1181" s="598"/>
      <c r="V1181" s="603"/>
    </row>
    <row r="1182" spans="1:22" ht="12" customHeight="1" x14ac:dyDescent="0.2">
      <c r="A1182" s="571"/>
      <c r="B1182" s="571"/>
      <c r="C1182" s="566"/>
      <c r="D1182" s="155"/>
      <c r="E1182" s="584"/>
      <c r="F1182" s="98"/>
      <c r="G1182" s="98"/>
      <c r="H1182" s="98"/>
      <c r="I1182" s="98"/>
      <c r="J1182" s="98"/>
      <c r="K1182" s="98"/>
      <c r="L1182" s="98"/>
      <c r="M1182" s="98"/>
      <c r="N1182" s="98"/>
      <c r="O1182" s="98"/>
      <c r="P1182" s="98"/>
      <c r="Q1182" s="98"/>
      <c r="R1182" s="21"/>
      <c r="S1182" s="27"/>
      <c r="T1182" s="47"/>
      <c r="U1182" s="599"/>
      <c r="V1182" s="603"/>
    </row>
    <row r="1183" spans="1:22" ht="12" customHeight="1" x14ac:dyDescent="0.2">
      <c r="A1183" s="571"/>
      <c r="B1183" s="573"/>
      <c r="C1183" s="566"/>
      <c r="D1183" s="156"/>
      <c r="E1183" s="585"/>
      <c r="F1183" s="99"/>
      <c r="G1183" s="99"/>
      <c r="H1183" s="99"/>
      <c r="I1183" s="99"/>
      <c r="J1183" s="99"/>
      <c r="K1183" s="99"/>
      <c r="L1183" s="99"/>
      <c r="M1183" s="99"/>
      <c r="N1183" s="99"/>
      <c r="O1183" s="99"/>
      <c r="P1183" s="99"/>
      <c r="Q1183" s="99"/>
      <c r="R1183" s="22"/>
      <c r="S1183" s="27"/>
      <c r="T1183" s="48"/>
      <c r="U1183" s="598"/>
      <c r="V1183" s="603"/>
    </row>
    <row r="1184" spans="1:22" ht="12" customHeight="1" x14ac:dyDescent="0.2">
      <c r="A1184" s="571"/>
      <c r="B1184" s="571"/>
      <c r="C1184" s="566"/>
      <c r="D1184" s="155"/>
      <c r="E1184" s="584"/>
      <c r="F1184" s="98"/>
      <c r="G1184" s="98"/>
      <c r="H1184" s="98"/>
      <c r="I1184" s="98"/>
      <c r="J1184" s="98"/>
      <c r="K1184" s="98"/>
      <c r="L1184" s="98"/>
      <c r="M1184" s="98"/>
      <c r="N1184" s="98"/>
      <c r="O1184" s="98"/>
      <c r="P1184" s="98"/>
      <c r="Q1184" s="98"/>
      <c r="R1184" s="21"/>
      <c r="S1184" s="27"/>
      <c r="T1184" s="47"/>
      <c r="U1184" s="599"/>
      <c r="V1184" s="603"/>
    </row>
    <row r="1185" spans="1:22" ht="12" customHeight="1" x14ac:dyDescent="0.2">
      <c r="A1185" s="571"/>
      <c r="B1185" s="573"/>
      <c r="C1185" s="566"/>
      <c r="D1185" s="156"/>
      <c r="E1185" s="585"/>
      <c r="F1185" s="99"/>
      <c r="G1185" s="99"/>
      <c r="H1185" s="99"/>
      <c r="I1185" s="99"/>
      <c r="J1185" s="99"/>
      <c r="K1185" s="99"/>
      <c r="L1185" s="99"/>
      <c r="M1185" s="99"/>
      <c r="N1185" s="99"/>
      <c r="O1185" s="99"/>
      <c r="P1185" s="99"/>
      <c r="Q1185" s="99"/>
      <c r="R1185" s="22"/>
      <c r="S1185" s="27"/>
      <c r="T1185" s="48"/>
      <c r="U1185" s="598"/>
      <c r="V1185" s="603"/>
    </row>
    <row r="1186" spans="1:22" ht="12" customHeight="1" x14ac:dyDescent="0.2">
      <c r="A1186" s="571"/>
      <c r="B1186" s="571"/>
      <c r="C1186" s="566"/>
      <c r="D1186" s="155"/>
      <c r="E1186" s="578"/>
      <c r="F1186" s="94"/>
      <c r="G1186" s="94"/>
      <c r="H1186" s="94"/>
      <c r="I1186" s="94"/>
      <c r="J1186" s="94"/>
      <c r="K1186" s="94"/>
      <c r="L1186" s="94"/>
      <c r="M1186" s="94"/>
      <c r="N1186" s="94"/>
      <c r="O1186" s="94"/>
      <c r="P1186" s="94"/>
      <c r="Q1186" s="94"/>
      <c r="R1186" s="79"/>
      <c r="S1186" s="27"/>
      <c r="T1186" s="47"/>
      <c r="U1186" s="599"/>
      <c r="V1186" s="603"/>
    </row>
    <row r="1187" spans="1:22" ht="12" customHeight="1" x14ac:dyDescent="0.2">
      <c r="A1187" s="571"/>
      <c r="B1187" s="573"/>
      <c r="C1187" s="566"/>
      <c r="D1187" s="156"/>
      <c r="E1187" s="579"/>
      <c r="F1187" s="95"/>
      <c r="G1187" s="95"/>
      <c r="H1187" s="95"/>
      <c r="I1187" s="95"/>
      <c r="J1187" s="95"/>
      <c r="K1187" s="95"/>
      <c r="L1187" s="95"/>
      <c r="M1187" s="95"/>
      <c r="N1187" s="95"/>
      <c r="O1187" s="95"/>
      <c r="P1187" s="95"/>
      <c r="Q1187" s="95"/>
      <c r="R1187" s="80"/>
      <c r="S1187" s="27"/>
      <c r="T1187" s="48"/>
      <c r="U1187" s="598"/>
      <c r="V1187" s="603"/>
    </row>
    <row r="1188" spans="1:22" ht="12" customHeight="1" x14ac:dyDescent="0.2">
      <c r="A1188" s="571"/>
      <c r="B1188" s="571"/>
      <c r="C1188" s="566"/>
      <c r="D1188" s="155"/>
      <c r="E1188" s="584"/>
      <c r="F1188" s="98"/>
      <c r="G1188" s="98"/>
      <c r="H1188" s="98"/>
      <c r="I1188" s="98"/>
      <c r="J1188" s="98"/>
      <c r="K1188" s="98"/>
      <c r="L1188" s="98"/>
      <c r="M1188" s="98"/>
      <c r="N1188" s="98"/>
      <c r="O1188" s="98"/>
      <c r="P1188" s="98"/>
      <c r="Q1188" s="98"/>
      <c r="R1188" s="21"/>
      <c r="S1188" s="27"/>
      <c r="T1188" s="47"/>
      <c r="U1188" s="599"/>
      <c r="V1188" s="603"/>
    </row>
    <row r="1189" spans="1:22" ht="12" customHeight="1" x14ac:dyDescent="0.2">
      <c r="A1189" s="571"/>
      <c r="B1189" s="573"/>
      <c r="C1189" s="566"/>
      <c r="D1189" s="156"/>
      <c r="E1189" s="585"/>
      <c r="F1189" s="99"/>
      <c r="G1189" s="99"/>
      <c r="H1189" s="99"/>
      <c r="I1189" s="99"/>
      <c r="J1189" s="99"/>
      <c r="K1189" s="99"/>
      <c r="L1189" s="99"/>
      <c r="M1189" s="99"/>
      <c r="N1189" s="99"/>
      <c r="O1189" s="99"/>
      <c r="P1189" s="99"/>
      <c r="Q1189" s="99"/>
      <c r="R1189" s="22"/>
      <c r="S1189" s="27"/>
      <c r="T1189" s="48"/>
      <c r="U1189" s="598"/>
      <c r="V1189" s="603"/>
    </row>
    <row r="1190" spans="1:22" ht="12" customHeight="1" x14ac:dyDescent="0.2">
      <c r="A1190" s="571"/>
      <c r="B1190" s="571"/>
      <c r="C1190" s="566"/>
      <c r="D1190" s="155"/>
      <c r="E1190" s="584"/>
      <c r="F1190" s="98"/>
      <c r="G1190" s="98"/>
      <c r="H1190" s="98"/>
      <c r="I1190" s="98"/>
      <c r="J1190" s="98"/>
      <c r="K1190" s="98"/>
      <c r="L1190" s="98"/>
      <c r="M1190" s="98"/>
      <c r="N1190" s="98"/>
      <c r="O1190" s="98"/>
      <c r="P1190" s="98"/>
      <c r="Q1190" s="98"/>
      <c r="R1190" s="21"/>
      <c r="S1190" s="27"/>
      <c r="T1190" s="47"/>
      <c r="U1190" s="599"/>
      <c r="V1190" s="603"/>
    </row>
    <row r="1191" spans="1:22" ht="12" customHeight="1" x14ac:dyDescent="0.2">
      <c r="A1191" s="571"/>
      <c r="B1191" s="571"/>
      <c r="C1191" s="566"/>
      <c r="D1191" s="156"/>
      <c r="E1191" s="585"/>
      <c r="F1191" s="99"/>
      <c r="G1191" s="99"/>
      <c r="H1191" s="99"/>
      <c r="I1191" s="99"/>
      <c r="J1191" s="99"/>
      <c r="K1191" s="99"/>
      <c r="L1191" s="99"/>
      <c r="M1191" s="99"/>
      <c r="N1191" s="99"/>
      <c r="O1191" s="99"/>
      <c r="P1191" s="99"/>
      <c r="Q1191" s="99"/>
      <c r="R1191" s="22"/>
      <c r="S1191" s="27"/>
      <c r="T1191" s="48"/>
      <c r="U1191" s="598"/>
      <c r="V1191" s="603"/>
    </row>
    <row r="1192" spans="1:22" ht="12" customHeight="1" x14ac:dyDescent="0.2">
      <c r="A1192" s="571"/>
      <c r="B1192" s="571"/>
      <c r="C1192" s="566"/>
      <c r="D1192" s="155"/>
      <c r="E1192" s="578"/>
      <c r="F1192" s="94"/>
      <c r="G1192" s="94"/>
      <c r="H1192" s="94"/>
      <c r="I1192" s="94"/>
      <c r="J1192" s="94"/>
      <c r="K1192" s="94"/>
      <c r="L1192" s="94"/>
      <c r="M1192" s="94"/>
      <c r="N1192" s="94"/>
      <c r="O1192" s="94"/>
      <c r="P1192" s="94"/>
      <c r="Q1192" s="94"/>
      <c r="R1192" s="79"/>
      <c r="S1192" s="27"/>
      <c r="T1192" s="47"/>
      <c r="U1192" s="599"/>
      <c r="V1192" s="603"/>
    </row>
    <row r="1193" spans="1:22" ht="12" customHeight="1" x14ac:dyDescent="0.2">
      <c r="A1193" s="571"/>
      <c r="B1193" s="573"/>
      <c r="C1193" s="566"/>
      <c r="D1193" s="156"/>
      <c r="E1193" s="579"/>
      <c r="F1193" s="95"/>
      <c r="G1193" s="95"/>
      <c r="H1193" s="95"/>
      <c r="I1193" s="95"/>
      <c r="J1193" s="95"/>
      <c r="K1193" s="95"/>
      <c r="L1193" s="95"/>
      <c r="M1193" s="95"/>
      <c r="N1193" s="95"/>
      <c r="O1193" s="95"/>
      <c r="P1193" s="95"/>
      <c r="Q1193" s="95"/>
      <c r="R1193" s="80"/>
      <c r="S1193" s="27"/>
      <c r="T1193" s="48"/>
      <c r="U1193" s="598"/>
      <c r="V1193" s="603"/>
    </row>
    <row r="1194" spans="1:22" ht="12" customHeight="1" x14ac:dyDescent="0.2">
      <c r="A1194" s="571"/>
      <c r="B1194" s="571"/>
      <c r="C1194" s="566"/>
      <c r="D1194" s="155"/>
      <c r="E1194" s="584"/>
      <c r="F1194" s="98"/>
      <c r="G1194" s="98"/>
      <c r="H1194" s="98"/>
      <c r="I1194" s="98"/>
      <c r="J1194" s="98"/>
      <c r="K1194" s="98"/>
      <c r="L1194" s="98"/>
      <c r="M1194" s="98"/>
      <c r="N1194" s="98"/>
      <c r="O1194" s="98"/>
      <c r="P1194" s="98"/>
      <c r="Q1194" s="98"/>
      <c r="R1194" s="21"/>
      <c r="S1194" s="27"/>
      <c r="T1194" s="47"/>
      <c r="U1194" s="599"/>
      <c r="V1194" s="603"/>
    </row>
    <row r="1195" spans="1:22" ht="12" customHeight="1" x14ac:dyDescent="0.2">
      <c r="A1195" s="571"/>
      <c r="B1195" s="573"/>
      <c r="C1195" s="566"/>
      <c r="D1195" s="156"/>
      <c r="E1195" s="585"/>
      <c r="F1195" s="99"/>
      <c r="G1195" s="99"/>
      <c r="H1195" s="99"/>
      <c r="I1195" s="99"/>
      <c r="J1195" s="99"/>
      <c r="K1195" s="99"/>
      <c r="L1195" s="99"/>
      <c r="M1195" s="99"/>
      <c r="N1195" s="99"/>
      <c r="O1195" s="99"/>
      <c r="P1195" s="99"/>
      <c r="Q1195" s="99"/>
      <c r="R1195" s="22"/>
      <c r="S1195" s="27"/>
      <c r="T1195" s="48"/>
      <c r="U1195" s="598"/>
      <c r="V1195" s="603"/>
    </row>
    <row r="1196" spans="1:22" ht="12" customHeight="1" x14ac:dyDescent="0.2">
      <c r="A1196" s="571"/>
      <c r="B1196" s="571"/>
      <c r="C1196" s="566"/>
      <c r="D1196" s="155"/>
      <c r="E1196" s="578"/>
      <c r="F1196" s="94"/>
      <c r="G1196" s="94"/>
      <c r="H1196" s="94"/>
      <c r="I1196" s="94"/>
      <c r="J1196" s="94"/>
      <c r="K1196" s="94"/>
      <c r="L1196" s="94"/>
      <c r="M1196" s="94"/>
      <c r="N1196" s="94"/>
      <c r="O1196" s="94"/>
      <c r="P1196" s="94"/>
      <c r="Q1196" s="94"/>
      <c r="R1196" s="79"/>
      <c r="S1196" s="27"/>
      <c r="T1196" s="47"/>
      <c r="U1196" s="599"/>
      <c r="V1196" s="603"/>
    </row>
    <row r="1197" spans="1:22" ht="12" customHeight="1" x14ac:dyDescent="0.2">
      <c r="A1197" s="571"/>
      <c r="B1197" s="573"/>
      <c r="C1197" s="566"/>
      <c r="D1197" s="156"/>
      <c r="E1197" s="579"/>
      <c r="F1197" s="95"/>
      <c r="G1197" s="95"/>
      <c r="H1197" s="95"/>
      <c r="I1197" s="95"/>
      <c r="J1197" s="95"/>
      <c r="K1197" s="95"/>
      <c r="L1197" s="95"/>
      <c r="M1197" s="95"/>
      <c r="N1197" s="95"/>
      <c r="O1197" s="95"/>
      <c r="P1197" s="95"/>
      <c r="Q1197" s="95"/>
      <c r="R1197" s="80"/>
      <c r="S1197" s="27"/>
      <c r="T1197" s="48"/>
      <c r="U1197" s="598"/>
      <c r="V1197" s="603"/>
    </row>
    <row r="1198" spans="1:22" ht="12" customHeight="1" x14ac:dyDescent="0.2">
      <c r="A1198" s="571"/>
      <c r="B1198" s="571"/>
      <c r="C1198" s="566"/>
      <c r="D1198" s="155"/>
      <c r="E1198" s="578"/>
      <c r="F1198" s="94"/>
      <c r="G1198" s="94"/>
      <c r="H1198" s="94"/>
      <c r="I1198" s="94"/>
      <c r="J1198" s="94"/>
      <c r="K1198" s="94"/>
      <c r="L1198" s="94"/>
      <c r="M1198" s="94"/>
      <c r="N1198" s="94"/>
      <c r="O1198" s="94"/>
      <c r="P1198" s="94"/>
      <c r="Q1198" s="94"/>
      <c r="R1198" s="79"/>
      <c r="S1198" s="27"/>
      <c r="T1198" s="47"/>
      <c r="U1198" s="599"/>
      <c r="V1198" s="603"/>
    </row>
    <row r="1199" spans="1:22" ht="12" customHeight="1" x14ac:dyDescent="0.2">
      <c r="A1199" s="571"/>
      <c r="B1199" s="573"/>
      <c r="C1199" s="566"/>
      <c r="D1199" s="156"/>
      <c r="E1199" s="579"/>
      <c r="F1199" s="95"/>
      <c r="G1199" s="95"/>
      <c r="H1199" s="95"/>
      <c r="I1199" s="95"/>
      <c r="J1199" s="95"/>
      <c r="K1199" s="95"/>
      <c r="L1199" s="95"/>
      <c r="M1199" s="95"/>
      <c r="N1199" s="95"/>
      <c r="O1199" s="95"/>
      <c r="P1199" s="95"/>
      <c r="Q1199" s="95"/>
      <c r="R1199" s="80"/>
      <c r="S1199" s="27"/>
      <c r="T1199" s="48"/>
      <c r="U1199" s="598"/>
      <c r="V1199" s="603"/>
    </row>
    <row r="1200" spans="1:22" ht="12" customHeight="1" x14ac:dyDescent="0.2">
      <c r="A1200" s="571"/>
      <c r="B1200" s="571"/>
      <c r="C1200" s="566"/>
      <c r="D1200" s="155"/>
      <c r="E1200" s="578"/>
      <c r="F1200" s="94"/>
      <c r="G1200" s="94"/>
      <c r="H1200" s="94"/>
      <c r="I1200" s="94"/>
      <c r="J1200" s="94"/>
      <c r="K1200" s="94"/>
      <c r="L1200" s="94"/>
      <c r="M1200" s="94"/>
      <c r="N1200" s="94"/>
      <c r="O1200" s="94"/>
      <c r="P1200" s="94"/>
      <c r="Q1200" s="94"/>
      <c r="R1200" s="79"/>
      <c r="S1200" s="27"/>
      <c r="T1200" s="47"/>
      <c r="U1200" s="599"/>
      <c r="V1200" s="603"/>
    </row>
    <row r="1201" spans="1:22" ht="12" customHeight="1" x14ac:dyDescent="0.2">
      <c r="A1201" s="571"/>
      <c r="B1201" s="573"/>
      <c r="C1201" s="566"/>
      <c r="D1201" s="156"/>
      <c r="E1201" s="579"/>
      <c r="F1201" s="95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80"/>
      <c r="S1201" s="27"/>
      <c r="T1201" s="48"/>
      <c r="U1201" s="598"/>
      <c r="V1201" s="603"/>
    </row>
    <row r="1202" spans="1:22" ht="12" customHeight="1" x14ac:dyDescent="0.2">
      <c r="A1202" s="571"/>
      <c r="B1202" s="571"/>
      <c r="C1202" s="566"/>
      <c r="D1202" s="155"/>
      <c r="E1202" s="584"/>
      <c r="F1202" s="98"/>
      <c r="G1202" s="98"/>
      <c r="H1202" s="98"/>
      <c r="I1202" s="98"/>
      <c r="J1202" s="98"/>
      <c r="K1202" s="98"/>
      <c r="L1202" s="98"/>
      <c r="M1202" s="98"/>
      <c r="N1202" s="98"/>
      <c r="O1202" s="98"/>
      <c r="P1202" s="98"/>
      <c r="Q1202" s="98"/>
      <c r="R1202" s="21"/>
      <c r="S1202" s="27"/>
      <c r="T1202" s="47"/>
      <c r="U1202" s="599"/>
      <c r="V1202" s="603"/>
    </row>
    <row r="1203" spans="1:22" ht="12" customHeight="1" x14ac:dyDescent="0.2">
      <c r="A1203" s="571"/>
      <c r="B1203" s="573"/>
      <c r="C1203" s="566"/>
      <c r="D1203" s="156"/>
      <c r="E1203" s="585"/>
      <c r="F1203" s="99"/>
      <c r="G1203" s="99"/>
      <c r="H1203" s="99"/>
      <c r="I1203" s="99"/>
      <c r="J1203" s="99"/>
      <c r="K1203" s="99"/>
      <c r="L1203" s="99"/>
      <c r="M1203" s="99"/>
      <c r="N1203" s="99"/>
      <c r="O1203" s="99"/>
      <c r="P1203" s="99"/>
      <c r="Q1203" s="99"/>
      <c r="R1203" s="22"/>
      <c r="S1203" s="27"/>
      <c r="T1203" s="48"/>
      <c r="U1203" s="598"/>
      <c r="V1203" s="603"/>
    </row>
    <row r="1204" spans="1:22" ht="12" customHeight="1" x14ac:dyDescent="0.2">
      <c r="A1204" s="571"/>
      <c r="B1204" s="571"/>
      <c r="C1204" s="566"/>
      <c r="D1204" s="155"/>
      <c r="E1204" s="584"/>
      <c r="F1204" s="98"/>
      <c r="G1204" s="98"/>
      <c r="H1204" s="98"/>
      <c r="I1204" s="98"/>
      <c r="J1204" s="98"/>
      <c r="K1204" s="98"/>
      <c r="L1204" s="98"/>
      <c r="M1204" s="98"/>
      <c r="N1204" s="98"/>
      <c r="O1204" s="98"/>
      <c r="P1204" s="98"/>
      <c r="Q1204" s="98"/>
      <c r="R1204" s="21"/>
      <c r="S1204" s="27"/>
      <c r="T1204" s="47"/>
      <c r="U1204" s="599"/>
      <c r="V1204" s="603"/>
    </row>
    <row r="1205" spans="1:22" ht="12" customHeight="1" x14ac:dyDescent="0.2">
      <c r="A1205" s="571"/>
      <c r="B1205" s="573"/>
      <c r="C1205" s="566"/>
      <c r="D1205" s="156"/>
      <c r="E1205" s="585"/>
      <c r="F1205" s="99"/>
      <c r="G1205" s="99"/>
      <c r="H1205" s="99"/>
      <c r="I1205" s="99"/>
      <c r="J1205" s="99"/>
      <c r="K1205" s="99"/>
      <c r="L1205" s="99"/>
      <c r="M1205" s="99"/>
      <c r="N1205" s="99"/>
      <c r="O1205" s="99"/>
      <c r="P1205" s="99"/>
      <c r="Q1205" s="99"/>
      <c r="R1205" s="22"/>
      <c r="S1205" s="27"/>
      <c r="T1205" s="48"/>
      <c r="U1205" s="598"/>
      <c r="V1205" s="603"/>
    </row>
    <row r="1206" spans="1:22" ht="12" customHeight="1" x14ac:dyDescent="0.2">
      <c r="A1206" s="571"/>
      <c r="B1206" s="571"/>
      <c r="C1206" s="571"/>
      <c r="D1206" s="153"/>
      <c r="E1206" s="576"/>
      <c r="F1206" s="96"/>
      <c r="G1206" s="96"/>
      <c r="H1206" s="96"/>
      <c r="I1206" s="96"/>
      <c r="J1206" s="96"/>
      <c r="K1206" s="96"/>
      <c r="L1206" s="96"/>
      <c r="M1206" s="96"/>
      <c r="N1206" s="96"/>
      <c r="O1206" s="96"/>
      <c r="P1206" s="96"/>
      <c r="Q1206" s="96"/>
      <c r="R1206" s="33"/>
      <c r="S1206" s="32"/>
      <c r="T1206" s="88"/>
      <c r="U1206" s="599"/>
      <c r="V1206" s="603"/>
    </row>
    <row r="1207" spans="1:22" ht="12" customHeight="1" x14ac:dyDescent="0.2">
      <c r="A1207" s="571"/>
      <c r="B1207" s="571"/>
      <c r="C1207" s="571"/>
      <c r="D1207" s="154"/>
      <c r="E1207" s="577"/>
      <c r="F1207" s="97"/>
      <c r="G1207" s="97"/>
      <c r="H1207" s="97"/>
      <c r="I1207" s="97"/>
      <c r="J1207" s="97"/>
      <c r="K1207" s="97"/>
      <c r="L1207" s="97"/>
      <c r="M1207" s="97"/>
      <c r="N1207" s="97"/>
      <c r="O1207" s="97"/>
      <c r="P1207" s="97"/>
      <c r="Q1207" s="97"/>
      <c r="R1207" s="34"/>
      <c r="S1207" s="32"/>
      <c r="T1207" s="89"/>
      <c r="U1207" s="598"/>
      <c r="V1207" s="603"/>
    </row>
    <row r="1208" spans="1:22" ht="12" customHeight="1" x14ac:dyDescent="0.2">
      <c r="A1208" s="571"/>
      <c r="B1208" s="571"/>
      <c r="C1208" s="566"/>
      <c r="D1208" s="155"/>
      <c r="E1208" s="578"/>
      <c r="F1208" s="94"/>
      <c r="G1208" s="94"/>
      <c r="H1208" s="94"/>
      <c r="I1208" s="94"/>
      <c r="J1208" s="94"/>
      <c r="K1208" s="94"/>
      <c r="L1208" s="94"/>
      <c r="M1208" s="94"/>
      <c r="N1208" s="94"/>
      <c r="O1208" s="94"/>
      <c r="P1208" s="94"/>
      <c r="Q1208" s="94"/>
      <c r="R1208" s="79"/>
      <c r="S1208" s="27"/>
      <c r="T1208" s="47"/>
      <c r="U1208" s="599"/>
      <c r="V1208" s="603"/>
    </row>
    <row r="1209" spans="1:22" ht="12" customHeight="1" x14ac:dyDescent="0.2">
      <c r="A1209" s="571"/>
      <c r="B1209" s="573"/>
      <c r="C1209" s="566"/>
      <c r="D1209" s="156"/>
      <c r="E1209" s="579"/>
      <c r="F1209" s="95"/>
      <c r="G1209" s="95"/>
      <c r="H1209" s="95"/>
      <c r="I1209" s="95"/>
      <c r="J1209" s="95"/>
      <c r="K1209" s="95"/>
      <c r="L1209" s="95"/>
      <c r="M1209" s="95"/>
      <c r="N1209" s="95"/>
      <c r="O1209" s="95"/>
      <c r="P1209" s="95"/>
      <c r="Q1209" s="95"/>
      <c r="R1209" s="80"/>
      <c r="S1209" s="27"/>
      <c r="T1209" s="48"/>
      <c r="U1209" s="598"/>
      <c r="V1209" s="603"/>
    </row>
    <row r="1210" spans="1:22" ht="12" customHeight="1" x14ac:dyDescent="0.2">
      <c r="A1210" s="571"/>
      <c r="B1210" s="571"/>
      <c r="C1210" s="566"/>
      <c r="D1210" s="155"/>
      <c r="E1210" s="576"/>
      <c r="F1210" s="96"/>
      <c r="G1210" s="96"/>
      <c r="H1210" s="96"/>
      <c r="I1210" s="96"/>
      <c r="J1210" s="96"/>
      <c r="K1210" s="96"/>
      <c r="L1210" s="96"/>
      <c r="M1210" s="96"/>
      <c r="N1210" s="96"/>
      <c r="O1210" s="96"/>
      <c r="P1210" s="96"/>
      <c r="Q1210" s="96"/>
      <c r="R1210" s="33"/>
      <c r="S1210" s="32"/>
      <c r="T1210" s="88"/>
      <c r="U1210" s="599"/>
      <c r="V1210" s="603"/>
    </row>
    <row r="1211" spans="1:22" ht="12" customHeight="1" x14ac:dyDescent="0.2">
      <c r="A1211" s="571"/>
      <c r="B1211" s="573"/>
      <c r="C1211" s="566"/>
      <c r="D1211" s="156"/>
      <c r="E1211" s="577"/>
      <c r="F1211" s="97"/>
      <c r="G1211" s="97"/>
      <c r="H1211" s="97"/>
      <c r="I1211" s="97"/>
      <c r="J1211" s="97"/>
      <c r="K1211" s="97"/>
      <c r="L1211" s="97"/>
      <c r="M1211" s="97"/>
      <c r="N1211" s="97"/>
      <c r="O1211" s="97"/>
      <c r="P1211" s="97"/>
      <c r="Q1211" s="97"/>
      <c r="R1211" s="34"/>
      <c r="S1211" s="32"/>
      <c r="T1211" s="89"/>
      <c r="U1211" s="598"/>
      <c r="V1211" s="603"/>
    </row>
    <row r="1212" spans="1:22" ht="12" customHeight="1" x14ac:dyDescent="0.2">
      <c r="A1212" s="571"/>
      <c r="B1212" s="571"/>
      <c r="C1212" s="566"/>
      <c r="D1212" s="155"/>
      <c r="E1212" s="584"/>
      <c r="F1212" s="98"/>
      <c r="G1212" s="98"/>
      <c r="H1212" s="98"/>
      <c r="I1212" s="98"/>
      <c r="J1212" s="98"/>
      <c r="K1212" s="98"/>
      <c r="L1212" s="98"/>
      <c r="M1212" s="98"/>
      <c r="N1212" s="98"/>
      <c r="O1212" s="98"/>
      <c r="P1212" s="98"/>
      <c r="Q1212" s="98"/>
      <c r="R1212" s="21"/>
      <c r="S1212" s="27"/>
      <c r="T1212" s="47"/>
      <c r="U1212" s="599"/>
      <c r="V1212" s="603"/>
    </row>
    <row r="1213" spans="1:22" ht="12" customHeight="1" x14ac:dyDescent="0.2">
      <c r="A1213" s="571"/>
      <c r="B1213" s="573"/>
      <c r="C1213" s="566"/>
      <c r="D1213" s="156"/>
      <c r="E1213" s="585"/>
      <c r="F1213" s="99"/>
      <c r="G1213" s="99"/>
      <c r="H1213" s="99"/>
      <c r="I1213" s="99"/>
      <c r="J1213" s="99"/>
      <c r="K1213" s="99"/>
      <c r="L1213" s="99"/>
      <c r="M1213" s="99"/>
      <c r="N1213" s="99"/>
      <c r="O1213" s="99"/>
      <c r="P1213" s="99"/>
      <c r="Q1213" s="99"/>
      <c r="R1213" s="22"/>
      <c r="S1213" s="27"/>
      <c r="T1213" s="48"/>
      <c r="U1213" s="598"/>
      <c r="V1213" s="603"/>
    </row>
    <row r="1214" spans="1:22" ht="12" customHeight="1" x14ac:dyDescent="0.2">
      <c r="A1214" s="571"/>
      <c r="B1214" s="571"/>
      <c r="C1214" s="571"/>
      <c r="D1214" s="153"/>
      <c r="E1214" s="586"/>
      <c r="F1214" s="100"/>
      <c r="G1214" s="100"/>
      <c r="H1214" s="100"/>
      <c r="I1214" s="100"/>
      <c r="J1214" s="100"/>
      <c r="K1214" s="100"/>
      <c r="L1214" s="100"/>
      <c r="M1214" s="100"/>
      <c r="N1214" s="100"/>
      <c r="O1214" s="100"/>
      <c r="P1214" s="100"/>
      <c r="Q1214" s="100"/>
      <c r="R1214" s="84"/>
      <c r="S1214" s="27"/>
      <c r="T1214" s="126"/>
      <c r="U1214" s="599"/>
      <c r="V1214" s="603"/>
    </row>
    <row r="1215" spans="1:22" ht="12" customHeight="1" x14ac:dyDescent="0.2">
      <c r="A1215" s="571"/>
      <c r="B1215" s="573"/>
      <c r="C1215" s="571"/>
      <c r="D1215" s="154"/>
      <c r="E1215" s="587"/>
      <c r="F1215" s="101"/>
      <c r="G1215" s="101"/>
      <c r="H1215" s="101"/>
      <c r="I1215" s="101"/>
      <c r="J1215" s="101"/>
      <c r="K1215" s="101"/>
      <c r="L1215" s="101"/>
      <c r="M1215" s="101"/>
      <c r="N1215" s="101"/>
      <c r="O1215" s="101"/>
      <c r="P1215" s="101"/>
      <c r="Q1215" s="101"/>
      <c r="R1215" s="85"/>
      <c r="S1215" s="27"/>
      <c r="T1215" s="127"/>
      <c r="U1215" s="598"/>
      <c r="V1215" s="603"/>
    </row>
    <row r="1216" spans="1:22" ht="12" customHeight="1" x14ac:dyDescent="0.2">
      <c r="A1216" s="571"/>
      <c r="B1216" s="571"/>
      <c r="C1216" s="571"/>
      <c r="D1216" s="153"/>
      <c r="E1216" s="578"/>
      <c r="F1216" s="94"/>
      <c r="G1216" s="94"/>
      <c r="H1216" s="94"/>
      <c r="I1216" s="94"/>
      <c r="J1216" s="94"/>
      <c r="K1216" s="94"/>
      <c r="L1216" s="94"/>
      <c r="M1216" s="94"/>
      <c r="N1216" s="94"/>
      <c r="O1216" s="94"/>
      <c r="P1216" s="94"/>
      <c r="Q1216" s="94"/>
      <c r="R1216" s="79"/>
      <c r="S1216" s="27"/>
      <c r="T1216" s="47"/>
      <c r="U1216" s="599"/>
      <c r="V1216" s="603"/>
    </row>
    <row r="1217" spans="1:22" ht="12" customHeight="1" x14ac:dyDescent="0.2">
      <c r="A1217" s="571"/>
      <c r="B1217" s="573"/>
      <c r="C1217" s="571"/>
      <c r="D1217" s="154"/>
      <c r="E1217" s="579"/>
      <c r="F1217" s="95"/>
      <c r="G1217" s="95"/>
      <c r="H1217" s="95"/>
      <c r="I1217" s="95"/>
      <c r="J1217" s="95"/>
      <c r="K1217" s="95"/>
      <c r="L1217" s="95"/>
      <c r="M1217" s="95"/>
      <c r="N1217" s="95"/>
      <c r="O1217" s="95"/>
      <c r="P1217" s="95"/>
      <c r="Q1217" s="95"/>
      <c r="R1217" s="80"/>
      <c r="S1217" s="27"/>
      <c r="T1217" s="48"/>
      <c r="U1217" s="598"/>
      <c r="V1217" s="603"/>
    </row>
    <row r="1218" spans="1:22" ht="12" customHeight="1" x14ac:dyDescent="0.2">
      <c r="A1218" s="571"/>
      <c r="B1218" s="571"/>
      <c r="C1218" s="566"/>
      <c r="D1218" s="155"/>
      <c r="E1218" s="584"/>
      <c r="F1218" s="98"/>
      <c r="G1218" s="98"/>
      <c r="H1218" s="98"/>
      <c r="I1218" s="98"/>
      <c r="J1218" s="98"/>
      <c r="K1218" s="98"/>
      <c r="L1218" s="98"/>
      <c r="M1218" s="98"/>
      <c r="N1218" s="98"/>
      <c r="O1218" s="98"/>
      <c r="P1218" s="98"/>
      <c r="Q1218" s="98"/>
      <c r="R1218" s="21"/>
      <c r="S1218" s="27"/>
      <c r="T1218" s="47"/>
      <c r="U1218" s="599"/>
      <c r="V1218" s="603"/>
    </row>
    <row r="1219" spans="1:22" ht="12" customHeight="1" x14ac:dyDescent="0.2">
      <c r="A1219" s="571"/>
      <c r="B1219" s="573"/>
      <c r="C1219" s="566"/>
      <c r="D1219" s="156"/>
      <c r="E1219" s="585"/>
      <c r="F1219" s="99"/>
      <c r="G1219" s="99"/>
      <c r="H1219" s="99"/>
      <c r="I1219" s="99"/>
      <c r="J1219" s="99"/>
      <c r="K1219" s="99"/>
      <c r="L1219" s="99"/>
      <c r="M1219" s="99"/>
      <c r="N1219" s="99"/>
      <c r="O1219" s="99"/>
      <c r="P1219" s="99"/>
      <c r="Q1219" s="99"/>
      <c r="R1219" s="22"/>
      <c r="S1219" s="27"/>
      <c r="T1219" s="48"/>
      <c r="U1219" s="598"/>
      <c r="V1219" s="603"/>
    </row>
    <row r="1220" spans="1:22" ht="12" customHeight="1" x14ac:dyDescent="0.2">
      <c r="A1220" s="571"/>
      <c r="B1220" s="571"/>
      <c r="C1220" s="566"/>
      <c r="D1220" s="155"/>
      <c r="E1220" s="578"/>
      <c r="F1220" s="94"/>
      <c r="G1220" s="94"/>
      <c r="H1220" s="94"/>
      <c r="I1220" s="94"/>
      <c r="J1220" s="94"/>
      <c r="K1220" s="94"/>
      <c r="L1220" s="94"/>
      <c r="M1220" s="94"/>
      <c r="N1220" s="94"/>
      <c r="O1220" s="94"/>
      <c r="P1220" s="94"/>
      <c r="Q1220" s="94"/>
      <c r="R1220" s="81"/>
      <c r="S1220" s="27"/>
      <c r="T1220" s="47"/>
      <c r="U1220" s="599"/>
      <c r="V1220" s="603"/>
    </row>
    <row r="1221" spans="1:22" ht="12" customHeight="1" x14ac:dyDescent="0.2">
      <c r="A1221" s="571"/>
      <c r="B1221" s="571"/>
      <c r="C1221" s="566"/>
      <c r="D1221" s="156"/>
      <c r="E1221" s="579"/>
      <c r="F1221" s="95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82"/>
      <c r="S1221" s="27"/>
      <c r="T1221" s="48"/>
      <c r="U1221" s="598"/>
      <c r="V1221" s="603"/>
    </row>
    <row r="1222" spans="1:22" ht="12" customHeight="1" x14ac:dyDescent="0.2">
      <c r="A1222" s="571"/>
      <c r="B1222" s="571"/>
      <c r="C1222" s="566"/>
      <c r="D1222" s="155"/>
      <c r="E1222" s="584"/>
      <c r="F1222" s="98"/>
      <c r="G1222" s="98"/>
      <c r="H1222" s="98"/>
      <c r="I1222" s="98"/>
      <c r="J1222" s="98"/>
      <c r="K1222" s="98"/>
      <c r="L1222" s="98"/>
      <c r="M1222" s="98"/>
      <c r="N1222" s="98"/>
      <c r="O1222" s="98"/>
      <c r="P1222" s="98"/>
      <c r="Q1222" s="98"/>
      <c r="R1222" s="21"/>
      <c r="S1222" s="27"/>
      <c r="T1222" s="47"/>
      <c r="U1222" s="599"/>
      <c r="V1222" s="603"/>
    </row>
    <row r="1223" spans="1:22" ht="12" customHeight="1" x14ac:dyDescent="0.2">
      <c r="A1223" s="571"/>
      <c r="B1223" s="573"/>
      <c r="C1223" s="566"/>
      <c r="D1223" s="156"/>
      <c r="E1223" s="585"/>
      <c r="F1223" s="99"/>
      <c r="G1223" s="99"/>
      <c r="H1223" s="99"/>
      <c r="I1223" s="99"/>
      <c r="J1223" s="99"/>
      <c r="K1223" s="99"/>
      <c r="L1223" s="99"/>
      <c r="M1223" s="99"/>
      <c r="N1223" s="99"/>
      <c r="O1223" s="99"/>
      <c r="P1223" s="99"/>
      <c r="Q1223" s="99"/>
      <c r="R1223" s="22"/>
      <c r="S1223" s="27"/>
      <c r="T1223" s="48"/>
      <c r="U1223" s="598"/>
      <c r="V1223" s="603"/>
    </row>
    <row r="1224" spans="1:22" ht="12" customHeight="1" x14ac:dyDescent="0.2">
      <c r="A1224" s="571"/>
      <c r="B1224" s="571"/>
      <c r="C1224" s="566"/>
      <c r="D1224" s="155"/>
      <c r="E1224" s="584"/>
      <c r="F1224" s="98"/>
      <c r="G1224" s="98"/>
      <c r="H1224" s="98"/>
      <c r="I1224" s="98"/>
      <c r="J1224" s="98"/>
      <c r="K1224" s="98"/>
      <c r="L1224" s="98"/>
      <c r="M1224" s="98"/>
      <c r="N1224" s="98"/>
      <c r="O1224" s="98"/>
      <c r="P1224" s="98"/>
      <c r="Q1224" s="98"/>
      <c r="R1224" s="21"/>
      <c r="S1224" s="27"/>
      <c r="T1224" s="47"/>
      <c r="U1224" s="599"/>
      <c r="V1224" s="603"/>
    </row>
    <row r="1225" spans="1:22" ht="12" customHeight="1" x14ac:dyDescent="0.2">
      <c r="A1225" s="571"/>
      <c r="B1225" s="573"/>
      <c r="C1225" s="566"/>
      <c r="D1225" s="156"/>
      <c r="E1225" s="585"/>
      <c r="F1225" s="99"/>
      <c r="G1225" s="99"/>
      <c r="H1225" s="99"/>
      <c r="I1225" s="99"/>
      <c r="J1225" s="99"/>
      <c r="K1225" s="99"/>
      <c r="L1225" s="99"/>
      <c r="M1225" s="99"/>
      <c r="N1225" s="99"/>
      <c r="O1225" s="99"/>
      <c r="P1225" s="99"/>
      <c r="Q1225" s="99"/>
      <c r="R1225" s="22"/>
      <c r="S1225" s="27"/>
      <c r="T1225" s="48"/>
      <c r="U1225" s="598"/>
      <c r="V1225" s="603"/>
    </row>
    <row r="1226" spans="1:22" ht="12" customHeight="1" x14ac:dyDescent="0.2">
      <c r="A1226" s="571"/>
      <c r="B1226" s="571"/>
      <c r="C1226" s="566"/>
      <c r="D1226" s="155"/>
      <c r="E1226" s="578"/>
      <c r="F1226" s="94"/>
      <c r="G1226" s="94"/>
      <c r="H1226" s="94"/>
      <c r="I1226" s="94"/>
      <c r="J1226" s="94"/>
      <c r="K1226" s="94"/>
      <c r="L1226" s="94"/>
      <c r="M1226" s="94"/>
      <c r="N1226" s="94"/>
      <c r="O1226" s="94"/>
      <c r="P1226" s="94"/>
      <c r="Q1226" s="94"/>
      <c r="R1226" s="79"/>
      <c r="S1226" s="27"/>
      <c r="T1226" s="47"/>
      <c r="U1226" s="599"/>
      <c r="V1226" s="603"/>
    </row>
    <row r="1227" spans="1:22" ht="12" customHeight="1" x14ac:dyDescent="0.2">
      <c r="A1227" s="571"/>
      <c r="B1227" s="571"/>
      <c r="C1227" s="566"/>
      <c r="D1227" s="156"/>
      <c r="E1227" s="579"/>
      <c r="F1227" s="95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80"/>
      <c r="S1227" s="27"/>
      <c r="T1227" s="48"/>
      <c r="U1227" s="598"/>
      <c r="V1227" s="603"/>
    </row>
    <row r="1228" spans="1:22" ht="12" customHeight="1" x14ac:dyDescent="0.2">
      <c r="A1228" s="571"/>
      <c r="B1228" s="571"/>
      <c r="C1228" s="566"/>
      <c r="D1228" s="155"/>
      <c r="E1228" s="578"/>
      <c r="F1228" s="94"/>
      <c r="G1228" s="94"/>
      <c r="H1228" s="94"/>
      <c r="I1228" s="94"/>
      <c r="J1228" s="94"/>
      <c r="K1228" s="94"/>
      <c r="L1228" s="94"/>
      <c r="M1228" s="94"/>
      <c r="N1228" s="94"/>
      <c r="O1228" s="94"/>
      <c r="P1228" s="94"/>
      <c r="Q1228" s="94"/>
      <c r="R1228" s="81"/>
      <c r="S1228" s="27"/>
      <c r="T1228" s="47"/>
      <c r="U1228" s="599"/>
      <c r="V1228" s="603"/>
    </row>
    <row r="1229" spans="1:22" ht="12" customHeight="1" x14ac:dyDescent="0.2">
      <c r="A1229" s="571"/>
      <c r="B1229" s="573"/>
      <c r="C1229" s="566"/>
      <c r="D1229" s="156"/>
      <c r="E1229" s="579"/>
      <c r="F1229" s="95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82"/>
      <c r="S1229" s="27"/>
      <c r="T1229" s="48"/>
      <c r="U1229" s="598"/>
      <c r="V1229" s="603"/>
    </row>
    <row r="1230" spans="1:22" ht="12" customHeight="1" x14ac:dyDescent="0.2">
      <c r="A1230" s="571"/>
      <c r="B1230" s="571"/>
      <c r="C1230" s="566"/>
      <c r="D1230" s="155"/>
      <c r="E1230" s="584"/>
      <c r="F1230" s="98"/>
      <c r="G1230" s="98"/>
      <c r="H1230" s="98"/>
      <c r="I1230" s="98"/>
      <c r="J1230" s="98"/>
      <c r="K1230" s="98"/>
      <c r="L1230" s="98"/>
      <c r="M1230" s="98"/>
      <c r="N1230" s="98"/>
      <c r="O1230" s="98"/>
      <c r="P1230" s="98"/>
      <c r="Q1230" s="98"/>
      <c r="R1230" s="21"/>
      <c r="S1230" s="27"/>
      <c r="T1230" s="47"/>
      <c r="U1230" s="599"/>
      <c r="V1230" s="603"/>
    </row>
    <row r="1231" spans="1:22" ht="12" customHeight="1" x14ac:dyDescent="0.2">
      <c r="A1231" s="571"/>
      <c r="B1231" s="573"/>
      <c r="C1231" s="566"/>
      <c r="D1231" s="156"/>
      <c r="E1231" s="585"/>
      <c r="F1231" s="99"/>
      <c r="G1231" s="99"/>
      <c r="H1231" s="99"/>
      <c r="I1231" s="99"/>
      <c r="J1231" s="99"/>
      <c r="K1231" s="99"/>
      <c r="L1231" s="99"/>
      <c r="M1231" s="99"/>
      <c r="N1231" s="99"/>
      <c r="O1231" s="99"/>
      <c r="P1231" s="99"/>
      <c r="Q1231" s="99"/>
      <c r="R1231" s="22"/>
      <c r="S1231" s="27"/>
      <c r="T1231" s="48"/>
      <c r="U1231" s="598"/>
      <c r="V1231" s="603"/>
    </row>
    <row r="1232" spans="1:22" ht="12" customHeight="1" x14ac:dyDescent="0.2">
      <c r="A1232" s="571"/>
      <c r="B1232" s="571"/>
      <c r="C1232" s="566"/>
      <c r="D1232" s="155"/>
      <c r="E1232" s="578"/>
      <c r="F1232" s="94"/>
      <c r="G1232" s="94"/>
      <c r="H1232" s="94"/>
      <c r="I1232" s="94"/>
      <c r="J1232" s="94"/>
      <c r="K1232" s="94"/>
      <c r="L1232" s="94"/>
      <c r="M1232" s="94"/>
      <c r="N1232" s="94"/>
      <c r="O1232" s="94"/>
      <c r="P1232" s="94"/>
      <c r="Q1232" s="94"/>
      <c r="R1232" s="79"/>
      <c r="S1232" s="27"/>
      <c r="T1232" s="47"/>
      <c r="U1232" s="599"/>
      <c r="V1232" s="603"/>
    </row>
    <row r="1233" spans="1:22" ht="12" customHeight="1" x14ac:dyDescent="0.2">
      <c r="A1233" s="571"/>
      <c r="B1233" s="571"/>
      <c r="C1233" s="566"/>
      <c r="D1233" s="156"/>
      <c r="E1233" s="579"/>
      <c r="F1233" s="95"/>
      <c r="G1233" s="95"/>
      <c r="H1233" s="95"/>
      <c r="I1233" s="95"/>
      <c r="J1233" s="95"/>
      <c r="K1233" s="95"/>
      <c r="L1233" s="95"/>
      <c r="M1233" s="95"/>
      <c r="N1233" s="95"/>
      <c r="O1233" s="95"/>
      <c r="P1233" s="95"/>
      <c r="Q1233" s="95"/>
      <c r="R1233" s="80"/>
      <c r="S1233" s="27"/>
      <c r="T1233" s="48"/>
      <c r="U1233" s="598"/>
      <c r="V1233" s="603"/>
    </row>
    <row r="1234" spans="1:22" ht="12" customHeight="1" x14ac:dyDescent="0.2">
      <c r="A1234" s="571"/>
      <c r="B1234" s="571"/>
      <c r="C1234" s="566"/>
      <c r="D1234" s="160"/>
      <c r="E1234" s="560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  <c r="Q1234" s="102"/>
      <c r="R1234" s="69"/>
      <c r="S1234" s="27"/>
      <c r="T1234" s="23"/>
      <c r="U1234" s="599"/>
      <c r="V1234" s="603"/>
    </row>
    <row r="1235" spans="1:22" ht="12" customHeight="1" x14ac:dyDescent="0.2">
      <c r="A1235" s="571"/>
      <c r="B1235" s="573"/>
      <c r="C1235" s="566"/>
      <c r="D1235" s="160"/>
      <c r="E1235" s="560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  <c r="Q1235" s="102"/>
      <c r="R1235" s="69"/>
      <c r="S1235" s="27"/>
      <c r="T1235" s="23"/>
      <c r="U1235" s="598"/>
      <c r="V1235" s="603"/>
    </row>
    <row r="1236" spans="1:22" ht="12" customHeight="1" x14ac:dyDescent="0.2">
      <c r="A1236" s="571"/>
      <c r="B1236" s="571"/>
      <c r="C1236" s="566"/>
      <c r="D1236" s="160"/>
      <c r="E1236" s="560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  <c r="Q1236" s="102"/>
      <c r="R1236" s="69"/>
      <c r="S1236" s="27"/>
      <c r="T1236" s="23"/>
      <c r="U1236" s="599"/>
      <c r="V1236" s="603"/>
    </row>
    <row r="1237" spans="1:22" ht="12" customHeight="1" x14ac:dyDescent="0.2">
      <c r="A1237" s="571"/>
      <c r="B1237" s="573"/>
      <c r="C1237" s="566"/>
      <c r="D1237" s="160"/>
      <c r="E1237" s="560"/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  <c r="Q1237" s="102"/>
      <c r="R1237" s="69"/>
      <c r="S1237" s="27"/>
      <c r="T1237" s="23"/>
      <c r="U1237" s="598"/>
      <c r="V1237" s="603"/>
    </row>
    <row r="1238" spans="1:22" ht="12" customHeight="1" x14ac:dyDescent="0.2">
      <c r="A1238" s="571"/>
      <c r="B1238" s="571"/>
      <c r="C1238" s="566"/>
      <c r="D1238" s="160"/>
      <c r="E1238" s="537"/>
      <c r="F1238" s="103"/>
      <c r="G1238" s="103"/>
      <c r="H1238" s="103"/>
      <c r="I1238" s="103"/>
      <c r="J1238" s="103"/>
      <c r="K1238" s="103"/>
      <c r="L1238" s="103"/>
      <c r="M1238" s="103"/>
      <c r="N1238" s="103"/>
      <c r="O1238" s="103"/>
      <c r="P1238" s="103"/>
      <c r="Q1238" s="103"/>
      <c r="R1238" s="63"/>
      <c r="S1238" s="27"/>
      <c r="T1238" s="23"/>
      <c r="U1238" s="599"/>
      <c r="V1238" s="603"/>
    </row>
    <row r="1239" spans="1:22" ht="12" customHeight="1" x14ac:dyDescent="0.2">
      <c r="A1239" s="571"/>
      <c r="B1239" s="573"/>
      <c r="C1239" s="566"/>
      <c r="D1239" s="160"/>
      <c r="E1239" s="537"/>
      <c r="F1239" s="103"/>
      <c r="G1239" s="103"/>
      <c r="H1239" s="103"/>
      <c r="I1239" s="103"/>
      <c r="J1239" s="103"/>
      <c r="K1239" s="103"/>
      <c r="L1239" s="103"/>
      <c r="M1239" s="103"/>
      <c r="N1239" s="103"/>
      <c r="O1239" s="103"/>
      <c r="P1239" s="103"/>
      <c r="Q1239" s="103"/>
      <c r="R1239" s="64"/>
      <c r="S1239" s="27"/>
      <c r="T1239" s="23"/>
      <c r="U1239" s="598"/>
      <c r="V1239" s="603"/>
    </row>
    <row r="1240" spans="1:22" ht="12" customHeight="1" x14ac:dyDescent="0.2">
      <c r="A1240" s="571"/>
      <c r="B1240" s="571"/>
      <c r="C1240" s="571"/>
      <c r="D1240" s="157"/>
      <c r="E1240" s="537"/>
      <c r="F1240" s="103"/>
      <c r="G1240" s="103"/>
      <c r="H1240" s="103"/>
      <c r="I1240" s="103"/>
      <c r="J1240" s="103"/>
      <c r="K1240" s="103"/>
      <c r="L1240" s="103"/>
      <c r="M1240" s="103"/>
      <c r="N1240" s="103"/>
      <c r="O1240" s="103"/>
      <c r="P1240" s="103"/>
      <c r="Q1240" s="103"/>
      <c r="R1240" s="63"/>
      <c r="S1240" s="27"/>
      <c r="T1240" s="23"/>
      <c r="U1240" s="599"/>
      <c r="V1240" s="603"/>
    </row>
    <row r="1241" spans="1:22" ht="12" customHeight="1" x14ac:dyDescent="0.2">
      <c r="A1241" s="571"/>
      <c r="B1241" s="573"/>
      <c r="C1241" s="571"/>
      <c r="D1241" s="157"/>
      <c r="E1241" s="537"/>
      <c r="F1241" s="103"/>
      <c r="G1241" s="103"/>
      <c r="H1241" s="103"/>
      <c r="I1241" s="103"/>
      <c r="J1241" s="103"/>
      <c r="K1241" s="103"/>
      <c r="L1241" s="103"/>
      <c r="M1241" s="103"/>
      <c r="N1241" s="103"/>
      <c r="O1241" s="103"/>
      <c r="P1241" s="103"/>
      <c r="Q1241" s="103"/>
      <c r="R1241" s="64"/>
      <c r="S1241" s="27"/>
      <c r="T1241" s="23"/>
      <c r="U1241" s="598"/>
      <c r="V1241" s="603"/>
    </row>
    <row r="1242" spans="1:22" ht="12" customHeight="1" x14ac:dyDescent="0.2">
      <c r="A1242" s="571"/>
      <c r="B1242" s="571"/>
      <c r="C1242" s="566"/>
      <c r="D1242" s="160"/>
      <c r="E1242" s="537"/>
      <c r="F1242" s="103"/>
      <c r="G1242" s="103"/>
      <c r="H1242" s="103"/>
      <c r="I1242" s="103"/>
      <c r="J1242" s="103"/>
      <c r="K1242" s="103"/>
      <c r="L1242" s="103"/>
      <c r="M1242" s="103"/>
      <c r="N1242" s="103"/>
      <c r="O1242" s="103"/>
      <c r="P1242" s="103"/>
      <c r="Q1242" s="103"/>
      <c r="R1242" s="63"/>
      <c r="S1242" s="27"/>
      <c r="T1242" s="23"/>
      <c r="U1242" s="599"/>
      <c r="V1242" s="603"/>
    </row>
    <row r="1243" spans="1:22" ht="12" customHeight="1" x14ac:dyDescent="0.2">
      <c r="A1243" s="571"/>
      <c r="B1243" s="573"/>
      <c r="C1243" s="566"/>
      <c r="D1243" s="160"/>
      <c r="E1243" s="537"/>
      <c r="F1243" s="103"/>
      <c r="G1243" s="103"/>
      <c r="H1243" s="103"/>
      <c r="I1243" s="103"/>
      <c r="J1243" s="103"/>
      <c r="K1243" s="103"/>
      <c r="L1243" s="103"/>
      <c r="M1243" s="103"/>
      <c r="N1243" s="103"/>
      <c r="O1243" s="103"/>
      <c r="P1243" s="103"/>
      <c r="Q1243" s="103"/>
      <c r="R1243" s="64"/>
      <c r="S1243" s="27"/>
      <c r="T1243" s="23"/>
      <c r="U1243" s="598"/>
      <c r="V1243" s="603"/>
    </row>
    <row r="1244" spans="1:22" ht="12" customHeight="1" x14ac:dyDescent="0.2">
      <c r="A1244" s="571"/>
      <c r="B1244" s="571"/>
      <c r="C1244" s="566"/>
      <c r="D1244" s="155"/>
      <c r="E1244" s="578"/>
      <c r="F1244" s="94"/>
      <c r="G1244" s="94"/>
      <c r="H1244" s="94"/>
      <c r="I1244" s="94"/>
      <c r="J1244" s="94"/>
      <c r="K1244" s="94"/>
      <c r="L1244" s="94"/>
      <c r="M1244" s="94"/>
      <c r="N1244" s="94"/>
      <c r="O1244" s="94"/>
      <c r="P1244" s="94"/>
      <c r="Q1244" s="94"/>
      <c r="R1244" s="79"/>
      <c r="S1244" s="27"/>
      <c r="T1244" s="47"/>
      <c r="U1244" s="599"/>
      <c r="V1244" s="603"/>
    </row>
    <row r="1245" spans="1:22" ht="12" customHeight="1" x14ac:dyDescent="0.2">
      <c r="A1245" s="571"/>
      <c r="B1245" s="573"/>
      <c r="C1245" s="566"/>
      <c r="D1245" s="156"/>
      <c r="E1245" s="579"/>
      <c r="F1245" s="95"/>
      <c r="G1245" s="95"/>
      <c r="H1245" s="95"/>
      <c r="I1245" s="95"/>
      <c r="J1245" s="95"/>
      <c r="K1245" s="95"/>
      <c r="L1245" s="95"/>
      <c r="M1245" s="95"/>
      <c r="N1245" s="95"/>
      <c r="O1245" s="95"/>
      <c r="P1245" s="95"/>
      <c r="Q1245" s="95"/>
      <c r="R1245" s="80"/>
      <c r="S1245" s="27"/>
      <c r="T1245" s="48"/>
      <c r="U1245" s="598"/>
      <c r="V1245" s="603"/>
    </row>
    <row r="1246" spans="1:22" ht="12" customHeight="1" x14ac:dyDescent="0.2">
      <c r="A1246" s="571"/>
      <c r="B1246" s="571"/>
      <c r="C1246" s="566"/>
      <c r="D1246" s="155"/>
      <c r="E1246" s="578"/>
      <c r="F1246" s="94"/>
      <c r="G1246" s="94"/>
      <c r="H1246" s="94"/>
      <c r="I1246" s="94"/>
      <c r="J1246" s="94"/>
      <c r="K1246" s="94"/>
      <c r="L1246" s="94"/>
      <c r="M1246" s="94"/>
      <c r="N1246" s="94"/>
      <c r="O1246" s="94"/>
      <c r="P1246" s="94"/>
      <c r="Q1246" s="94"/>
      <c r="R1246" s="79"/>
      <c r="S1246" s="27"/>
      <c r="T1246" s="47"/>
      <c r="U1246" s="599"/>
      <c r="V1246" s="603"/>
    </row>
    <row r="1247" spans="1:22" ht="12" customHeight="1" x14ac:dyDescent="0.2">
      <c r="A1247" s="571"/>
      <c r="B1247" s="573"/>
      <c r="C1247" s="566"/>
      <c r="D1247" s="156"/>
      <c r="E1247" s="579"/>
      <c r="F1247" s="95"/>
      <c r="G1247" s="95"/>
      <c r="H1247" s="95"/>
      <c r="I1247" s="95"/>
      <c r="J1247" s="95"/>
      <c r="K1247" s="95"/>
      <c r="L1247" s="95"/>
      <c r="M1247" s="95"/>
      <c r="N1247" s="95"/>
      <c r="O1247" s="95"/>
      <c r="P1247" s="95"/>
      <c r="Q1247" s="95"/>
      <c r="R1247" s="80"/>
      <c r="S1247" s="27"/>
      <c r="T1247" s="48"/>
      <c r="U1247" s="598"/>
      <c r="V1247" s="603"/>
    </row>
    <row r="1248" spans="1:22" ht="12" customHeight="1" x14ac:dyDescent="0.2">
      <c r="A1248" s="571"/>
      <c r="B1248" s="571"/>
      <c r="C1248" s="566"/>
      <c r="D1248" s="160"/>
      <c r="E1248" s="560"/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  <c r="Q1248" s="102"/>
      <c r="R1248" s="69"/>
      <c r="S1248" s="27"/>
      <c r="T1248" s="23"/>
      <c r="U1248" s="599"/>
      <c r="V1248" s="603"/>
    </row>
    <row r="1249" spans="1:22" ht="12" customHeight="1" x14ac:dyDescent="0.2">
      <c r="A1249" s="571"/>
      <c r="B1249" s="573"/>
      <c r="C1249" s="566"/>
      <c r="D1249" s="160"/>
      <c r="E1249" s="560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  <c r="Q1249" s="102"/>
      <c r="R1249" s="69"/>
      <c r="S1249" s="27"/>
      <c r="T1249" s="23"/>
      <c r="U1249" s="598"/>
      <c r="V1249" s="603"/>
    </row>
    <row r="1250" spans="1:22" ht="12" customHeight="1" x14ac:dyDescent="0.2">
      <c r="A1250" s="571"/>
      <c r="B1250" s="571"/>
      <c r="C1250" s="566"/>
      <c r="D1250" s="160"/>
      <c r="E1250" s="537"/>
      <c r="F1250" s="103"/>
      <c r="G1250" s="103"/>
      <c r="H1250" s="103"/>
      <c r="I1250" s="103"/>
      <c r="J1250" s="103"/>
      <c r="K1250" s="103"/>
      <c r="L1250" s="103"/>
      <c r="M1250" s="103"/>
      <c r="N1250" s="103"/>
      <c r="O1250" s="103"/>
      <c r="P1250" s="103"/>
      <c r="Q1250" s="103"/>
      <c r="R1250" s="63"/>
      <c r="S1250" s="27"/>
      <c r="T1250" s="23"/>
      <c r="U1250" s="599"/>
      <c r="V1250" s="603"/>
    </row>
    <row r="1251" spans="1:22" ht="12" customHeight="1" x14ac:dyDescent="0.2">
      <c r="A1251" s="571"/>
      <c r="B1251" s="573"/>
      <c r="C1251" s="566"/>
      <c r="D1251" s="160"/>
      <c r="E1251" s="537"/>
      <c r="F1251" s="103"/>
      <c r="G1251" s="103"/>
      <c r="H1251" s="103"/>
      <c r="I1251" s="103"/>
      <c r="J1251" s="103"/>
      <c r="K1251" s="103"/>
      <c r="L1251" s="103"/>
      <c r="M1251" s="103"/>
      <c r="N1251" s="103"/>
      <c r="O1251" s="103"/>
      <c r="P1251" s="103"/>
      <c r="Q1251" s="103"/>
      <c r="R1251" s="64"/>
      <c r="S1251" s="27"/>
      <c r="T1251" s="23"/>
      <c r="U1251" s="598"/>
      <c r="V1251" s="603"/>
    </row>
    <row r="1252" spans="1:22" ht="12" customHeight="1" x14ac:dyDescent="0.2">
      <c r="A1252" s="571"/>
      <c r="B1252" s="571"/>
      <c r="C1252" s="571"/>
      <c r="D1252" s="157"/>
      <c r="E1252" s="537"/>
      <c r="F1252" s="103"/>
      <c r="G1252" s="103"/>
      <c r="H1252" s="103"/>
      <c r="I1252" s="103"/>
      <c r="J1252" s="103"/>
      <c r="K1252" s="103"/>
      <c r="L1252" s="103"/>
      <c r="M1252" s="103"/>
      <c r="N1252" s="103"/>
      <c r="O1252" s="103"/>
      <c r="P1252" s="103"/>
      <c r="Q1252" s="103"/>
      <c r="R1252" s="63"/>
      <c r="S1252" s="27"/>
      <c r="T1252" s="23"/>
      <c r="U1252" s="599"/>
      <c r="V1252" s="603"/>
    </row>
    <row r="1253" spans="1:22" ht="12" customHeight="1" x14ac:dyDescent="0.2">
      <c r="A1253" s="571"/>
      <c r="B1253" s="573"/>
      <c r="C1253" s="571"/>
      <c r="D1253" s="157"/>
      <c r="E1253" s="537"/>
      <c r="F1253" s="103"/>
      <c r="G1253" s="103"/>
      <c r="H1253" s="103"/>
      <c r="I1253" s="103"/>
      <c r="J1253" s="103"/>
      <c r="K1253" s="103"/>
      <c r="L1253" s="103"/>
      <c r="M1253" s="103"/>
      <c r="N1253" s="103"/>
      <c r="O1253" s="103"/>
      <c r="P1253" s="103"/>
      <c r="Q1253" s="103"/>
      <c r="R1253" s="64"/>
      <c r="S1253" s="27"/>
      <c r="T1253" s="23"/>
      <c r="U1253" s="598"/>
      <c r="V1253" s="603"/>
    </row>
    <row r="1254" spans="1:22" ht="12" customHeight="1" x14ac:dyDescent="0.2">
      <c r="A1254" s="571"/>
      <c r="B1254" s="571"/>
      <c r="C1254" s="571"/>
      <c r="D1254" s="157"/>
      <c r="E1254" s="560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  <c r="Q1254" s="102"/>
      <c r="R1254" s="69"/>
      <c r="S1254" s="27"/>
      <c r="T1254" s="23"/>
      <c r="U1254" s="599"/>
      <c r="V1254" s="603"/>
    </row>
    <row r="1255" spans="1:22" ht="12" customHeight="1" x14ac:dyDescent="0.2">
      <c r="A1255" s="571"/>
      <c r="B1255" s="571"/>
      <c r="C1255" s="571"/>
      <c r="D1255" s="157"/>
      <c r="E1255" s="560"/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  <c r="Q1255" s="102"/>
      <c r="R1255" s="69"/>
      <c r="S1255" s="27"/>
      <c r="T1255" s="23"/>
      <c r="U1255" s="598"/>
      <c r="V1255" s="603"/>
    </row>
    <row r="1256" spans="1:22" ht="12" customHeight="1" x14ac:dyDescent="0.2">
      <c r="A1256" s="571"/>
      <c r="B1256" s="571"/>
      <c r="C1256" s="571"/>
      <c r="D1256" s="157"/>
      <c r="E1256" s="537"/>
      <c r="F1256" s="103"/>
      <c r="G1256" s="103"/>
      <c r="H1256" s="103"/>
      <c r="I1256" s="103"/>
      <c r="J1256" s="103"/>
      <c r="K1256" s="103"/>
      <c r="L1256" s="103"/>
      <c r="M1256" s="103"/>
      <c r="N1256" s="103"/>
      <c r="O1256" s="103"/>
      <c r="P1256" s="103"/>
      <c r="Q1256" s="103"/>
      <c r="R1256" s="63"/>
      <c r="S1256" s="27"/>
      <c r="T1256" s="23"/>
      <c r="U1256" s="599"/>
      <c r="V1256" s="603"/>
    </row>
    <row r="1257" spans="1:22" ht="12" customHeight="1" x14ac:dyDescent="0.2">
      <c r="A1257" s="571"/>
      <c r="B1257" s="573"/>
      <c r="C1257" s="571"/>
      <c r="D1257" s="157"/>
      <c r="E1257" s="537"/>
      <c r="F1257" s="103"/>
      <c r="G1257" s="103"/>
      <c r="H1257" s="103"/>
      <c r="I1257" s="103"/>
      <c r="J1257" s="103"/>
      <c r="K1257" s="103"/>
      <c r="L1257" s="103"/>
      <c r="M1257" s="103"/>
      <c r="N1257" s="103"/>
      <c r="O1257" s="103"/>
      <c r="P1257" s="103"/>
      <c r="Q1257" s="103"/>
      <c r="R1257" s="64"/>
      <c r="S1257" s="27"/>
      <c r="T1257" s="23"/>
      <c r="U1257" s="598"/>
      <c r="V1257" s="603"/>
    </row>
    <row r="1258" spans="1:22" ht="12" customHeight="1" x14ac:dyDescent="0.2">
      <c r="A1258" s="571"/>
      <c r="B1258" s="571"/>
      <c r="C1258" s="566"/>
      <c r="D1258" s="160"/>
      <c r="E1258" s="560"/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  <c r="Q1258" s="102"/>
      <c r="R1258" s="69"/>
      <c r="S1258" s="27"/>
      <c r="T1258" s="23"/>
      <c r="U1258" s="599"/>
      <c r="V1258" s="603"/>
    </row>
    <row r="1259" spans="1:22" ht="12" customHeight="1" x14ac:dyDescent="0.2">
      <c r="A1259" s="571"/>
      <c r="B1259" s="573"/>
      <c r="C1259" s="566"/>
      <c r="D1259" s="160"/>
      <c r="E1259" s="560"/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  <c r="Q1259" s="102"/>
      <c r="R1259" s="69"/>
      <c r="S1259" s="27"/>
      <c r="T1259" s="23"/>
      <c r="U1259" s="598"/>
      <c r="V1259" s="603"/>
    </row>
    <row r="1260" spans="1:22" ht="12" customHeight="1" x14ac:dyDescent="0.2">
      <c r="A1260" s="571"/>
      <c r="B1260" s="571"/>
      <c r="C1260" s="566"/>
      <c r="D1260" s="160"/>
      <c r="E1260" s="537"/>
      <c r="F1260" s="103"/>
      <c r="G1260" s="103"/>
      <c r="H1260" s="103"/>
      <c r="I1260" s="103"/>
      <c r="J1260" s="103"/>
      <c r="K1260" s="103"/>
      <c r="L1260" s="103"/>
      <c r="M1260" s="103"/>
      <c r="N1260" s="103"/>
      <c r="O1260" s="103"/>
      <c r="P1260" s="103"/>
      <c r="Q1260" s="103"/>
      <c r="R1260" s="63"/>
      <c r="S1260" s="27"/>
      <c r="T1260" s="23"/>
      <c r="U1260" s="599"/>
      <c r="V1260" s="603"/>
    </row>
    <row r="1261" spans="1:22" ht="12" customHeight="1" x14ac:dyDescent="0.2">
      <c r="A1261" s="571"/>
      <c r="B1261" s="573"/>
      <c r="C1261" s="566"/>
      <c r="D1261" s="160"/>
      <c r="E1261" s="537"/>
      <c r="F1261" s="103"/>
      <c r="G1261" s="103"/>
      <c r="H1261" s="103"/>
      <c r="I1261" s="103"/>
      <c r="J1261" s="103"/>
      <c r="K1261" s="103"/>
      <c r="L1261" s="103"/>
      <c r="M1261" s="103"/>
      <c r="N1261" s="103"/>
      <c r="O1261" s="103"/>
      <c r="P1261" s="103"/>
      <c r="Q1261" s="103"/>
      <c r="R1261" s="64"/>
      <c r="S1261" s="27"/>
      <c r="T1261" s="23"/>
      <c r="U1261" s="598"/>
      <c r="V1261" s="603"/>
    </row>
    <row r="1262" spans="1:22" ht="12" customHeight="1" x14ac:dyDescent="0.2">
      <c r="A1262" s="571"/>
      <c r="B1262" s="571"/>
      <c r="C1262" s="566"/>
      <c r="D1262" s="160"/>
      <c r="E1262" s="537"/>
      <c r="F1262" s="103"/>
      <c r="G1262" s="103"/>
      <c r="H1262" s="103"/>
      <c r="I1262" s="103"/>
      <c r="J1262" s="103"/>
      <c r="K1262" s="103"/>
      <c r="L1262" s="103"/>
      <c r="M1262" s="103"/>
      <c r="N1262" s="103"/>
      <c r="O1262" s="103"/>
      <c r="P1262" s="103"/>
      <c r="Q1262" s="103"/>
      <c r="R1262" s="63"/>
      <c r="S1262" s="27"/>
      <c r="T1262" s="23"/>
      <c r="U1262" s="599"/>
      <c r="V1262" s="603"/>
    </row>
    <row r="1263" spans="1:22" ht="12" customHeight="1" x14ac:dyDescent="0.2">
      <c r="A1263" s="571"/>
      <c r="B1263" s="573"/>
      <c r="C1263" s="566"/>
      <c r="D1263" s="160"/>
      <c r="E1263" s="537"/>
      <c r="F1263" s="103"/>
      <c r="G1263" s="103"/>
      <c r="H1263" s="103"/>
      <c r="I1263" s="103"/>
      <c r="J1263" s="103"/>
      <c r="K1263" s="103"/>
      <c r="L1263" s="103"/>
      <c r="M1263" s="103"/>
      <c r="N1263" s="103"/>
      <c r="O1263" s="103"/>
      <c r="P1263" s="103"/>
      <c r="Q1263" s="103"/>
      <c r="R1263" s="64"/>
      <c r="S1263" s="27"/>
      <c r="T1263" s="23"/>
      <c r="U1263" s="598"/>
      <c r="V1263" s="603"/>
    </row>
    <row r="1264" spans="1:22" ht="12" customHeight="1" x14ac:dyDescent="0.2">
      <c r="A1264" s="571"/>
      <c r="B1264" s="571"/>
      <c r="C1264" s="571"/>
      <c r="D1264" s="157"/>
      <c r="E1264" s="560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  <c r="Q1264" s="102"/>
      <c r="R1264" s="69"/>
      <c r="S1264" s="27"/>
      <c r="T1264" s="23"/>
      <c r="U1264" s="599"/>
      <c r="V1264" s="603"/>
    </row>
    <row r="1265" spans="1:22" ht="12" customHeight="1" x14ac:dyDescent="0.2">
      <c r="A1265" s="571"/>
      <c r="B1265" s="573"/>
      <c r="C1265" s="571"/>
      <c r="D1265" s="157"/>
      <c r="E1265" s="560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  <c r="Q1265" s="102"/>
      <c r="R1265" s="69"/>
      <c r="S1265" s="27"/>
      <c r="T1265" s="23"/>
      <c r="U1265" s="598"/>
      <c r="V1265" s="603"/>
    </row>
    <row r="1266" spans="1:22" ht="12" customHeight="1" x14ac:dyDescent="0.2">
      <c r="A1266" s="571"/>
      <c r="B1266" s="571"/>
      <c r="C1266" s="571"/>
      <c r="D1266" s="157"/>
      <c r="E1266" s="588"/>
      <c r="F1266" s="104"/>
      <c r="G1266" s="104"/>
      <c r="H1266" s="104"/>
      <c r="I1266" s="104"/>
      <c r="J1266" s="104"/>
      <c r="K1266" s="104"/>
      <c r="L1266" s="104"/>
      <c r="M1266" s="104"/>
      <c r="N1266" s="104"/>
      <c r="O1266" s="104"/>
      <c r="P1266" s="104"/>
      <c r="Q1266" s="104"/>
      <c r="R1266" s="72"/>
      <c r="S1266" s="39"/>
      <c r="T1266" s="43"/>
      <c r="U1266" s="599"/>
      <c r="V1266" s="603"/>
    </row>
    <row r="1267" spans="1:22" ht="12" customHeight="1" x14ac:dyDescent="0.2">
      <c r="A1267" s="571"/>
      <c r="B1267" s="571"/>
      <c r="C1267" s="571"/>
      <c r="D1267" s="157"/>
      <c r="E1267" s="588"/>
      <c r="F1267" s="104"/>
      <c r="G1267" s="104"/>
      <c r="H1267" s="104"/>
      <c r="I1267" s="104"/>
      <c r="J1267" s="104"/>
      <c r="K1267" s="104"/>
      <c r="L1267" s="104"/>
      <c r="M1267" s="104"/>
      <c r="N1267" s="104"/>
      <c r="O1267" s="104"/>
      <c r="P1267" s="104"/>
      <c r="Q1267" s="104"/>
      <c r="R1267" s="72"/>
      <c r="S1267" s="39"/>
      <c r="T1267" s="43"/>
      <c r="U1267" s="598"/>
      <c r="V1267" s="603"/>
    </row>
    <row r="1268" spans="1:22" ht="12" customHeight="1" x14ac:dyDescent="0.2">
      <c r="A1268" s="571"/>
      <c r="B1268" s="571"/>
      <c r="C1268" s="566"/>
      <c r="D1268" s="160"/>
      <c r="E1268" s="560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  <c r="Q1268" s="102"/>
      <c r="R1268" s="69"/>
      <c r="S1268" s="27"/>
      <c r="T1268" s="23"/>
      <c r="U1268" s="599"/>
      <c r="V1268" s="603"/>
    </row>
    <row r="1269" spans="1:22" ht="12" customHeight="1" x14ac:dyDescent="0.2">
      <c r="A1269" s="571"/>
      <c r="B1269" s="573"/>
      <c r="C1269" s="566"/>
      <c r="D1269" s="160"/>
      <c r="E1269" s="560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  <c r="Q1269" s="102"/>
      <c r="R1269" s="69"/>
      <c r="S1269" s="27"/>
      <c r="T1269" s="23"/>
      <c r="U1269" s="598"/>
      <c r="V1269" s="603"/>
    </row>
    <row r="1270" spans="1:22" ht="12" customHeight="1" x14ac:dyDescent="0.2">
      <c r="A1270" s="571"/>
      <c r="B1270" s="571"/>
      <c r="C1270" s="566"/>
      <c r="D1270" s="160"/>
      <c r="E1270" s="560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  <c r="R1270" s="69"/>
      <c r="S1270" s="27"/>
      <c r="T1270" s="23"/>
      <c r="U1270" s="599"/>
      <c r="V1270" s="603"/>
    </row>
    <row r="1271" spans="1:22" ht="12" customHeight="1" x14ac:dyDescent="0.2">
      <c r="A1271" s="571"/>
      <c r="B1271" s="571"/>
      <c r="C1271" s="566"/>
      <c r="D1271" s="160"/>
      <c r="E1271" s="560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  <c r="Q1271" s="102"/>
      <c r="R1271" s="69"/>
      <c r="S1271" s="27"/>
      <c r="T1271" s="23"/>
      <c r="U1271" s="598"/>
      <c r="V1271" s="603"/>
    </row>
    <row r="1272" spans="1:22" ht="12" customHeight="1" x14ac:dyDescent="0.2">
      <c r="A1272" s="571"/>
      <c r="B1272" s="571"/>
      <c r="C1272" s="566"/>
      <c r="D1272" s="160"/>
      <c r="E1272" s="537"/>
      <c r="F1272" s="103"/>
      <c r="G1272" s="103"/>
      <c r="H1272" s="103"/>
      <c r="I1272" s="103"/>
      <c r="J1272" s="103"/>
      <c r="K1272" s="103"/>
      <c r="L1272" s="103"/>
      <c r="M1272" s="103"/>
      <c r="N1272" s="103"/>
      <c r="O1272" s="103"/>
      <c r="P1272" s="103"/>
      <c r="Q1272" s="103"/>
      <c r="R1272" s="63"/>
      <c r="S1272" s="27"/>
      <c r="T1272" s="23"/>
      <c r="U1272" s="599"/>
      <c r="V1272" s="603"/>
    </row>
    <row r="1273" spans="1:22" ht="12" customHeight="1" x14ac:dyDescent="0.2">
      <c r="A1273" s="571"/>
      <c r="B1273" s="573"/>
      <c r="C1273" s="566"/>
      <c r="D1273" s="160"/>
      <c r="E1273" s="537"/>
      <c r="F1273" s="103"/>
      <c r="G1273" s="103"/>
      <c r="H1273" s="103"/>
      <c r="I1273" s="103"/>
      <c r="J1273" s="103"/>
      <c r="K1273" s="103"/>
      <c r="L1273" s="103"/>
      <c r="M1273" s="103"/>
      <c r="N1273" s="103"/>
      <c r="O1273" s="103"/>
      <c r="P1273" s="103"/>
      <c r="Q1273" s="103"/>
      <c r="R1273" s="64"/>
      <c r="S1273" s="27"/>
      <c r="T1273" s="23"/>
      <c r="U1273" s="598"/>
      <c r="V1273" s="603"/>
    </row>
    <row r="1274" spans="1:22" ht="12" customHeight="1" x14ac:dyDescent="0.2">
      <c r="A1274" s="571"/>
      <c r="B1274" s="571"/>
      <c r="C1274" s="571"/>
      <c r="D1274" s="157"/>
      <c r="E1274" s="537"/>
      <c r="F1274" s="103"/>
      <c r="G1274" s="103"/>
      <c r="H1274" s="103"/>
      <c r="I1274" s="103"/>
      <c r="J1274" s="103"/>
      <c r="K1274" s="103"/>
      <c r="L1274" s="103"/>
      <c r="M1274" s="103"/>
      <c r="N1274" s="103"/>
      <c r="O1274" s="103"/>
      <c r="P1274" s="103"/>
      <c r="Q1274" s="103"/>
      <c r="R1274" s="63"/>
      <c r="S1274" s="27"/>
      <c r="T1274" s="23"/>
      <c r="U1274" s="599"/>
      <c r="V1274" s="603"/>
    </row>
    <row r="1275" spans="1:22" ht="12" customHeight="1" x14ac:dyDescent="0.2">
      <c r="A1275" s="571"/>
      <c r="B1275" s="571"/>
      <c r="C1275" s="571"/>
      <c r="D1275" s="157"/>
      <c r="E1275" s="537"/>
      <c r="F1275" s="103"/>
      <c r="G1275" s="103"/>
      <c r="H1275" s="103"/>
      <c r="I1275" s="103"/>
      <c r="J1275" s="103"/>
      <c r="K1275" s="103"/>
      <c r="L1275" s="103"/>
      <c r="M1275" s="103"/>
      <c r="N1275" s="103"/>
      <c r="O1275" s="103"/>
      <c r="P1275" s="103"/>
      <c r="Q1275" s="103"/>
      <c r="R1275" s="64"/>
      <c r="S1275" s="27"/>
      <c r="T1275" s="23"/>
      <c r="U1275" s="598"/>
      <c r="V1275" s="603"/>
    </row>
    <row r="1276" spans="1:22" ht="12" customHeight="1" x14ac:dyDescent="0.2">
      <c r="A1276" s="571"/>
      <c r="B1276" s="571"/>
      <c r="C1276" s="566"/>
      <c r="D1276" s="160"/>
      <c r="E1276" s="537"/>
      <c r="F1276" s="103"/>
      <c r="G1276" s="103"/>
      <c r="H1276" s="103"/>
      <c r="I1276" s="103"/>
      <c r="J1276" s="103"/>
      <c r="K1276" s="103"/>
      <c r="L1276" s="103"/>
      <c r="M1276" s="103"/>
      <c r="N1276" s="103"/>
      <c r="O1276" s="103"/>
      <c r="P1276" s="103"/>
      <c r="Q1276" s="103"/>
      <c r="R1276" s="63"/>
      <c r="S1276" s="27"/>
      <c r="T1276" s="23"/>
      <c r="U1276" s="599"/>
      <c r="V1276" s="603"/>
    </row>
    <row r="1277" spans="1:22" ht="12" customHeight="1" x14ac:dyDescent="0.2">
      <c r="A1277" s="571"/>
      <c r="B1277" s="573"/>
      <c r="C1277" s="566"/>
      <c r="D1277" s="160"/>
      <c r="E1277" s="537"/>
      <c r="F1277" s="103"/>
      <c r="G1277" s="103"/>
      <c r="H1277" s="103"/>
      <c r="I1277" s="103"/>
      <c r="J1277" s="103"/>
      <c r="K1277" s="103"/>
      <c r="L1277" s="103"/>
      <c r="M1277" s="103"/>
      <c r="N1277" s="103"/>
      <c r="O1277" s="103"/>
      <c r="P1277" s="103"/>
      <c r="Q1277" s="103"/>
      <c r="R1277" s="64"/>
      <c r="S1277" s="27"/>
      <c r="T1277" s="23"/>
      <c r="U1277" s="598"/>
      <c r="V1277" s="603"/>
    </row>
    <row r="1278" spans="1:22" ht="12" customHeight="1" x14ac:dyDescent="0.2">
      <c r="A1278" s="571"/>
      <c r="B1278" s="571"/>
      <c r="C1278" s="566"/>
      <c r="D1278" s="160"/>
      <c r="E1278" s="560"/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  <c r="Q1278" s="102"/>
      <c r="R1278" s="69"/>
      <c r="S1278" s="27"/>
      <c r="T1278" s="23"/>
      <c r="U1278" s="599"/>
      <c r="V1278" s="603"/>
    </row>
    <row r="1279" spans="1:22" ht="12" customHeight="1" x14ac:dyDescent="0.2">
      <c r="A1279" s="571"/>
      <c r="B1279" s="571"/>
      <c r="C1279" s="566"/>
      <c r="D1279" s="160"/>
      <c r="E1279" s="560"/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  <c r="Q1279" s="102"/>
      <c r="R1279" s="69"/>
      <c r="S1279" s="27"/>
      <c r="T1279" s="23"/>
      <c r="U1279" s="598"/>
      <c r="V1279" s="603"/>
    </row>
    <row r="1280" spans="1:22" ht="12" customHeight="1" x14ac:dyDescent="0.2">
      <c r="A1280" s="571"/>
      <c r="B1280" s="571"/>
      <c r="C1280" s="566"/>
      <c r="D1280" s="160"/>
      <c r="E1280" s="537"/>
      <c r="F1280" s="103"/>
      <c r="G1280" s="103"/>
      <c r="H1280" s="103"/>
      <c r="I1280" s="103"/>
      <c r="J1280" s="103"/>
      <c r="K1280" s="103"/>
      <c r="L1280" s="103"/>
      <c r="M1280" s="103"/>
      <c r="N1280" s="103"/>
      <c r="O1280" s="103"/>
      <c r="P1280" s="103"/>
      <c r="Q1280" s="103"/>
      <c r="R1280" s="63"/>
      <c r="S1280" s="27"/>
      <c r="T1280" s="29"/>
      <c r="U1280" s="599"/>
      <c r="V1280" s="603"/>
    </row>
    <row r="1281" spans="1:22" ht="12" customHeight="1" x14ac:dyDescent="0.2">
      <c r="A1281" s="571"/>
      <c r="B1281" s="573"/>
      <c r="C1281" s="566"/>
      <c r="D1281" s="160"/>
      <c r="E1281" s="537"/>
      <c r="F1281" s="103"/>
      <c r="G1281" s="103"/>
      <c r="H1281" s="103"/>
      <c r="I1281" s="103"/>
      <c r="J1281" s="103"/>
      <c r="K1281" s="103"/>
      <c r="L1281" s="103"/>
      <c r="M1281" s="103"/>
      <c r="N1281" s="103"/>
      <c r="O1281" s="103"/>
      <c r="P1281" s="103"/>
      <c r="Q1281" s="103"/>
      <c r="R1281" s="70"/>
      <c r="S1281" s="27"/>
      <c r="T1281" s="29"/>
      <c r="U1281" s="598"/>
      <c r="V1281" s="603"/>
    </row>
    <row r="1282" spans="1:22" ht="12" customHeight="1" x14ac:dyDescent="0.2">
      <c r="A1282" s="571"/>
      <c r="B1282" s="571"/>
      <c r="C1282" s="566"/>
      <c r="D1282" s="160"/>
      <c r="E1282" s="560"/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  <c r="Q1282" s="102"/>
      <c r="R1282" s="69"/>
      <c r="S1282" s="27"/>
      <c r="T1282" s="23"/>
      <c r="U1282" s="599"/>
      <c r="V1282" s="603"/>
    </row>
    <row r="1283" spans="1:22" ht="12" customHeight="1" x14ac:dyDescent="0.2">
      <c r="A1283" s="571"/>
      <c r="B1283" s="573"/>
      <c r="C1283" s="566"/>
      <c r="D1283" s="160"/>
      <c r="E1283" s="560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  <c r="Q1283" s="102"/>
      <c r="R1283" s="69"/>
      <c r="S1283" s="27"/>
      <c r="T1283" s="23"/>
      <c r="U1283" s="598"/>
      <c r="V1283" s="603"/>
    </row>
    <row r="1284" spans="1:22" ht="12" customHeight="1" x14ac:dyDescent="0.2">
      <c r="A1284" s="571"/>
      <c r="B1284" s="571"/>
      <c r="C1284" s="566"/>
      <c r="D1284" s="160"/>
      <c r="E1284" s="537"/>
      <c r="F1284" s="103"/>
      <c r="G1284" s="103"/>
      <c r="H1284" s="103"/>
      <c r="I1284" s="103"/>
      <c r="J1284" s="103"/>
      <c r="K1284" s="103"/>
      <c r="L1284" s="103"/>
      <c r="M1284" s="103"/>
      <c r="N1284" s="103"/>
      <c r="O1284" s="103"/>
      <c r="P1284" s="103"/>
      <c r="Q1284" s="103"/>
      <c r="R1284" s="63"/>
      <c r="S1284" s="27"/>
      <c r="T1284" s="23"/>
      <c r="U1284" s="599"/>
      <c r="V1284" s="603"/>
    </row>
    <row r="1285" spans="1:22" ht="12" customHeight="1" x14ac:dyDescent="0.2">
      <c r="A1285" s="571"/>
      <c r="B1285" s="573"/>
      <c r="C1285" s="566"/>
      <c r="D1285" s="160"/>
      <c r="E1285" s="537"/>
      <c r="F1285" s="103"/>
      <c r="G1285" s="103"/>
      <c r="H1285" s="103"/>
      <c r="I1285" s="103"/>
      <c r="J1285" s="103"/>
      <c r="K1285" s="103"/>
      <c r="L1285" s="103"/>
      <c r="M1285" s="103"/>
      <c r="N1285" s="103"/>
      <c r="O1285" s="103"/>
      <c r="P1285" s="103"/>
      <c r="Q1285" s="103"/>
      <c r="R1285" s="64"/>
      <c r="S1285" s="27"/>
      <c r="T1285" s="23"/>
      <c r="U1285" s="598"/>
      <c r="V1285" s="603"/>
    </row>
    <row r="1286" spans="1:22" ht="12" customHeight="1" x14ac:dyDescent="0.2">
      <c r="A1286" s="571"/>
      <c r="B1286" s="571"/>
      <c r="C1286" s="566"/>
      <c r="D1286" s="160"/>
      <c r="E1286" s="537"/>
      <c r="F1286" s="103"/>
      <c r="G1286" s="103"/>
      <c r="H1286" s="103"/>
      <c r="I1286" s="103"/>
      <c r="J1286" s="103"/>
      <c r="K1286" s="103"/>
      <c r="L1286" s="103"/>
      <c r="M1286" s="103"/>
      <c r="N1286" s="103"/>
      <c r="O1286" s="103"/>
      <c r="P1286" s="103"/>
      <c r="Q1286" s="103"/>
      <c r="R1286" s="63"/>
      <c r="S1286" s="27"/>
      <c r="T1286" s="23"/>
      <c r="U1286" s="599"/>
      <c r="V1286" s="603"/>
    </row>
    <row r="1287" spans="1:22" ht="12" customHeight="1" x14ac:dyDescent="0.2">
      <c r="A1287" s="571"/>
      <c r="B1287" s="573"/>
      <c r="C1287" s="566"/>
      <c r="D1287" s="160"/>
      <c r="E1287" s="537"/>
      <c r="F1287" s="103"/>
      <c r="G1287" s="103"/>
      <c r="H1287" s="103"/>
      <c r="I1287" s="103"/>
      <c r="J1287" s="103"/>
      <c r="K1287" s="103"/>
      <c r="L1287" s="103"/>
      <c r="M1287" s="103"/>
      <c r="N1287" s="103"/>
      <c r="O1287" s="103"/>
      <c r="P1287" s="103"/>
      <c r="Q1287" s="103"/>
      <c r="R1287" s="64"/>
      <c r="S1287" s="27"/>
      <c r="T1287" s="23"/>
      <c r="U1287" s="598"/>
      <c r="V1287" s="603"/>
    </row>
    <row r="1288" spans="1:22" ht="12" customHeight="1" x14ac:dyDescent="0.2">
      <c r="A1288" s="571"/>
      <c r="B1288" s="571"/>
      <c r="C1288" s="566"/>
      <c r="D1288" s="160"/>
      <c r="E1288" s="537"/>
      <c r="F1288" s="103"/>
      <c r="G1288" s="103"/>
      <c r="H1288" s="103"/>
      <c r="I1288" s="103"/>
      <c r="J1288" s="103"/>
      <c r="K1288" s="103"/>
      <c r="L1288" s="103"/>
      <c r="M1288" s="103"/>
      <c r="N1288" s="103"/>
      <c r="O1288" s="103"/>
      <c r="P1288" s="103"/>
      <c r="Q1288" s="103"/>
      <c r="R1288" s="63"/>
      <c r="S1288" s="115"/>
      <c r="T1288" s="23"/>
      <c r="U1288" s="599"/>
      <c r="V1288" s="603"/>
    </row>
    <row r="1289" spans="1:22" ht="12" customHeight="1" x14ac:dyDescent="0.2">
      <c r="A1289" s="571"/>
      <c r="B1289" s="573"/>
      <c r="C1289" s="566"/>
      <c r="D1289" s="160"/>
      <c r="E1289" s="537"/>
      <c r="F1289" s="103"/>
      <c r="G1289" s="103"/>
      <c r="H1289" s="103"/>
      <c r="I1289" s="103"/>
      <c r="J1289" s="103"/>
      <c r="K1289" s="103"/>
      <c r="L1289" s="103"/>
      <c r="M1289" s="103"/>
      <c r="N1289" s="103"/>
      <c r="O1289" s="103"/>
      <c r="P1289" s="103"/>
      <c r="Q1289" s="103"/>
      <c r="R1289" s="64"/>
      <c r="S1289" s="115"/>
      <c r="T1289" s="23"/>
      <c r="U1289" s="598"/>
      <c r="V1289" s="603"/>
    </row>
    <row r="1290" spans="1:22" ht="12" customHeight="1" x14ac:dyDescent="0.2">
      <c r="A1290" s="571"/>
      <c r="B1290" s="571"/>
      <c r="C1290" s="566"/>
      <c r="D1290" s="160"/>
      <c r="E1290" s="537"/>
      <c r="F1290" s="103"/>
      <c r="G1290" s="103"/>
      <c r="H1290" s="103"/>
      <c r="I1290" s="103"/>
      <c r="J1290" s="103"/>
      <c r="K1290" s="103"/>
      <c r="L1290" s="103"/>
      <c r="M1290" s="103"/>
      <c r="N1290" s="103"/>
      <c r="O1290" s="103"/>
      <c r="P1290" s="103"/>
      <c r="Q1290" s="103"/>
      <c r="R1290" s="63"/>
      <c r="S1290" s="115"/>
      <c r="T1290" s="23"/>
      <c r="U1290" s="599"/>
      <c r="V1290" s="603"/>
    </row>
    <row r="1291" spans="1:22" ht="12" customHeight="1" x14ac:dyDescent="0.2">
      <c r="A1291" s="571"/>
      <c r="B1291" s="573"/>
      <c r="C1291" s="566"/>
      <c r="D1291" s="160"/>
      <c r="E1291" s="537"/>
      <c r="F1291" s="103"/>
      <c r="G1291" s="103"/>
      <c r="H1291" s="103"/>
      <c r="I1291" s="103"/>
      <c r="J1291" s="103"/>
      <c r="K1291" s="103"/>
      <c r="L1291" s="103"/>
      <c r="M1291" s="103"/>
      <c r="N1291" s="103"/>
      <c r="O1291" s="103"/>
      <c r="P1291" s="103"/>
      <c r="Q1291" s="103"/>
      <c r="R1291" s="64"/>
      <c r="S1291" s="115"/>
      <c r="T1291" s="23"/>
      <c r="U1291" s="598"/>
      <c r="V1291" s="603"/>
    </row>
    <row r="1292" spans="1:22" ht="12" customHeight="1" x14ac:dyDescent="0.2">
      <c r="A1292" s="571"/>
      <c r="B1292" s="571"/>
      <c r="C1292" s="571"/>
      <c r="D1292" s="157"/>
      <c r="E1292" s="560"/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  <c r="Q1292" s="102"/>
      <c r="R1292" s="69"/>
      <c r="S1292" s="115"/>
      <c r="T1292" s="23"/>
      <c r="U1292" s="599"/>
      <c r="V1292" s="603"/>
    </row>
    <row r="1293" spans="1:22" ht="12" customHeight="1" x14ac:dyDescent="0.2">
      <c r="A1293" s="571"/>
      <c r="B1293" s="571"/>
      <c r="C1293" s="571"/>
      <c r="D1293" s="157"/>
      <c r="E1293" s="560"/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  <c r="Q1293" s="102"/>
      <c r="R1293" s="69"/>
      <c r="S1293" s="115"/>
      <c r="T1293" s="23"/>
      <c r="U1293" s="598"/>
      <c r="V1293" s="603"/>
    </row>
    <row r="1294" spans="1:22" ht="12" customHeight="1" x14ac:dyDescent="0.2">
      <c r="A1294" s="571"/>
      <c r="B1294" s="571"/>
      <c r="C1294" s="566"/>
      <c r="D1294" s="160"/>
      <c r="E1294" s="537"/>
      <c r="F1294" s="103"/>
      <c r="G1294" s="103"/>
      <c r="H1294" s="103"/>
      <c r="I1294" s="103"/>
      <c r="J1294" s="103"/>
      <c r="K1294" s="103"/>
      <c r="L1294" s="103"/>
      <c r="M1294" s="103"/>
      <c r="N1294" s="103"/>
      <c r="O1294" s="103"/>
      <c r="P1294" s="103"/>
      <c r="Q1294" s="103"/>
      <c r="R1294" s="63"/>
      <c r="S1294" s="115"/>
      <c r="T1294" s="23"/>
      <c r="U1294" s="599"/>
      <c r="V1294" s="603"/>
    </row>
    <row r="1295" spans="1:22" ht="12" customHeight="1" x14ac:dyDescent="0.2">
      <c r="A1295" s="571"/>
      <c r="B1295" s="571"/>
      <c r="C1295" s="566"/>
      <c r="D1295" s="160"/>
      <c r="E1295" s="537"/>
      <c r="F1295" s="103"/>
      <c r="G1295" s="103"/>
      <c r="H1295" s="103"/>
      <c r="I1295" s="103"/>
      <c r="J1295" s="103"/>
      <c r="K1295" s="103"/>
      <c r="L1295" s="103"/>
      <c r="M1295" s="103"/>
      <c r="N1295" s="103"/>
      <c r="O1295" s="103"/>
      <c r="P1295" s="103"/>
      <c r="Q1295" s="103"/>
      <c r="R1295" s="64"/>
      <c r="S1295" s="115"/>
      <c r="T1295" s="23"/>
      <c r="U1295" s="598"/>
      <c r="V1295" s="603"/>
    </row>
    <row r="1296" spans="1:22" ht="12" customHeight="1" x14ac:dyDescent="0.2">
      <c r="A1296" s="571"/>
      <c r="B1296" s="571"/>
      <c r="C1296" s="571"/>
      <c r="D1296" s="157"/>
      <c r="E1296" s="560"/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  <c r="Q1296" s="102"/>
      <c r="R1296" s="69"/>
      <c r="S1296" s="115"/>
      <c r="T1296" s="23"/>
      <c r="U1296" s="599"/>
      <c r="V1296" s="603"/>
    </row>
    <row r="1297" spans="1:22" ht="12" customHeight="1" x14ac:dyDescent="0.2">
      <c r="A1297" s="571"/>
      <c r="B1297" s="571"/>
      <c r="C1297" s="571"/>
      <c r="D1297" s="157"/>
      <c r="E1297" s="560"/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  <c r="Q1297" s="102"/>
      <c r="R1297" s="69"/>
      <c r="S1297" s="115"/>
      <c r="T1297" s="23"/>
      <c r="U1297" s="598"/>
      <c r="V1297" s="603"/>
    </row>
    <row r="1298" spans="1:22" ht="12" customHeight="1" x14ac:dyDescent="0.2">
      <c r="A1298" s="571"/>
      <c r="B1298" s="571"/>
      <c r="C1298" s="566"/>
      <c r="D1298" s="160"/>
      <c r="E1298" s="537"/>
      <c r="F1298" s="103"/>
      <c r="G1298" s="103"/>
      <c r="H1298" s="103"/>
      <c r="I1298" s="103"/>
      <c r="J1298" s="103"/>
      <c r="K1298" s="103"/>
      <c r="L1298" s="103"/>
      <c r="M1298" s="103"/>
      <c r="N1298" s="103"/>
      <c r="O1298" s="103"/>
      <c r="P1298" s="103"/>
      <c r="Q1298" s="103"/>
      <c r="R1298" s="77"/>
      <c r="S1298" s="115"/>
      <c r="T1298" s="23"/>
      <c r="U1298" s="599"/>
      <c r="V1298" s="603"/>
    </row>
    <row r="1299" spans="1:22" ht="12" customHeight="1" x14ac:dyDescent="0.2">
      <c r="A1299" s="571"/>
      <c r="B1299" s="571"/>
      <c r="C1299" s="566"/>
      <c r="D1299" s="160"/>
      <c r="E1299" s="537"/>
      <c r="F1299" s="103"/>
      <c r="G1299" s="103"/>
      <c r="H1299" s="103"/>
      <c r="I1299" s="103"/>
      <c r="J1299" s="103"/>
      <c r="K1299" s="103"/>
      <c r="L1299" s="103"/>
      <c r="M1299" s="103"/>
      <c r="N1299" s="103"/>
      <c r="O1299" s="103"/>
      <c r="P1299" s="103"/>
      <c r="Q1299" s="103"/>
      <c r="R1299" s="78"/>
      <c r="S1299" s="115"/>
      <c r="T1299" s="23"/>
      <c r="U1299" s="598"/>
      <c r="V1299" s="603"/>
    </row>
    <row r="1300" spans="1:22" ht="12" customHeight="1" x14ac:dyDescent="0.2">
      <c r="A1300" s="571"/>
      <c r="B1300" s="571"/>
      <c r="C1300" s="566"/>
      <c r="D1300" s="160"/>
      <c r="E1300" s="560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  <c r="Q1300" s="102"/>
      <c r="R1300" s="69"/>
      <c r="S1300" s="115"/>
      <c r="T1300" s="23"/>
      <c r="U1300" s="599"/>
      <c r="V1300" s="603"/>
    </row>
    <row r="1301" spans="1:22" ht="12" customHeight="1" x14ac:dyDescent="0.2">
      <c r="A1301" s="571"/>
      <c r="B1301" s="573"/>
      <c r="C1301" s="566"/>
      <c r="D1301" s="160"/>
      <c r="E1301" s="560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  <c r="Q1301" s="102"/>
      <c r="R1301" s="69"/>
      <c r="S1301" s="115"/>
      <c r="T1301" s="23"/>
      <c r="U1301" s="598"/>
      <c r="V1301" s="603"/>
    </row>
    <row r="1302" spans="1:22" ht="12" customHeight="1" x14ac:dyDescent="0.2">
      <c r="A1302" s="571"/>
      <c r="B1302" s="571"/>
      <c r="C1302" s="571"/>
      <c r="D1302" s="157"/>
      <c r="E1302" s="560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  <c r="Q1302" s="102"/>
      <c r="R1302" s="69"/>
      <c r="S1302" s="115"/>
      <c r="T1302" s="23"/>
      <c r="U1302" s="599"/>
      <c r="V1302" s="603"/>
    </row>
    <row r="1303" spans="1:22" ht="12" customHeight="1" x14ac:dyDescent="0.2">
      <c r="A1303" s="571"/>
      <c r="B1303" s="573"/>
      <c r="C1303" s="571"/>
      <c r="D1303" s="157"/>
      <c r="E1303" s="560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  <c r="Q1303" s="102"/>
      <c r="R1303" s="69"/>
      <c r="S1303" s="115"/>
      <c r="T1303" s="23"/>
      <c r="U1303" s="598"/>
      <c r="V1303" s="603"/>
    </row>
    <row r="1304" spans="1:22" ht="12" customHeight="1" x14ac:dyDescent="0.2">
      <c r="A1304" s="571"/>
      <c r="B1304" s="571"/>
      <c r="C1304" s="571"/>
      <c r="D1304" s="157"/>
      <c r="E1304" s="560"/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  <c r="Q1304" s="102"/>
      <c r="R1304" s="69"/>
      <c r="S1304" s="115"/>
      <c r="T1304" s="23"/>
      <c r="U1304" s="599"/>
      <c r="V1304" s="603"/>
    </row>
    <row r="1305" spans="1:22" ht="12" customHeight="1" x14ac:dyDescent="0.2">
      <c r="A1305" s="571"/>
      <c r="B1305" s="571"/>
      <c r="C1305" s="571"/>
      <c r="D1305" s="157"/>
      <c r="E1305" s="560"/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  <c r="Q1305" s="102"/>
      <c r="R1305" s="69"/>
      <c r="S1305" s="115"/>
      <c r="T1305" s="23"/>
      <c r="U1305" s="598"/>
      <c r="V1305" s="603"/>
    </row>
    <row r="1306" spans="1:22" ht="12" customHeight="1" x14ac:dyDescent="0.2">
      <c r="A1306" s="571"/>
      <c r="B1306" s="571"/>
      <c r="C1306" s="571"/>
      <c r="D1306" s="157"/>
      <c r="E1306" s="537"/>
      <c r="F1306" s="103"/>
      <c r="G1306" s="103"/>
      <c r="H1306" s="103"/>
      <c r="I1306" s="103"/>
      <c r="J1306" s="103"/>
      <c r="K1306" s="103"/>
      <c r="L1306" s="103"/>
      <c r="M1306" s="103"/>
      <c r="N1306" s="103"/>
      <c r="O1306" s="103"/>
      <c r="P1306" s="103"/>
      <c r="Q1306" s="103"/>
      <c r="R1306" s="63"/>
      <c r="S1306" s="115"/>
      <c r="T1306" s="23"/>
      <c r="U1306" s="599"/>
      <c r="V1306" s="603"/>
    </row>
    <row r="1307" spans="1:22" ht="12" customHeight="1" x14ac:dyDescent="0.2">
      <c r="A1307" s="571"/>
      <c r="B1307" s="573"/>
      <c r="C1307" s="571"/>
      <c r="D1307" s="157"/>
      <c r="E1307" s="537"/>
      <c r="F1307" s="103"/>
      <c r="G1307" s="103"/>
      <c r="H1307" s="103"/>
      <c r="I1307" s="103"/>
      <c r="J1307" s="103"/>
      <c r="K1307" s="103"/>
      <c r="L1307" s="103"/>
      <c r="M1307" s="103"/>
      <c r="N1307" s="103"/>
      <c r="O1307" s="103"/>
      <c r="P1307" s="103"/>
      <c r="Q1307" s="103"/>
      <c r="R1307" s="64"/>
      <c r="S1307" s="115"/>
      <c r="T1307" s="23"/>
      <c r="U1307" s="598"/>
      <c r="V1307" s="603"/>
    </row>
    <row r="1308" spans="1:22" ht="12" customHeight="1" x14ac:dyDescent="0.2">
      <c r="A1308" s="571"/>
      <c r="B1308" s="571"/>
      <c r="C1308" s="566"/>
      <c r="D1308" s="160"/>
      <c r="E1308" s="560"/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  <c r="Q1308" s="102"/>
      <c r="R1308" s="69"/>
      <c r="S1308" s="115"/>
      <c r="T1308" s="23"/>
      <c r="U1308" s="599"/>
      <c r="V1308" s="603"/>
    </row>
    <row r="1309" spans="1:22" ht="12" customHeight="1" x14ac:dyDescent="0.2">
      <c r="A1309" s="571"/>
      <c r="B1309" s="571"/>
      <c r="C1309" s="566"/>
      <c r="D1309" s="160"/>
      <c r="E1309" s="560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  <c r="Q1309" s="102"/>
      <c r="R1309" s="69"/>
      <c r="S1309" s="115"/>
      <c r="T1309" s="23"/>
      <c r="U1309" s="598"/>
      <c r="V1309" s="603"/>
    </row>
    <row r="1310" spans="1:22" ht="12" customHeight="1" x14ac:dyDescent="0.2">
      <c r="A1310" s="571"/>
      <c r="B1310" s="571"/>
      <c r="C1310" s="566"/>
      <c r="D1310" s="160"/>
      <c r="E1310" s="537"/>
      <c r="F1310" s="103"/>
      <c r="G1310" s="103"/>
      <c r="H1310" s="103"/>
      <c r="I1310" s="103"/>
      <c r="J1310" s="103"/>
      <c r="K1310" s="103"/>
      <c r="L1310" s="103"/>
      <c r="M1310" s="103"/>
      <c r="N1310" s="103"/>
      <c r="O1310" s="103"/>
      <c r="P1310" s="103"/>
      <c r="Q1310" s="103"/>
      <c r="R1310" s="63"/>
      <c r="S1310" s="115"/>
      <c r="T1310" s="23"/>
      <c r="U1310" s="599"/>
      <c r="V1310" s="603"/>
    </row>
    <row r="1311" spans="1:22" ht="12" customHeight="1" x14ac:dyDescent="0.2">
      <c r="A1311" s="571"/>
      <c r="B1311" s="573"/>
      <c r="C1311" s="566"/>
      <c r="D1311" s="160"/>
      <c r="E1311" s="537"/>
      <c r="F1311" s="103"/>
      <c r="G1311" s="103"/>
      <c r="H1311" s="103"/>
      <c r="I1311" s="103"/>
      <c r="J1311" s="103"/>
      <c r="K1311" s="103"/>
      <c r="L1311" s="103"/>
      <c r="M1311" s="103"/>
      <c r="N1311" s="103"/>
      <c r="O1311" s="103"/>
      <c r="P1311" s="103"/>
      <c r="Q1311" s="103"/>
      <c r="R1311" s="64"/>
      <c r="S1311" s="115"/>
      <c r="T1311" s="23"/>
      <c r="U1311" s="598"/>
      <c r="V1311" s="603"/>
    </row>
    <row r="1312" spans="1:22" ht="12" customHeight="1" x14ac:dyDescent="0.2">
      <c r="A1312" s="571"/>
      <c r="B1312" s="571"/>
      <c r="C1312" s="571"/>
      <c r="D1312" s="157"/>
      <c r="E1312" s="560"/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  <c r="Q1312" s="102"/>
      <c r="R1312" s="69"/>
      <c r="S1312" s="115"/>
      <c r="T1312" s="23"/>
      <c r="U1312" s="599"/>
      <c r="V1312" s="603"/>
    </row>
    <row r="1313" spans="1:22" ht="12" customHeight="1" x14ac:dyDescent="0.2">
      <c r="A1313" s="571"/>
      <c r="B1313" s="571"/>
      <c r="C1313" s="571"/>
      <c r="D1313" s="157"/>
      <c r="E1313" s="560"/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  <c r="Q1313" s="102"/>
      <c r="R1313" s="69"/>
      <c r="S1313" s="115"/>
      <c r="T1313" s="23"/>
      <c r="U1313" s="598"/>
      <c r="V1313" s="603"/>
    </row>
    <row r="1314" spans="1:22" ht="12" customHeight="1" x14ac:dyDescent="0.2">
      <c r="A1314" s="571"/>
      <c r="B1314" s="571"/>
      <c r="C1314" s="566"/>
      <c r="D1314" s="160"/>
      <c r="E1314" s="537"/>
      <c r="F1314" s="103"/>
      <c r="G1314" s="103"/>
      <c r="H1314" s="103"/>
      <c r="I1314" s="103"/>
      <c r="J1314" s="103"/>
      <c r="K1314" s="103"/>
      <c r="L1314" s="103"/>
      <c r="M1314" s="103"/>
      <c r="N1314" s="103"/>
      <c r="O1314" s="103"/>
      <c r="P1314" s="103"/>
      <c r="Q1314" s="103"/>
      <c r="R1314" s="63"/>
      <c r="S1314" s="115"/>
      <c r="T1314" s="23"/>
      <c r="U1314" s="599"/>
      <c r="V1314" s="603"/>
    </row>
    <row r="1315" spans="1:22" ht="12" customHeight="1" x14ac:dyDescent="0.2">
      <c r="A1315" s="571"/>
      <c r="B1315" s="573"/>
      <c r="C1315" s="566"/>
      <c r="D1315" s="160"/>
      <c r="E1315" s="537"/>
      <c r="F1315" s="103"/>
      <c r="G1315" s="103"/>
      <c r="H1315" s="103"/>
      <c r="I1315" s="103"/>
      <c r="J1315" s="103"/>
      <c r="K1315" s="103"/>
      <c r="L1315" s="103"/>
      <c r="M1315" s="103"/>
      <c r="N1315" s="103"/>
      <c r="O1315" s="103"/>
      <c r="P1315" s="103"/>
      <c r="Q1315" s="103"/>
      <c r="R1315" s="64"/>
      <c r="S1315" s="115"/>
      <c r="T1315" s="23"/>
      <c r="U1315" s="598"/>
      <c r="V1315" s="603"/>
    </row>
    <row r="1316" spans="1:22" ht="12" customHeight="1" x14ac:dyDescent="0.2">
      <c r="A1316" s="571"/>
      <c r="B1316" s="571"/>
      <c r="C1316" s="566"/>
      <c r="D1316" s="160"/>
      <c r="E1316" s="561"/>
      <c r="F1316" s="105"/>
      <c r="G1316" s="105"/>
      <c r="H1316" s="105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71"/>
      <c r="S1316" s="114"/>
      <c r="T1316" s="35"/>
      <c r="U1316" s="599"/>
      <c r="V1316" s="603"/>
    </row>
    <row r="1317" spans="1:22" ht="12" customHeight="1" x14ac:dyDescent="0.2">
      <c r="A1317" s="571"/>
      <c r="B1317" s="573"/>
      <c r="C1317" s="566"/>
      <c r="D1317" s="160"/>
      <c r="E1317" s="561"/>
      <c r="F1317" s="105"/>
      <c r="G1317" s="105"/>
      <c r="H1317" s="105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71"/>
      <c r="S1317" s="114"/>
      <c r="T1317" s="35"/>
      <c r="U1317" s="598"/>
      <c r="V1317" s="603"/>
    </row>
    <row r="1318" spans="1:22" ht="12" customHeight="1" x14ac:dyDescent="0.2">
      <c r="A1318" s="571"/>
      <c r="B1318" s="571"/>
      <c r="C1318" s="571"/>
      <c r="D1318" s="157"/>
      <c r="E1318" s="560"/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  <c r="Q1318" s="102"/>
      <c r="R1318" s="69"/>
      <c r="S1318" s="115"/>
      <c r="T1318" s="23"/>
      <c r="U1318" s="599"/>
      <c r="V1318" s="603"/>
    </row>
    <row r="1319" spans="1:22" ht="12" customHeight="1" x14ac:dyDescent="0.2">
      <c r="A1319" s="571"/>
      <c r="B1319" s="571"/>
      <c r="C1319" s="571"/>
      <c r="D1319" s="157"/>
      <c r="E1319" s="560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  <c r="Q1319" s="102"/>
      <c r="R1319" s="69"/>
      <c r="S1319" s="115"/>
      <c r="T1319" s="23"/>
      <c r="U1319" s="598"/>
      <c r="V1319" s="603"/>
    </row>
    <row r="1320" spans="1:22" ht="12" customHeight="1" x14ac:dyDescent="0.2">
      <c r="A1320" s="571"/>
      <c r="B1320" s="571"/>
      <c r="C1320" s="571"/>
      <c r="D1320" s="157"/>
      <c r="E1320" s="537"/>
      <c r="F1320" s="103"/>
      <c r="G1320" s="103"/>
      <c r="H1320" s="103"/>
      <c r="I1320" s="103"/>
      <c r="J1320" s="103"/>
      <c r="K1320" s="103"/>
      <c r="L1320" s="103"/>
      <c r="M1320" s="103"/>
      <c r="N1320" s="103"/>
      <c r="O1320" s="103"/>
      <c r="P1320" s="103"/>
      <c r="Q1320" s="103"/>
      <c r="R1320" s="63"/>
      <c r="S1320" s="115"/>
      <c r="T1320" s="23"/>
      <c r="U1320" s="599"/>
      <c r="V1320" s="603"/>
    </row>
    <row r="1321" spans="1:22" ht="12" customHeight="1" x14ac:dyDescent="0.2">
      <c r="A1321" s="571"/>
      <c r="B1321" s="573"/>
      <c r="C1321" s="571"/>
      <c r="D1321" s="157"/>
      <c r="E1321" s="537"/>
      <c r="F1321" s="103"/>
      <c r="G1321" s="103"/>
      <c r="H1321" s="103"/>
      <c r="I1321" s="103"/>
      <c r="J1321" s="103"/>
      <c r="K1321" s="103"/>
      <c r="L1321" s="103"/>
      <c r="M1321" s="103"/>
      <c r="N1321" s="103"/>
      <c r="O1321" s="103"/>
      <c r="P1321" s="103"/>
      <c r="Q1321" s="103"/>
      <c r="R1321" s="64"/>
      <c r="S1321" s="115"/>
      <c r="T1321" s="23"/>
      <c r="U1321" s="598"/>
      <c r="V1321" s="603"/>
    </row>
    <row r="1322" spans="1:22" ht="12" customHeight="1" x14ac:dyDescent="0.2">
      <c r="A1322" s="571"/>
      <c r="B1322" s="571"/>
      <c r="C1322" s="571"/>
      <c r="D1322" s="157"/>
      <c r="E1322" s="560"/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  <c r="Q1322" s="102"/>
      <c r="R1322" s="69"/>
      <c r="S1322" s="115"/>
      <c r="T1322" s="23"/>
      <c r="U1322" s="599"/>
      <c r="V1322" s="603"/>
    </row>
    <row r="1323" spans="1:22" ht="12" customHeight="1" x14ac:dyDescent="0.2">
      <c r="A1323" s="571"/>
      <c r="B1323" s="573"/>
      <c r="C1323" s="571"/>
      <c r="D1323" s="157"/>
      <c r="E1323" s="560"/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  <c r="Q1323" s="102"/>
      <c r="R1323" s="69"/>
      <c r="S1323" s="115"/>
      <c r="T1323" s="23"/>
      <c r="U1323" s="598"/>
      <c r="V1323" s="603"/>
    </row>
    <row r="1324" spans="1:22" ht="12" customHeight="1" x14ac:dyDescent="0.2">
      <c r="A1324" s="571"/>
      <c r="B1324" s="571"/>
      <c r="C1324" s="566"/>
      <c r="D1324" s="160"/>
      <c r="E1324" s="560"/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  <c r="Q1324" s="102"/>
      <c r="R1324" s="69"/>
      <c r="S1324" s="115"/>
      <c r="T1324" s="23"/>
      <c r="U1324" s="599"/>
      <c r="V1324" s="603"/>
    </row>
    <row r="1325" spans="1:22" ht="12" customHeight="1" x14ac:dyDescent="0.2">
      <c r="A1325" s="571"/>
      <c r="B1325" s="573"/>
      <c r="C1325" s="566"/>
      <c r="D1325" s="160"/>
      <c r="E1325" s="560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  <c r="Q1325" s="102"/>
      <c r="R1325" s="69"/>
      <c r="S1325" s="115"/>
      <c r="T1325" s="23"/>
      <c r="U1325" s="598"/>
      <c r="V1325" s="603"/>
    </row>
    <row r="1326" spans="1:22" ht="12" customHeight="1" x14ac:dyDescent="0.2">
      <c r="A1326" s="571"/>
      <c r="B1326" s="571"/>
      <c r="C1326" s="566"/>
      <c r="D1326" s="160"/>
      <c r="E1326" s="537"/>
      <c r="F1326" s="103"/>
      <c r="G1326" s="103"/>
      <c r="H1326" s="103"/>
      <c r="I1326" s="103"/>
      <c r="J1326" s="103"/>
      <c r="K1326" s="103"/>
      <c r="L1326" s="103"/>
      <c r="M1326" s="103"/>
      <c r="N1326" s="103"/>
      <c r="O1326" s="103"/>
      <c r="P1326" s="103"/>
      <c r="Q1326" s="103"/>
      <c r="R1326" s="63"/>
      <c r="S1326" s="115"/>
      <c r="T1326" s="23"/>
      <c r="U1326" s="599"/>
      <c r="V1326" s="603"/>
    </row>
    <row r="1327" spans="1:22" ht="12" customHeight="1" x14ac:dyDescent="0.2">
      <c r="A1327" s="571"/>
      <c r="B1327" s="571"/>
      <c r="C1327" s="566"/>
      <c r="D1327" s="160"/>
      <c r="E1327" s="537"/>
      <c r="F1327" s="103"/>
      <c r="G1327" s="103"/>
      <c r="H1327" s="103"/>
      <c r="I1327" s="103"/>
      <c r="J1327" s="103"/>
      <c r="K1327" s="103"/>
      <c r="L1327" s="103"/>
      <c r="M1327" s="103"/>
      <c r="N1327" s="103"/>
      <c r="O1327" s="103"/>
      <c r="P1327" s="103"/>
      <c r="Q1327" s="103"/>
      <c r="R1327" s="64"/>
      <c r="S1327" s="115"/>
      <c r="T1327" s="23"/>
      <c r="U1327" s="598"/>
      <c r="V1327" s="603"/>
    </row>
    <row r="1328" spans="1:22" ht="12" customHeight="1" x14ac:dyDescent="0.2">
      <c r="A1328" s="571"/>
      <c r="B1328" s="571"/>
      <c r="C1328" s="571"/>
      <c r="D1328" s="157"/>
      <c r="E1328" s="537"/>
      <c r="F1328" s="103"/>
      <c r="G1328" s="103"/>
      <c r="H1328" s="103"/>
      <c r="I1328" s="103"/>
      <c r="J1328" s="103"/>
      <c r="K1328" s="103"/>
      <c r="L1328" s="103"/>
      <c r="M1328" s="103"/>
      <c r="N1328" s="103"/>
      <c r="O1328" s="103"/>
      <c r="P1328" s="103"/>
      <c r="Q1328" s="103"/>
      <c r="R1328" s="63"/>
      <c r="S1328" s="115"/>
      <c r="T1328" s="23"/>
      <c r="U1328" s="599"/>
      <c r="V1328" s="603"/>
    </row>
    <row r="1329" spans="1:22" ht="12" customHeight="1" x14ac:dyDescent="0.2">
      <c r="A1329" s="571"/>
      <c r="B1329" s="571"/>
      <c r="C1329" s="571"/>
      <c r="D1329" s="157"/>
      <c r="E1329" s="537"/>
      <c r="F1329" s="103"/>
      <c r="G1329" s="103"/>
      <c r="H1329" s="103"/>
      <c r="I1329" s="103"/>
      <c r="J1329" s="103"/>
      <c r="K1329" s="103"/>
      <c r="L1329" s="103"/>
      <c r="M1329" s="103"/>
      <c r="N1329" s="103"/>
      <c r="O1329" s="103"/>
      <c r="P1329" s="103"/>
      <c r="Q1329" s="103"/>
      <c r="R1329" s="64"/>
      <c r="S1329" s="115"/>
      <c r="T1329" s="23"/>
      <c r="U1329" s="598"/>
      <c r="V1329" s="603"/>
    </row>
    <row r="1330" spans="1:22" ht="12" customHeight="1" x14ac:dyDescent="0.2">
      <c r="A1330" s="571"/>
      <c r="B1330" s="571"/>
      <c r="C1330" s="571"/>
      <c r="D1330" s="157"/>
      <c r="E1330" s="560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  <c r="Q1330" s="102"/>
      <c r="R1330" s="69"/>
      <c r="S1330" s="115"/>
      <c r="T1330" s="23"/>
      <c r="U1330" s="599"/>
      <c r="V1330" s="603"/>
    </row>
    <row r="1331" spans="1:22" ht="12" customHeight="1" x14ac:dyDescent="0.2">
      <c r="A1331" s="571"/>
      <c r="B1331" s="573"/>
      <c r="C1331" s="571"/>
      <c r="D1331" s="157"/>
      <c r="E1331" s="560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  <c r="Q1331" s="102"/>
      <c r="R1331" s="69"/>
      <c r="S1331" s="115"/>
      <c r="T1331" s="23"/>
      <c r="U1331" s="598"/>
      <c r="V1331" s="603"/>
    </row>
    <row r="1332" spans="1:22" ht="12" customHeight="1" x14ac:dyDescent="0.2">
      <c r="A1332" s="571"/>
      <c r="B1332" s="571"/>
      <c r="C1332" s="566"/>
      <c r="D1332" s="160"/>
      <c r="E1332" s="537"/>
      <c r="F1332" s="103"/>
      <c r="G1332" s="103"/>
      <c r="H1332" s="103"/>
      <c r="I1332" s="103"/>
      <c r="J1332" s="103"/>
      <c r="K1332" s="103"/>
      <c r="L1332" s="103"/>
      <c r="M1332" s="103"/>
      <c r="N1332" s="103"/>
      <c r="O1332" s="103"/>
      <c r="P1332" s="103"/>
      <c r="Q1332" s="103"/>
      <c r="R1332" s="63"/>
      <c r="S1332" s="115"/>
      <c r="T1332" s="23"/>
      <c r="U1332" s="599"/>
      <c r="V1332" s="603"/>
    </row>
    <row r="1333" spans="1:22" ht="12" customHeight="1" x14ac:dyDescent="0.2">
      <c r="A1333" s="571"/>
      <c r="B1333" s="573"/>
      <c r="C1333" s="566"/>
      <c r="D1333" s="160"/>
      <c r="E1333" s="537"/>
      <c r="F1333" s="103"/>
      <c r="G1333" s="103"/>
      <c r="H1333" s="103"/>
      <c r="I1333" s="103"/>
      <c r="J1333" s="103"/>
      <c r="K1333" s="103"/>
      <c r="L1333" s="103"/>
      <c r="M1333" s="103"/>
      <c r="N1333" s="103"/>
      <c r="O1333" s="103"/>
      <c r="P1333" s="103"/>
      <c r="Q1333" s="103"/>
      <c r="R1333" s="64"/>
      <c r="S1333" s="115"/>
      <c r="T1333" s="23"/>
      <c r="U1333" s="598"/>
      <c r="V1333" s="603"/>
    </row>
    <row r="1334" spans="1:22" ht="12" customHeight="1" x14ac:dyDescent="0.2">
      <c r="A1334" s="571"/>
      <c r="B1334" s="571"/>
      <c r="C1334" s="571"/>
      <c r="D1334" s="157"/>
      <c r="E1334" s="537"/>
      <c r="F1334" s="103"/>
      <c r="G1334" s="103"/>
      <c r="H1334" s="103"/>
      <c r="I1334" s="103"/>
      <c r="J1334" s="103"/>
      <c r="K1334" s="103"/>
      <c r="L1334" s="103"/>
      <c r="M1334" s="103"/>
      <c r="N1334" s="103"/>
      <c r="O1334" s="103"/>
      <c r="P1334" s="103"/>
      <c r="Q1334" s="103"/>
      <c r="R1334" s="63"/>
      <c r="S1334" s="115"/>
      <c r="T1334" s="23"/>
      <c r="U1334" s="599"/>
      <c r="V1334" s="603"/>
    </row>
    <row r="1335" spans="1:22" ht="12" customHeight="1" x14ac:dyDescent="0.2">
      <c r="A1335" s="571"/>
      <c r="B1335" s="571"/>
      <c r="C1335" s="571"/>
      <c r="D1335" s="157"/>
      <c r="E1335" s="537"/>
      <c r="F1335" s="103"/>
      <c r="G1335" s="103"/>
      <c r="H1335" s="103"/>
      <c r="I1335" s="103"/>
      <c r="J1335" s="103"/>
      <c r="K1335" s="103"/>
      <c r="L1335" s="103"/>
      <c r="M1335" s="103"/>
      <c r="N1335" s="103"/>
      <c r="O1335" s="103"/>
      <c r="P1335" s="103"/>
      <c r="Q1335" s="103"/>
      <c r="R1335" s="64"/>
      <c r="S1335" s="115"/>
      <c r="T1335" s="23"/>
      <c r="U1335" s="598"/>
      <c r="V1335" s="603"/>
    </row>
    <row r="1336" spans="1:22" ht="12" customHeight="1" x14ac:dyDescent="0.2">
      <c r="A1336" s="571"/>
      <c r="B1336" s="571"/>
      <c r="C1336" s="566"/>
      <c r="D1336" s="160"/>
      <c r="E1336" s="560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  <c r="Q1336" s="102"/>
      <c r="R1336" s="69"/>
      <c r="S1336" s="115"/>
      <c r="T1336" s="23"/>
      <c r="U1336" s="599"/>
      <c r="V1336" s="603"/>
    </row>
    <row r="1337" spans="1:22" ht="12" customHeight="1" x14ac:dyDescent="0.2">
      <c r="A1337" s="571"/>
      <c r="B1337" s="573"/>
      <c r="C1337" s="566"/>
      <c r="D1337" s="160"/>
      <c r="E1337" s="560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  <c r="Q1337" s="102"/>
      <c r="R1337" s="69"/>
      <c r="S1337" s="115"/>
      <c r="T1337" s="23"/>
      <c r="U1337" s="598"/>
      <c r="V1337" s="603"/>
    </row>
    <row r="1338" spans="1:22" ht="12" customHeight="1" x14ac:dyDescent="0.2">
      <c r="A1338" s="571"/>
      <c r="B1338" s="571"/>
      <c r="C1338" s="566"/>
      <c r="D1338" s="160"/>
      <c r="E1338" s="560"/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  <c r="Q1338" s="102"/>
      <c r="R1338" s="69"/>
      <c r="S1338" s="115"/>
      <c r="T1338" s="23"/>
      <c r="U1338" s="599"/>
      <c r="V1338" s="603"/>
    </row>
    <row r="1339" spans="1:22" ht="12" customHeight="1" x14ac:dyDescent="0.2">
      <c r="A1339" s="571"/>
      <c r="B1339" s="573"/>
      <c r="C1339" s="566"/>
      <c r="D1339" s="160"/>
      <c r="E1339" s="560"/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  <c r="Q1339" s="102"/>
      <c r="R1339" s="69"/>
      <c r="S1339" s="115"/>
      <c r="T1339" s="23"/>
      <c r="U1339" s="598"/>
      <c r="V1339" s="603"/>
    </row>
    <row r="1340" spans="1:22" ht="12" customHeight="1" x14ac:dyDescent="0.2">
      <c r="A1340" s="571"/>
      <c r="B1340" s="571"/>
      <c r="C1340" s="566"/>
      <c r="D1340" s="160"/>
      <c r="E1340" s="589"/>
      <c r="F1340" s="106"/>
      <c r="G1340" s="106"/>
      <c r="H1340" s="106"/>
      <c r="I1340" s="106"/>
      <c r="J1340" s="106"/>
      <c r="K1340" s="106"/>
      <c r="L1340" s="106"/>
      <c r="M1340" s="106"/>
      <c r="N1340" s="106"/>
      <c r="O1340" s="106"/>
      <c r="P1340" s="106"/>
      <c r="Q1340" s="106"/>
      <c r="R1340" s="72"/>
      <c r="S1340" s="116"/>
      <c r="T1340" s="43"/>
      <c r="U1340" s="599"/>
      <c r="V1340" s="603"/>
    </row>
    <row r="1341" spans="1:22" ht="12" customHeight="1" x14ac:dyDescent="0.2">
      <c r="A1341" s="571"/>
      <c r="B1341" s="571"/>
      <c r="C1341" s="566"/>
      <c r="D1341" s="160"/>
      <c r="E1341" s="588"/>
      <c r="F1341" s="104"/>
      <c r="G1341" s="104"/>
      <c r="H1341" s="104"/>
      <c r="I1341" s="104"/>
      <c r="J1341" s="104"/>
      <c r="K1341" s="104"/>
      <c r="L1341" s="104"/>
      <c r="M1341" s="104"/>
      <c r="N1341" s="104"/>
      <c r="O1341" s="104"/>
      <c r="P1341" s="104"/>
      <c r="Q1341" s="104"/>
      <c r="R1341" s="72"/>
      <c r="S1341" s="116"/>
      <c r="T1341" s="43"/>
      <c r="U1341" s="598"/>
      <c r="V1341" s="603"/>
    </row>
    <row r="1342" spans="1:22" ht="12" customHeight="1" x14ac:dyDescent="0.2">
      <c r="A1342" s="571"/>
      <c r="B1342" s="571"/>
      <c r="C1342" s="566"/>
      <c r="D1342" s="160"/>
      <c r="E1342" s="560"/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  <c r="Q1342" s="102"/>
      <c r="R1342" s="69"/>
      <c r="S1342" s="115"/>
      <c r="T1342" s="23"/>
      <c r="U1342" s="599"/>
      <c r="V1342" s="603"/>
    </row>
    <row r="1343" spans="1:22" ht="12" customHeight="1" x14ac:dyDescent="0.2">
      <c r="A1343" s="571"/>
      <c r="B1343" s="573"/>
      <c r="C1343" s="566"/>
      <c r="D1343" s="160"/>
      <c r="E1343" s="560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  <c r="Q1343" s="102"/>
      <c r="R1343" s="69"/>
      <c r="S1343" s="115"/>
      <c r="T1343" s="23"/>
      <c r="U1343" s="598"/>
      <c r="V1343" s="603"/>
    </row>
    <row r="1344" spans="1:22" ht="12" customHeight="1" x14ac:dyDescent="0.2">
      <c r="A1344" s="571"/>
      <c r="B1344" s="571"/>
      <c r="C1344" s="566"/>
      <c r="D1344" s="160"/>
      <c r="E1344" s="537"/>
      <c r="F1344" s="103"/>
      <c r="G1344" s="103"/>
      <c r="H1344" s="103"/>
      <c r="I1344" s="103"/>
      <c r="J1344" s="103"/>
      <c r="K1344" s="103"/>
      <c r="L1344" s="103"/>
      <c r="M1344" s="103"/>
      <c r="N1344" s="103"/>
      <c r="O1344" s="103"/>
      <c r="P1344" s="103"/>
      <c r="Q1344" s="103"/>
      <c r="R1344" s="63"/>
      <c r="S1344" s="115"/>
      <c r="T1344" s="23"/>
      <c r="U1344" s="599"/>
      <c r="V1344" s="603"/>
    </row>
    <row r="1345" spans="1:22" ht="12" customHeight="1" x14ac:dyDescent="0.2">
      <c r="A1345" s="571"/>
      <c r="B1345" s="571"/>
      <c r="C1345" s="566"/>
      <c r="D1345" s="160"/>
      <c r="E1345" s="537"/>
      <c r="F1345" s="103"/>
      <c r="G1345" s="103"/>
      <c r="H1345" s="103"/>
      <c r="I1345" s="103"/>
      <c r="J1345" s="103"/>
      <c r="K1345" s="103"/>
      <c r="L1345" s="103"/>
      <c r="M1345" s="103"/>
      <c r="N1345" s="103"/>
      <c r="O1345" s="103"/>
      <c r="P1345" s="103"/>
      <c r="Q1345" s="103"/>
      <c r="R1345" s="64"/>
      <c r="S1345" s="115"/>
      <c r="T1345" s="23"/>
      <c r="U1345" s="598"/>
      <c r="V1345" s="603"/>
    </row>
    <row r="1346" spans="1:22" ht="12" customHeight="1" x14ac:dyDescent="0.2">
      <c r="A1346" s="571"/>
      <c r="B1346" s="571"/>
      <c r="C1346" s="566"/>
      <c r="D1346" s="160"/>
      <c r="E1346" s="560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  <c r="Q1346" s="102"/>
      <c r="R1346" s="69"/>
      <c r="S1346" s="115"/>
      <c r="T1346" s="23"/>
      <c r="U1346" s="599"/>
      <c r="V1346" s="603"/>
    </row>
    <row r="1347" spans="1:22" ht="12" customHeight="1" x14ac:dyDescent="0.2">
      <c r="A1347" s="571"/>
      <c r="B1347" s="573"/>
      <c r="C1347" s="566"/>
      <c r="D1347" s="160"/>
      <c r="E1347" s="560"/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  <c r="Q1347" s="102"/>
      <c r="R1347" s="69"/>
      <c r="S1347" s="115"/>
      <c r="T1347" s="23"/>
      <c r="U1347" s="598"/>
      <c r="V1347" s="603"/>
    </row>
    <row r="1348" spans="1:22" ht="12" customHeight="1" x14ac:dyDescent="0.2">
      <c r="A1348" s="571"/>
      <c r="B1348" s="571"/>
      <c r="C1348" s="571"/>
      <c r="D1348" s="157"/>
      <c r="E1348" s="560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  <c r="Q1348" s="102"/>
      <c r="R1348" s="69"/>
      <c r="S1348" s="115"/>
      <c r="T1348" s="23"/>
      <c r="U1348" s="599"/>
      <c r="V1348" s="603"/>
    </row>
    <row r="1349" spans="1:22" ht="12" customHeight="1" x14ac:dyDescent="0.2">
      <c r="A1349" s="571"/>
      <c r="B1349" s="571"/>
      <c r="C1349" s="571"/>
      <c r="D1349" s="157"/>
      <c r="E1349" s="560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  <c r="Q1349" s="102"/>
      <c r="R1349" s="69"/>
      <c r="S1349" s="115"/>
      <c r="T1349" s="23"/>
      <c r="U1349" s="598"/>
      <c r="V1349" s="603"/>
    </row>
    <row r="1350" spans="1:22" ht="12" customHeight="1" x14ac:dyDescent="0.2">
      <c r="A1350" s="571"/>
      <c r="B1350" s="571"/>
      <c r="C1350" s="571"/>
      <c r="D1350" s="157"/>
      <c r="E1350" s="537"/>
      <c r="F1350" s="103"/>
      <c r="G1350" s="103"/>
      <c r="H1350" s="103"/>
      <c r="I1350" s="103"/>
      <c r="J1350" s="103"/>
      <c r="K1350" s="103"/>
      <c r="L1350" s="103"/>
      <c r="M1350" s="103"/>
      <c r="N1350" s="103"/>
      <c r="O1350" s="103"/>
      <c r="P1350" s="103"/>
      <c r="Q1350" s="103"/>
      <c r="R1350" s="63"/>
      <c r="S1350" s="115"/>
      <c r="T1350" s="23"/>
      <c r="U1350" s="599"/>
      <c r="V1350" s="603"/>
    </row>
    <row r="1351" spans="1:22" ht="12" customHeight="1" thickBot="1" x14ac:dyDescent="0.25">
      <c r="A1351" s="571"/>
      <c r="B1351" s="573"/>
      <c r="C1351" s="571"/>
      <c r="D1351" s="157"/>
      <c r="E1351" s="537"/>
      <c r="F1351" s="103"/>
      <c r="G1351" s="103"/>
      <c r="H1351" s="103"/>
      <c r="I1351" s="103"/>
      <c r="J1351" s="103"/>
      <c r="K1351" s="103"/>
      <c r="L1351" s="103"/>
      <c r="M1351" s="103"/>
      <c r="N1351" s="103"/>
      <c r="O1351" s="103"/>
      <c r="P1351" s="103"/>
      <c r="Q1351" s="103"/>
      <c r="R1351" s="64"/>
      <c r="S1351" s="115"/>
      <c r="T1351" s="23"/>
      <c r="U1351" s="602"/>
      <c r="V1351" s="603"/>
    </row>
    <row r="1352" spans="1:22" ht="12" customHeight="1" x14ac:dyDescent="0.2">
      <c r="A1352" s="571"/>
      <c r="B1352" s="571"/>
      <c r="C1352" s="566"/>
      <c r="D1352" s="160"/>
      <c r="E1352" s="560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  <c r="Q1352" s="102"/>
      <c r="R1352" s="69"/>
      <c r="S1352" s="115"/>
      <c r="T1352" s="23"/>
      <c r="U1352" s="83"/>
      <c r="V1352" s="603"/>
    </row>
    <row r="1353" spans="1:22" ht="12" customHeight="1" x14ac:dyDescent="0.2">
      <c r="A1353" s="571"/>
      <c r="B1353" s="573"/>
      <c r="C1353" s="566"/>
      <c r="D1353" s="160"/>
      <c r="E1353" s="560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  <c r="Q1353" s="102"/>
      <c r="R1353" s="69"/>
      <c r="S1353" s="115"/>
      <c r="T1353" s="23"/>
      <c r="U1353" s="66"/>
      <c r="V1353" s="603"/>
    </row>
    <row r="1354" spans="1:22" ht="12" customHeight="1" x14ac:dyDescent="0.2">
      <c r="A1354" s="571"/>
      <c r="B1354" s="571"/>
      <c r="C1354" s="571"/>
      <c r="D1354" s="157"/>
      <c r="E1354" s="560"/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  <c r="Q1354" s="102"/>
      <c r="R1354" s="69"/>
      <c r="S1354" s="115"/>
      <c r="T1354" s="23"/>
      <c r="U1354" s="23"/>
      <c r="V1354" s="603"/>
    </row>
    <row r="1355" spans="1:22" ht="12" customHeight="1" x14ac:dyDescent="0.2">
      <c r="A1355" s="571"/>
      <c r="B1355" s="573"/>
      <c r="C1355" s="571"/>
      <c r="D1355" s="157"/>
      <c r="E1355" s="560"/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  <c r="Q1355" s="102"/>
      <c r="R1355" s="69"/>
      <c r="S1355" s="115"/>
      <c r="T1355" s="23"/>
      <c r="U1355" s="23"/>
      <c r="V1355" s="603"/>
    </row>
    <row r="1356" spans="1:22" ht="12" customHeight="1" x14ac:dyDescent="0.2">
      <c r="A1356" s="571"/>
      <c r="B1356" s="571"/>
      <c r="C1356" s="566"/>
      <c r="D1356" s="160"/>
      <c r="E1356" s="537"/>
      <c r="F1356" s="103"/>
      <c r="G1356" s="103"/>
      <c r="H1356" s="103"/>
      <c r="I1356" s="103"/>
      <c r="J1356" s="103"/>
      <c r="K1356" s="103"/>
      <c r="L1356" s="103"/>
      <c r="M1356" s="103"/>
      <c r="N1356" s="103"/>
      <c r="O1356" s="103"/>
      <c r="P1356" s="103"/>
      <c r="Q1356" s="103"/>
      <c r="R1356" s="63"/>
      <c r="S1356" s="115"/>
      <c r="T1356" s="23"/>
      <c r="U1356" s="65"/>
      <c r="V1356" s="603"/>
    </row>
    <row r="1357" spans="1:22" ht="12" customHeight="1" x14ac:dyDescent="0.2">
      <c r="A1357" s="571"/>
      <c r="B1357" s="571"/>
      <c r="C1357" s="566"/>
      <c r="D1357" s="160"/>
      <c r="E1357" s="537"/>
      <c r="F1357" s="103"/>
      <c r="G1357" s="103"/>
      <c r="H1357" s="103"/>
      <c r="I1357" s="103"/>
      <c r="J1357" s="103"/>
      <c r="K1357" s="103"/>
      <c r="L1357" s="103"/>
      <c r="M1357" s="103"/>
      <c r="N1357" s="103"/>
      <c r="O1357" s="103"/>
      <c r="P1357" s="103"/>
      <c r="Q1357" s="103"/>
      <c r="R1357" s="64"/>
      <c r="S1357" s="115"/>
      <c r="T1357" s="23"/>
      <c r="U1357" s="65"/>
      <c r="V1357" s="603"/>
    </row>
    <row r="1358" spans="1:22" ht="12" customHeight="1" x14ac:dyDescent="0.2">
      <c r="A1358" s="571"/>
      <c r="B1358" s="571"/>
      <c r="C1358" s="571"/>
      <c r="D1358" s="157"/>
      <c r="E1358" s="560"/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  <c r="Q1358" s="102"/>
      <c r="R1358" s="21"/>
      <c r="S1358" s="117"/>
      <c r="T1358" s="23"/>
      <c r="U1358" s="66"/>
      <c r="V1358" s="603"/>
    </row>
    <row r="1359" spans="1:22" ht="12" customHeight="1" x14ac:dyDescent="0.2">
      <c r="A1359" s="571"/>
      <c r="B1359" s="571"/>
      <c r="C1359" s="571"/>
      <c r="D1359" s="157"/>
      <c r="E1359" s="560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  <c r="Q1359" s="102"/>
      <c r="R1359" s="22"/>
      <c r="S1359" s="118"/>
      <c r="T1359" s="23"/>
      <c r="U1359" s="66"/>
      <c r="V1359" s="603"/>
    </row>
    <row r="1360" spans="1:22" ht="12" customHeight="1" x14ac:dyDescent="0.2">
      <c r="A1360" s="571"/>
      <c r="B1360" s="571"/>
      <c r="C1360" s="566"/>
      <c r="D1360" s="160"/>
      <c r="E1360" s="560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  <c r="Q1360" s="102"/>
      <c r="R1360" s="21"/>
      <c r="S1360" s="117"/>
      <c r="T1360" s="23"/>
      <c r="U1360" s="66"/>
      <c r="V1360" s="603"/>
    </row>
    <row r="1361" spans="1:22" ht="12" customHeight="1" x14ac:dyDescent="0.2">
      <c r="A1361" s="571"/>
      <c r="B1361" s="573"/>
      <c r="C1361" s="566"/>
      <c r="D1361" s="160"/>
      <c r="E1361" s="560"/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  <c r="Q1361" s="102"/>
      <c r="R1361" s="22"/>
      <c r="S1361" s="118"/>
      <c r="T1361" s="23"/>
      <c r="U1361" s="66"/>
      <c r="V1361" s="603"/>
    </row>
    <row r="1362" spans="1:22" ht="12" customHeight="1" x14ac:dyDescent="0.2">
      <c r="A1362" s="571"/>
      <c r="B1362" s="571"/>
      <c r="C1362" s="566"/>
      <c r="D1362" s="160"/>
      <c r="E1362" s="537"/>
      <c r="F1362" s="103"/>
      <c r="G1362" s="103"/>
      <c r="H1362" s="103"/>
      <c r="I1362" s="103"/>
      <c r="J1362" s="103"/>
      <c r="K1362" s="103"/>
      <c r="L1362" s="103"/>
      <c r="M1362" s="103"/>
      <c r="N1362" s="103"/>
      <c r="O1362" s="103"/>
      <c r="P1362" s="103"/>
      <c r="Q1362" s="103"/>
      <c r="R1362" s="79"/>
      <c r="S1362" s="117"/>
      <c r="T1362" s="23"/>
      <c r="U1362" s="65"/>
      <c r="V1362" s="603"/>
    </row>
    <row r="1363" spans="1:22" ht="12" customHeight="1" x14ac:dyDescent="0.2">
      <c r="A1363" s="571"/>
      <c r="B1363" s="573"/>
      <c r="C1363" s="566"/>
      <c r="D1363" s="160"/>
      <c r="E1363" s="537"/>
      <c r="F1363" s="103"/>
      <c r="G1363" s="103"/>
      <c r="H1363" s="103"/>
      <c r="I1363" s="103"/>
      <c r="J1363" s="103"/>
      <c r="K1363" s="103"/>
      <c r="L1363" s="103"/>
      <c r="M1363" s="103"/>
      <c r="N1363" s="103"/>
      <c r="O1363" s="103"/>
      <c r="P1363" s="103"/>
      <c r="Q1363" s="103"/>
      <c r="R1363" s="80"/>
      <c r="S1363" s="118"/>
      <c r="T1363" s="23"/>
      <c r="U1363" s="65"/>
      <c r="V1363" s="603"/>
    </row>
    <row r="1364" spans="1:22" ht="12" customHeight="1" x14ac:dyDescent="0.2">
      <c r="A1364" s="571"/>
      <c r="B1364" s="571"/>
      <c r="C1364" s="566"/>
      <c r="D1364" s="160"/>
      <c r="E1364" s="537"/>
      <c r="F1364" s="103"/>
      <c r="G1364" s="103"/>
      <c r="H1364" s="103"/>
      <c r="I1364" s="103"/>
      <c r="J1364" s="103"/>
      <c r="K1364" s="103"/>
      <c r="L1364" s="103"/>
      <c r="M1364" s="103"/>
      <c r="N1364" s="103"/>
      <c r="O1364" s="103"/>
      <c r="P1364" s="103"/>
      <c r="Q1364" s="103"/>
      <c r="R1364" s="79"/>
      <c r="S1364" s="117"/>
      <c r="T1364" s="23"/>
      <c r="U1364" s="65"/>
      <c r="V1364" s="603"/>
    </row>
    <row r="1365" spans="1:22" ht="12" customHeight="1" x14ac:dyDescent="0.2">
      <c r="A1365" s="571"/>
      <c r="B1365" s="573"/>
      <c r="C1365" s="566"/>
      <c r="D1365" s="160"/>
      <c r="E1365" s="537"/>
      <c r="F1365" s="103"/>
      <c r="G1365" s="103"/>
      <c r="H1365" s="103"/>
      <c r="I1365" s="103"/>
      <c r="J1365" s="103"/>
      <c r="K1365" s="103"/>
      <c r="L1365" s="103"/>
      <c r="M1365" s="103"/>
      <c r="N1365" s="103"/>
      <c r="O1365" s="103"/>
      <c r="P1365" s="103"/>
      <c r="Q1365" s="103"/>
      <c r="R1365" s="80"/>
      <c r="S1365" s="118"/>
      <c r="T1365" s="23"/>
      <c r="U1365" s="65"/>
      <c r="V1365" s="603"/>
    </row>
    <row r="1366" spans="1:22" ht="12" customHeight="1" x14ac:dyDescent="0.2">
      <c r="A1366" s="571"/>
      <c r="B1366" s="571"/>
      <c r="C1366" s="566"/>
      <c r="D1366" s="160"/>
      <c r="E1366" s="537"/>
      <c r="F1366" s="103"/>
      <c r="G1366" s="103"/>
      <c r="H1366" s="103"/>
      <c r="I1366" s="103"/>
      <c r="J1366" s="103"/>
      <c r="K1366" s="103"/>
      <c r="L1366" s="103"/>
      <c r="M1366" s="103"/>
      <c r="N1366" s="103"/>
      <c r="O1366" s="103"/>
      <c r="P1366" s="103"/>
      <c r="Q1366" s="103"/>
      <c r="R1366" s="79"/>
      <c r="S1366" s="117"/>
      <c r="T1366" s="23"/>
      <c r="U1366" s="65"/>
      <c r="V1366" s="603"/>
    </row>
    <row r="1367" spans="1:22" ht="12" customHeight="1" x14ac:dyDescent="0.2">
      <c r="A1367" s="571"/>
      <c r="B1367" s="573"/>
      <c r="C1367" s="566"/>
      <c r="D1367" s="160"/>
      <c r="E1367" s="537"/>
      <c r="F1367" s="103"/>
      <c r="G1367" s="103"/>
      <c r="H1367" s="103"/>
      <c r="I1367" s="103"/>
      <c r="J1367" s="103"/>
      <c r="K1367" s="103"/>
      <c r="L1367" s="103"/>
      <c r="M1367" s="103"/>
      <c r="N1367" s="103"/>
      <c r="O1367" s="103"/>
      <c r="P1367" s="103"/>
      <c r="Q1367" s="103"/>
      <c r="R1367" s="80"/>
      <c r="S1367" s="118"/>
      <c r="T1367" s="23"/>
      <c r="U1367" s="65"/>
      <c r="V1367" s="603"/>
    </row>
    <row r="1368" spans="1:22" ht="12" customHeight="1" x14ac:dyDescent="0.2">
      <c r="A1368" s="571"/>
      <c r="B1368" s="571"/>
      <c r="C1368" s="566"/>
      <c r="D1368" s="160"/>
      <c r="E1368" s="588"/>
      <c r="F1368" s="104"/>
      <c r="G1368" s="104"/>
      <c r="H1368" s="104"/>
      <c r="I1368" s="104"/>
      <c r="J1368" s="104"/>
      <c r="K1368" s="104"/>
      <c r="L1368" s="104"/>
      <c r="M1368" s="104"/>
      <c r="N1368" s="104"/>
      <c r="O1368" s="104"/>
      <c r="P1368" s="104"/>
      <c r="Q1368" s="104"/>
      <c r="R1368" s="52"/>
      <c r="S1368" s="119"/>
      <c r="T1368" s="43"/>
      <c r="U1368" s="68"/>
      <c r="V1368" s="603"/>
    </row>
    <row r="1369" spans="1:22" ht="12" customHeight="1" x14ac:dyDescent="0.2">
      <c r="A1369" s="571"/>
      <c r="B1369" s="573"/>
      <c r="C1369" s="566"/>
      <c r="D1369" s="160"/>
      <c r="E1369" s="588"/>
      <c r="F1369" s="104"/>
      <c r="G1369" s="104"/>
      <c r="H1369" s="104"/>
      <c r="I1369" s="104"/>
      <c r="J1369" s="104"/>
      <c r="K1369" s="104"/>
      <c r="L1369" s="104"/>
      <c r="M1369" s="104"/>
      <c r="N1369" s="104"/>
      <c r="O1369" s="104"/>
      <c r="P1369" s="104"/>
      <c r="Q1369" s="104"/>
      <c r="R1369" s="41"/>
      <c r="S1369" s="120"/>
      <c r="T1369" s="43"/>
      <c r="U1369" s="68"/>
      <c r="V1369" s="603"/>
    </row>
    <row r="1370" spans="1:22" ht="12" customHeight="1" x14ac:dyDescent="0.2">
      <c r="A1370" s="571"/>
      <c r="B1370" s="571"/>
      <c r="C1370" s="571"/>
      <c r="D1370" s="157"/>
      <c r="E1370" s="560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  <c r="Q1370" s="102"/>
      <c r="R1370" s="21"/>
      <c r="S1370" s="117"/>
      <c r="T1370" s="23"/>
      <c r="U1370" s="66"/>
      <c r="V1370" s="603"/>
    </row>
    <row r="1371" spans="1:22" ht="12" customHeight="1" x14ac:dyDescent="0.2">
      <c r="A1371" s="571"/>
      <c r="B1371" s="571"/>
      <c r="C1371" s="571"/>
      <c r="D1371" s="157"/>
      <c r="E1371" s="560"/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  <c r="Q1371" s="102"/>
      <c r="R1371" s="22"/>
      <c r="S1371" s="118"/>
      <c r="T1371" s="23"/>
      <c r="U1371" s="66"/>
      <c r="V1371" s="603"/>
    </row>
    <row r="1372" spans="1:22" ht="12" customHeight="1" x14ac:dyDescent="0.2">
      <c r="A1372" s="571"/>
      <c r="B1372" s="571"/>
      <c r="C1372" s="571"/>
      <c r="D1372" s="157"/>
      <c r="E1372" s="560"/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  <c r="Q1372" s="102"/>
      <c r="R1372" s="21"/>
      <c r="S1372" s="117"/>
      <c r="T1372" s="23"/>
      <c r="U1372" s="23"/>
      <c r="V1372" s="603"/>
    </row>
    <row r="1373" spans="1:22" ht="12" customHeight="1" x14ac:dyDescent="0.2">
      <c r="A1373" s="571"/>
      <c r="B1373" s="573"/>
      <c r="C1373" s="571"/>
      <c r="D1373" s="157"/>
      <c r="E1373" s="560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  <c r="Q1373" s="102"/>
      <c r="R1373" s="22"/>
      <c r="S1373" s="118"/>
      <c r="T1373" s="23"/>
      <c r="U1373" s="23"/>
      <c r="V1373" s="603"/>
    </row>
    <row r="1374" spans="1:22" ht="12" customHeight="1" x14ac:dyDescent="0.2">
      <c r="A1374" s="571"/>
      <c r="B1374" s="571"/>
      <c r="C1374" s="566"/>
      <c r="D1374" s="160"/>
      <c r="E1374" s="560"/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  <c r="Q1374" s="102"/>
      <c r="R1374" s="21"/>
      <c r="S1374" s="117"/>
      <c r="T1374" s="23"/>
      <c r="U1374" s="66"/>
      <c r="V1374" s="603"/>
    </row>
    <row r="1375" spans="1:22" ht="12" customHeight="1" x14ac:dyDescent="0.2">
      <c r="A1375" s="571"/>
      <c r="B1375" s="573"/>
      <c r="C1375" s="566"/>
      <c r="D1375" s="160"/>
      <c r="E1375" s="560"/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  <c r="Q1375" s="102"/>
      <c r="R1375" s="22"/>
      <c r="S1375" s="118"/>
      <c r="T1375" s="23"/>
      <c r="U1375" s="66"/>
      <c r="V1375" s="603"/>
    </row>
    <row r="1376" spans="1:22" ht="12" customHeight="1" x14ac:dyDescent="0.2">
      <c r="A1376" s="571"/>
      <c r="B1376" s="571"/>
      <c r="C1376" s="566"/>
      <c r="D1376" s="160"/>
      <c r="E1376" s="560"/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  <c r="Q1376" s="102"/>
      <c r="R1376" s="21"/>
      <c r="S1376" s="117"/>
      <c r="T1376" s="23"/>
      <c r="U1376" s="23"/>
      <c r="V1376" s="603"/>
    </row>
    <row r="1377" spans="1:22" ht="12" customHeight="1" x14ac:dyDescent="0.2">
      <c r="A1377" s="571"/>
      <c r="B1377" s="573"/>
      <c r="C1377" s="566"/>
      <c r="D1377" s="160"/>
      <c r="E1377" s="560"/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  <c r="Q1377" s="102"/>
      <c r="R1377" s="22"/>
      <c r="S1377" s="118"/>
      <c r="T1377" s="23"/>
      <c r="U1377" s="23"/>
      <c r="V1377" s="603"/>
    </row>
    <row r="1378" spans="1:22" ht="12" customHeight="1" x14ac:dyDescent="0.2">
      <c r="A1378" s="571"/>
      <c r="B1378" s="571"/>
      <c r="C1378" s="566"/>
      <c r="D1378" s="160"/>
      <c r="E1378" s="561"/>
      <c r="F1378" s="105"/>
      <c r="G1378" s="105"/>
      <c r="H1378" s="105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33"/>
      <c r="S1378" s="121"/>
      <c r="T1378" s="35"/>
      <c r="U1378" s="76"/>
      <c r="V1378" s="603"/>
    </row>
    <row r="1379" spans="1:22" ht="12" customHeight="1" x14ac:dyDescent="0.2">
      <c r="A1379" s="571"/>
      <c r="B1379" s="573"/>
      <c r="C1379" s="566"/>
      <c r="D1379" s="160"/>
      <c r="E1379" s="561"/>
      <c r="F1379" s="105"/>
      <c r="G1379" s="105"/>
      <c r="H1379" s="105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34"/>
      <c r="S1379" s="122"/>
      <c r="T1379" s="35"/>
      <c r="U1379" s="76"/>
      <c r="V1379" s="603"/>
    </row>
    <row r="1380" spans="1:22" ht="12" customHeight="1" x14ac:dyDescent="0.2">
      <c r="A1380" s="571"/>
      <c r="B1380" s="571"/>
      <c r="C1380" s="566"/>
      <c r="D1380" s="160"/>
      <c r="E1380" s="560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  <c r="Q1380" s="102"/>
      <c r="R1380" s="21"/>
      <c r="S1380" s="117"/>
      <c r="T1380" s="23"/>
      <c r="U1380" s="66"/>
      <c r="V1380" s="603"/>
    </row>
    <row r="1381" spans="1:22" ht="12" customHeight="1" x14ac:dyDescent="0.2">
      <c r="A1381" s="571"/>
      <c r="B1381" s="573"/>
      <c r="C1381" s="566"/>
      <c r="D1381" s="160"/>
      <c r="E1381" s="560"/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  <c r="Q1381" s="102"/>
      <c r="R1381" s="22"/>
      <c r="S1381" s="118"/>
      <c r="T1381" s="23"/>
      <c r="U1381" s="66"/>
      <c r="V1381" s="603"/>
    </row>
    <row r="1382" spans="1:22" ht="12" customHeight="1" x14ac:dyDescent="0.2">
      <c r="A1382" s="571"/>
      <c r="B1382" s="571"/>
      <c r="C1382" s="566"/>
      <c r="D1382" s="160"/>
      <c r="E1382" s="537"/>
      <c r="F1382" s="103"/>
      <c r="G1382" s="103"/>
      <c r="H1382" s="103"/>
      <c r="I1382" s="103"/>
      <c r="J1382" s="103"/>
      <c r="K1382" s="103"/>
      <c r="L1382" s="103"/>
      <c r="M1382" s="103"/>
      <c r="N1382" s="103"/>
      <c r="O1382" s="103"/>
      <c r="P1382" s="103"/>
      <c r="Q1382" s="103"/>
      <c r="R1382" s="79"/>
      <c r="S1382" s="117"/>
      <c r="T1382" s="23"/>
      <c r="U1382" s="65"/>
      <c r="V1382" s="603"/>
    </row>
    <row r="1383" spans="1:22" ht="12" customHeight="1" x14ac:dyDescent="0.2">
      <c r="A1383" s="571"/>
      <c r="B1383" s="573"/>
      <c r="C1383" s="566"/>
      <c r="D1383" s="160"/>
      <c r="E1383" s="537"/>
      <c r="F1383" s="103"/>
      <c r="G1383" s="103"/>
      <c r="H1383" s="103"/>
      <c r="I1383" s="103"/>
      <c r="J1383" s="103"/>
      <c r="K1383" s="103"/>
      <c r="L1383" s="103"/>
      <c r="M1383" s="103"/>
      <c r="N1383" s="103"/>
      <c r="O1383" s="103"/>
      <c r="P1383" s="103"/>
      <c r="Q1383" s="103"/>
      <c r="R1383" s="80"/>
      <c r="S1383" s="118"/>
      <c r="T1383" s="23"/>
      <c r="U1383" s="65"/>
      <c r="V1383" s="603"/>
    </row>
    <row r="1384" spans="1:22" ht="12" customHeight="1" x14ac:dyDescent="0.2">
      <c r="A1384" s="571"/>
      <c r="B1384" s="571"/>
      <c r="C1384" s="566"/>
      <c r="D1384" s="160"/>
      <c r="E1384" s="560"/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  <c r="Q1384" s="102"/>
      <c r="R1384" s="21"/>
      <c r="S1384" s="117"/>
      <c r="T1384" s="23"/>
      <c r="U1384" s="66"/>
      <c r="V1384" s="603"/>
    </row>
    <row r="1385" spans="1:22" ht="12" customHeight="1" x14ac:dyDescent="0.2">
      <c r="A1385" s="571"/>
      <c r="B1385" s="573"/>
      <c r="C1385" s="566"/>
      <c r="D1385" s="160"/>
      <c r="E1385" s="560"/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  <c r="Q1385" s="102"/>
      <c r="R1385" s="22"/>
      <c r="S1385" s="118"/>
      <c r="T1385" s="23"/>
      <c r="U1385" s="66"/>
      <c r="V1385" s="603"/>
    </row>
    <row r="1386" spans="1:22" ht="12" customHeight="1" x14ac:dyDescent="0.2">
      <c r="A1386" s="571"/>
      <c r="B1386" s="571"/>
      <c r="C1386" s="566"/>
      <c r="D1386" s="160"/>
      <c r="E1386" s="560"/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  <c r="Q1386" s="102"/>
      <c r="R1386" s="21"/>
      <c r="S1386" s="117"/>
      <c r="T1386" s="23"/>
      <c r="U1386" s="23"/>
      <c r="V1386" s="603"/>
    </row>
    <row r="1387" spans="1:22" ht="12" customHeight="1" x14ac:dyDescent="0.2">
      <c r="A1387" s="571"/>
      <c r="B1387" s="573"/>
      <c r="C1387" s="566"/>
      <c r="D1387" s="160"/>
      <c r="E1387" s="560"/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  <c r="Q1387" s="102"/>
      <c r="R1387" s="22"/>
      <c r="S1387" s="118"/>
      <c r="T1387" s="23"/>
      <c r="U1387" s="23"/>
      <c r="V1387" s="603"/>
    </row>
    <row r="1388" spans="1:22" ht="12" customHeight="1" x14ac:dyDescent="0.2">
      <c r="A1388" s="571"/>
      <c r="B1388" s="571"/>
      <c r="C1388" s="566"/>
      <c r="D1388" s="160"/>
      <c r="E1388" s="537"/>
      <c r="F1388" s="103"/>
      <c r="G1388" s="103"/>
      <c r="H1388" s="103"/>
      <c r="I1388" s="103"/>
      <c r="J1388" s="103"/>
      <c r="K1388" s="103"/>
      <c r="L1388" s="103"/>
      <c r="M1388" s="103"/>
      <c r="N1388" s="103"/>
      <c r="O1388" s="103"/>
      <c r="P1388" s="103"/>
      <c r="Q1388" s="103"/>
      <c r="R1388" s="79"/>
      <c r="S1388" s="117"/>
      <c r="T1388" s="23"/>
      <c r="U1388" s="65"/>
      <c r="V1388" s="603"/>
    </row>
    <row r="1389" spans="1:22" ht="12" customHeight="1" x14ac:dyDescent="0.2">
      <c r="A1389" s="571"/>
      <c r="B1389" s="573"/>
      <c r="C1389" s="566"/>
      <c r="D1389" s="160"/>
      <c r="E1389" s="537"/>
      <c r="F1389" s="103"/>
      <c r="G1389" s="103"/>
      <c r="H1389" s="103"/>
      <c r="I1389" s="103"/>
      <c r="J1389" s="103"/>
      <c r="K1389" s="103"/>
      <c r="L1389" s="103"/>
      <c r="M1389" s="103"/>
      <c r="N1389" s="103"/>
      <c r="O1389" s="103"/>
      <c r="P1389" s="103"/>
      <c r="Q1389" s="103"/>
      <c r="R1389" s="80"/>
      <c r="S1389" s="118"/>
      <c r="T1389" s="23"/>
      <c r="U1389" s="65"/>
      <c r="V1389" s="603"/>
    </row>
    <row r="1390" spans="1:22" ht="12" customHeight="1" x14ac:dyDescent="0.2">
      <c r="A1390" s="571"/>
      <c r="B1390" s="571"/>
      <c r="C1390" s="566"/>
      <c r="D1390" s="160"/>
      <c r="E1390" s="560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  <c r="Q1390" s="102"/>
      <c r="R1390" s="21"/>
      <c r="S1390" s="117"/>
      <c r="T1390" s="23"/>
      <c r="U1390" s="66"/>
      <c r="V1390" s="603"/>
    </row>
    <row r="1391" spans="1:22" ht="12" customHeight="1" x14ac:dyDescent="0.2">
      <c r="A1391" s="571"/>
      <c r="B1391" s="573"/>
      <c r="C1391" s="566"/>
      <c r="D1391" s="160"/>
      <c r="E1391" s="560"/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  <c r="Q1391" s="102"/>
      <c r="R1391" s="22"/>
      <c r="S1391" s="118"/>
      <c r="T1391" s="23"/>
      <c r="U1391" s="66"/>
      <c r="V1391" s="603"/>
    </row>
    <row r="1392" spans="1:22" ht="12" customHeight="1" x14ac:dyDescent="0.2">
      <c r="A1392" s="571"/>
      <c r="B1392" s="571"/>
      <c r="C1392" s="566"/>
      <c r="D1392" s="160"/>
      <c r="E1392" s="537"/>
      <c r="F1392" s="103"/>
      <c r="G1392" s="103"/>
      <c r="H1392" s="103"/>
      <c r="I1392" s="103"/>
      <c r="J1392" s="103"/>
      <c r="K1392" s="103"/>
      <c r="L1392" s="103"/>
      <c r="M1392" s="103"/>
      <c r="N1392" s="103"/>
      <c r="O1392" s="103"/>
      <c r="P1392" s="103"/>
      <c r="Q1392" s="103"/>
      <c r="R1392" s="79"/>
      <c r="S1392" s="117"/>
      <c r="T1392" s="23"/>
      <c r="U1392" s="65"/>
      <c r="V1392" s="603"/>
    </row>
    <row r="1393" spans="1:22" ht="12" customHeight="1" x14ac:dyDescent="0.2">
      <c r="A1393" s="571"/>
      <c r="B1393" s="571"/>
      <c r="C1393" s="566"/>
      <c r="D1393" s="160"/>
      <c r="E1393" s="537"/>
      <c r="F1393" s="103"/>
      <c r="G1393" s="103"/>
      <c r="H1393" s="103"/>
      <c r="I1393" s="103"/>
      <c r="J1393" s="103"/>
      <c r="K1393" s="103"/>
      <c r="L1393" s="103"/>
      <c r="M1393" s="103"/>
      <c r="N1393" s="103"/>
      <c r="O1393" s="103"/>
      <c r="P1393" s="103"/>
      <c r="Q1393" s="103"/>
      <c r="R1393" s="80"/>
      <c r="S1393" s="118"/>
      <c r="T1393" s="23"/>
      <c r="U1393" s="65"/>
      <c r="V1393" s="603"/>
    </row>
    <row r="1394" spans="1:22" ht="12" customHeight="1" x14ac:dyDescent="0.2">
      <c r="A1394" s="571"/>
      <c r="B1394" s="571"/>
      <c r="C1394" s="566"/>
      <c r="D1394" s="160"/>
      <c r="E1394" s="537"/>
      <c r="F1394" s="103"/>
      <c r="G1394" s="103"/>
      <c r="H1394" s="103"/>
      <c r="I1394" s="103"/>
      <c r="J1394" s="103"/>
      <c r="K1394" s="103"/>
      <c r="L1394" s="103"/>
      <c r="M1394" s="103"/>
      <c r="N1394" s="103"/>
      <c r="O1394" s="103"/>
      <c r="P1394" s="103"/>
      <c r="Q1394" s="103"/>
      <c r="R1394" s="79"/>
      <c r="S1394" s="117"/>
      <c r="T1394" s="23"/>
      <c r="U1394" s="65"/>
      <c r="V1394" s="603"/>
    </row>
    <row r="1395" spans="1:22" ht="12" customHeight="1" x14ac:dyDescent="0.2">
      <c r="A1395" s="571"/>
      <c r="B1395" s="573"/>
      <c r="C1395" s="566"/>
      <c r="D1395" s="160"/>
      <c r="E1395" s="537"/>
      <c r="F1395" s="103"/>
      <c r="G1395" s="103"/>
      <c r="H1395" s="103"/>
      <c r="I1395" s="103"/>
      <c r="J1395" s="103"/>
      <c r="K1395" s="103"/>
      <c r="L1395" s="103"/>
      <c r="M1395" s="103"/>
      <c r="N1395" s="103"/>
      <c r="O1395" s="103"/>
      <c r="P1395" s="103"/>
      <c r="Q1395" s="103"/>
      <c r="R1395" s="80"/>
      <c r="S1395" s="118"/>
      <c r="T1395" s="23"/>
      <c r="U1395" s="65"/>
      <c r="V1395" s="603"/>
    </row>
    <row r="1396" spans="1:22" ht="12" customHeight="1" x14ac:dyDescent="0.2">
      <c r="A1396" s="571"/>
      <c r="B1396" s="571"/>
      <c r="C1396" s="566"/>
      <c r="D1396" s="160"/>
      <c r="E1396" s="560"/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  <c r="Q1396" s="102"/>
      <c r="R1396" s="21"/>
      <c r="S1396" s="117"/>
      <c r="T1396" s="23"/>
      <c r="U1396" s="66"/>
      <c r="V1396" s="603"/>
    </row>
    <row r="1397" spans="1:22" ht="12" customHeight="1" x14ac:dyDescent="0.2">
      <c r="A1397" s="571"/>
      <c r="B1397" s="573"/>
      <c r="C1397" s="566"/>
      <c r="D1397" s="160"/>
      <c r="E1397" s="560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  <c r="Q1397" s="102"/>
      <c r="R1397" s="22"/>
      <c r="S1397" s="118"/>
      <c r="T1397" s="23"/>
      <c r="U1397" s="66"/>
      <c r="V1397" s="603"/>
    </row>
    <row r="1398" spans="1:22" ht="12" customHeight="1" x14ac:dyDescent="0.2">
      <c r="A1398" s="571"/>
      <c r="B1398" s="571"/>
      <c r="C1398" s="571"/>
      <c r="D1398" s="157"/>
      <c r="E1398" s="537"/>
      <c r="F1398" s="103"/>
      <c r="G1398" s="103"/>
      <c r="H1398" s="103"/>
      <c r="I1398" s="103"/>
      <c r="J1398" s="103"/>
      <c r="K1398" s="103"/>
      <c r="L1398" s="103"/>
      <c r="M1398" s="103"/>
      <c r="N1398" s="103"/>
      <c r="O1398" s="103"/>
      <c r="P1398" s="103"/>
      <c r="Q1398" s="103"/>
      <c r="R1398" s="79"/>
      <c r="S1398" s="117"/>
      <c r="T1398" s="23"/>
      <c r="U1398" s="65"/>
      <c r="V1398" s="603"/>
    </row>
    <row r="1399" spans="1:22" ht="12" customHeight="1" x14ac:dyDescent="0.2">
      <c r="A1399" s="571"/>
      <c r="B1399" s="573"/>
      <c r="C1399" s="571"/>
      <c r="D1399" s="157"/>
      <c r="E1399" s="537"/>
      <c r="F1399" s="103"/>
      <c r="G1399" s="103"/>
      <c r="H1399" s="103"/>
      <c r="I1399" s="103"/>
      <c r="J1399" s="103"/>
      <c r="K1399" s="103"/>
      <c r="L1399" s="103"/>
      <c r="M1399" s="103"/>
      <c r="N1399" s="103"/>
      <c r="O1399" s="103"/>
      <c r="P1399" s="103"/>
      <c r="Q1399" s="103"/>
      <c r="R1399" s="80"/>
      <c r="S1399" s="118"/>
      <c r="T1399" s="23"/>
      <c r="U1399" s="65"/>
      <c r="V1399" s="603"/>
    </row>
    <row r="1400" spans="1:22" ht="12" customHeight="1" x14ac:dyDescent="0.2">
      <c r="A1400" s="571"/>
      <c r="B1400" s="571"/>
      <c r="C1400" s="566"/>
      <c r="D1400" s="160"/>
      <c r="E1400" s="537"/>
      <c r="F1400" s="103"/>
      <c r="G1400" s="103"/>
      <c r="H1400" s="103"/>
      <c r="I1400" s="103"/>
      <c r="J1400" s="103"/>
      <c r="K1400" s="103"/>
      <c r="L1400" s="103"/>
      <c r="M1400" s="103"/>
      <c r="N1400" s="103"/>
      <c r="O1400" s="103"/>
      <c r="P1400" s="103"/>
      <c r="Q1400" s="103"/>
      <c r="R1400" s="79"/>
      <c r="S1400" s="117"/>
      <c r="T1400" s="23"/>
      <c r="U1400" s="65"/>
      <c r="V1400" s="603"/>
    </row>
    <row r="1401" spans="1:22" ht="12" customHeight="1" x14ac:dyDescent="0.2">
      <c r="A1401" s="571"/>
      <c r="B1401" s="571"/>
      <c r="C1401" s="566"/>
      <c r="D1401" s="160"/>
      <c r="E1401" s="537"/>
      <c r="F1401" s="103"/>
      <c r="G1401" s="103"/>
      <c r="H1401" s="103"/>
      <c r="I1401" s="103"/>
      <c r="J1401" s="103"/>
      <c r="K1401" s="103"/>
      <c r="L1401" s="103"/>
      <c r="M1401" s="103"/>
      <c r="N1401" s="103"/>
      <c r="O1401" s="103"/>
      <c r="P1401" s="103"/>
      <c r="Q1401" s="103"/>
      <c r="R1401" s="80"/>
      <c r="S1401" s="118"/>
      <c r="T1401" s="23"/>
      <c r="U1401" s="65"/>
      <c r="V1401" s="603"/>
    </row>
    <row r="1402" spans="1:22" ht="12" customHeight="1" x14ac:dyDescent="0.2">
      <c r="A1402" s="571"/>
      <c r="B1402" s="571"/>
      <c r="C1402" s="566"/>
      <c r="D1402" s="160"/>
      <c r="E1402" s="537"/>
      <c r="F1402" s="103"/>
      <c r="G1402" s="103"/>
      <c r="H1402" s="103"/>
      <c r="I1402" s="103"/>
      <c r="J1402" s="103"/>
      <c r="K1402" s="103"/>
      <c r="L1402" s="103"/>
      <c r="M1402" s="103"/>
      <c r="N1402" s="103"/>
      <c r="O1402" s="103"/>
      <c r="P1402" s="103"/>
      <c r="Q1402" s="103"/>
      <c r="R1402" s="79"/>
      <c r="S1402" s="117"/>
      <c r="T1402" s="29"/>
      <c r="U1402" s="65"/>
      <c r="V1402" s="603"/>
    </row>
    <row r="1403" spans="1:22" ht="12" customHeight="1" x14ac:dyDescent="0.2">
      <c r="A1403" s="571"/>
      <c r="B1403" s="571"/>
      <c r="C1403" s="566"/>
      <c r="D1403" s="160"/>
      <c r="E1403" s="537"/>
      <c r="F1403" s="103"/>
      <c r="G1403" s="103"/>
      <c r="H1403" s="103"/>
      <c r="I1403" s="103"/>
      <c r="J1403" s="103"/>
      <c r="K1403" s="103"/>
      <c r="L1403" s="103"/>
      <c r="M1403" s="103"/>
      <c r="N1403" s="103"/>
      <c r="O1403" s="103"/>
      <c r="P1403" s="103"/>
      <c r="Q1403" s="103"/>
      <c r="R1403" s="109"/>
      <c r="S1403" s="118"/>
      <c r="T1403" s="29"/>
      <c r="U1403" s="65"/>
      <c r="V1403" s="603"/>
    </row>
    <row r="1404" spans="1:22" ht="12" customHeight="1" x14ac:dyDescent="0.2">
      <c r="A1404" s="571"/>
      <c r="B1404" s="571"/>
      <c r="C1404" s="566"/>
      <c r="D1404" s="160"/>
      <c r="E1404" s="560"/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  <c r="Q1404" s="102"/>
      <c r="R1404" s="21"/>
      <c r="S1404" s="117"/>
      <c r="T1404" s="23"/>
      <c r="U1404" s="66"/>
      <c r="V1404" s="603"/>
    </row>
    <row r="1405" spans="1:22" ht="12" customHeight="1" x14ac:dyDescent="0.2">
      <c r="A1405" s="571"/>
      <c r="B1405" s="573"/>
      <c r="C1405" s="566"/>
      <c r="D1405" s="160"/>
      <c r="E1405" s="560"/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  <c r="Q1405" s="102"/>
      <c r="R1405" s="22"/>
      <c r="S1405" s="118"/>
      <c r="T1405" s="23"/>
      <c r="U1405" s="66"/>
      <c r="V1405" s="603"/>
    </row>
    <row r="1406" spans="1:22" ht="12" customHeight="1" x14ac:dyDescent="0.2">
      <c r="A1406" s="571"/>
      <c r="B1406" s="571"/>
      <c r="C1406" s="566"/>
      <c r="D1406" s="160"/>
      <c r="E1406" s="537"/>
      <c r="F1406" s="103"/>
      <c r="G1406" s="103"/>
      <c r="H1406" s="103"/>
      <c r="I1406" s="103"/>
      <c r="J1406" s="103"/>
      <c r="K1406" s="103"/>
      <c r="L1406" s="103"/>
      <c r="M1406" s="103"/>
      <c r="N1406" s="103"/>
      <c r="O1406" s="103"/>
      <c r="P1406" s="103"/>
      <c r="Q1406" s="103"/>
      <c r="R1406" s="79"/>
      <c r="S1406" s="117"/>
      <c r="T1406" s="23"/>
      <c r="U1406" s="65"/>
      <c r="V1406" s="603"/>
    </row>
    <row r="1407" spans="1:22" ht="12" customHeight="1" x14ac:dyDescent="0.2">
      <c r="A1407" s="571"/>
      <c r="B1407" s="571"/>
      <c r="C1407" s="566"/>
      <c r="D1407" s="160"/>
      <c r="E1407" s="537"/>
      <c r="F1407" s="103"/>
      <c r="G1407" s="103"/>
      <c r="H1407" s="103"/>
      <c r="I1407" s="103"/>
      <c r="J1407" s="103"/>
      <c r="K1407" s="103"/>
      <c r="L1407" s="103"/>
      <c r="M1407" s="103"/>
      <c r="N1407" s="103"/>
      <c r="O1407" s="103"/>
      <c r="P1407" s="103"/>
      <c r="Q1407" s="103"/>
      <c r="R1407" s="80"/>
      <c r="S1407" s="118"/>
      <c r="T1407" s="23"/>
      <c r="U1407" s="65"/>
      <c r="V1407" s="603"/>
    </row>
    <row r="1408" spans="1:22" ht="12" customHeight="1" x14ac:dyDescent="0.2">
      <c r="A1408" s="571"/>
      <c r="B1408" s="571"/>
      <c r="C1408" s="566"/>
      <c r="D1408" s="160"/>
      <c r="E1408" s="537"/>
      <c r="F1408" s="103"/>
      <c r="G1408" s="103"/>
      <c r="H1408" s="103"/>
      <c r="I1408" s="103"/>
      <c r="J1408" s="103"/>
      <c r="K1408" s="103"/>
      <c r="L1408" s="103"/>
      <c r="M1408" s="103"/>
      <c r="N1408" s="103"/>
      <c r="O1408" s="103"/>
      <c r="P1408" s="103"/>
      <c r="Q1408" s="103"/>
      <c r="R1408" s="79"/>
      <c r="S1408" s="117"/>
      <c r="T1408" s="29"/>
      <c r="U1408" s="65"/>
      <c r="V1408" s="603"/>
    </row>
    <row r="1409" spans="1:22" ht="12" customHeight="1" x14ac:dyDescent="0.2">
      <c r="A1409" s="571"/>
      <c r="B1409" s="573"/>
      <c r="C1409" s="566"/>
      <c r="D1409" s="160"/>
      <c r="E1409" s="537"/>
      <c r="F1409" s="103"/>
      <c r="G1409" s="103"/>
      <c r="H1409" s="103"/>
      <c r="I1409" s="103"/>
      <c r="J1409" s="103"/>
      <c r="K1409" s="103"/>
      <c r="L1409" s="103"/>
      <c r="M1409" s="103"/>
      <c r="N1409" s="103"/>
      <c r="O1409" s="103"/>
      <c r="P1409" s="103"/>
      <c r="Q1409" s="103"/>
      <c r="R1409" s="109"/>
      <c r="S1409" s="118"/>
      <c r="T1409" s="29"/>
      <c r="U1409" s="65"/>
      <c r="V1409" s="603"/>
    </row>
    <row r="1410" spans="1:22" ht="12" customHeight="1" x14ac:dyDescent="0.2">
      <c r="A1410" s="571"/>
      <c r="B1410" s="571"/>
      <c r="C1410" s="566"/>
      <c r="D1410" s="160"/>
      <c r="E1410" s="537"/>
      <c r="F1410" s="103"/>
      <c r="G1410" s="103"/>
      <c r="H1410" s="103"/>
      <c r="I1410" s="103"/>
      <c r="J1410" s="103"/>
      <c r="K1410" s="103"/>
      <c r="L1410" s="103"/>
      <c r="M1410" s="103"/>
      <c r="N1410" s="103"/>
      <c r="O1410" s="103"/>
      <c r="P1410" s="103"/>
      <c r="Q1410" s="103"/>
      <c r="R1410" s="21"/>
      <c r="S1410" s="117"/>
      <c r="T1410" s="29"/>
      <c r="U1410" s="65"/>
      <c r="V1410" s="603"/>
    </row>
    <row r="1411" spans="1:22" ht="12" customHeight="1" x14ac:dyDescent="0.2">
      <c r="A1411" s="571"/>
      <c r="B1411" s="573"/>
      <c r="C1411" s="566"/>
      <c r="D1411" s="160"/>
      <c r="E1411" s="537"/>
      <c r="F1411" s="103"/>
      <c r="G1411" s="103"/>
      <c r="H1411" s="103"/>
      <c r="I1411" s="103"/>
      <c r="J1411" s="103"/>
      <c r="K1411" s="103"/>
      <c r="L1411" s="103"/>
      <c r="M1411" s="103"/>
      <c r="N1411" s="103"/>
      <c r="O1411" s="103"/>
      <c r="P1411" s="103"/>
      <c r="Q1411" s="103"/>
      <c r="R1411" s="22"/>
      <c r="S1411" s="118"/>
      <c r="T1411" s="29"/>
      <c r="U1411" s="65"/>
      <c r="V1411" s="603"/>
    </row>
    <row r="1412" spans="1:22" ht="12" customHeight="1" x14ac:dyDescent="0.2">
      <c r="A1412" s="571"/>
      <c r="B1412" s="571"/>
      <c r="C1412" s="566"/>
      <c r="D1412" s="160"/>
      <c r="E1412" s="588"/>
      <c r="F1412" s="104"/>
      <c r="G1412" s="104"/>
      <c r="H1412" s="104"/>
      <c r="I1412" s="104"/>
      <c r="J1412" s="104"/>
      <c r="K1412" s="104"/>
      <c r="L1412" s="104"/>
      <c r="M1412" s="104"/>
      <c r="N1412" s="104"/>
      <c r="O1412" s="104"/>
      <c r="P1412" s="104"/>
      <c r="Q1412" s="104"/>
      <c r="R1412" s="52"/>
      <c r="S1412" s="119"/>
      <c r="T1412" s="43"/>
      <c r="U1412" s="68"/>
      <c r="V1412" s="603"/>
    </row>
    <row r="1413" spans="1:22" ht="12" customHeight="1" x14ac:dyDescent="0.2">
      <c r="A1413" s="571"/>
      <c r="B1413" s="573"/>
      <c r="C1413" s="566"/>
      <c r="D1413" s="160"/>
      <c r="E1413" s="588"/>
      <c r="F1413" s="104"/>
      <c r="G1413" s="104"/>
      <c r="H1413" s="104"/>
      <c r="I1413" s="104"/>
      <c r="J1413" s="104"/>
      <c r="K1413" s="104"/>
      <c r="L1413" s="104"/>
      <c r="M1413" s="104"/>
      <c r="N1413" s="104"/>
      <c r="O1413" s="104"/>
      <c r="P1413" s="104"/>
      <c r="Q1413" s="104"/>
      <c r="R1413" s="41"/>
      <c r="S1413" s="120"/>
      <c r="T1413" s="43"/>
      <c r="U1413" s="68"/>
      <c r="V1413" s="603"/>
    </row>
    <row r="1414" spans="1:22" ht="12" customHeight="1" x14ac:dyDescent="0.2">
      <c r="A1414" s="571"/>
      <c r="B1414" s="571"/>
      <c r="C1414" s="566"/>
      <c r="D1414" s="160"/>
      <c r="E1414" s="537"/>
      <c r="F1414" s="103"/>
      <c r="G1414" s="103"/>
      <c r="H1414" s="103"/>
      <c r="I1414" s="103"/>
      <c r="J1414" s="103"/>
      <c r="K1414" s="103"/>
      <c r="L1414" s="103"/>
      <c r="M1414" s="103"/>
      <c r="N1414" s="103"/>
      <c r="O1414" s="103"/>
      <c r="P1414" s="103"/>
      <c r="Q1414" s="103"/>
      <c r="R1414" s="79"/>
      <c r="S1414" s="117"/>
      <c r="T1414" s="23"/>
      <c r="U1414" s="66"/>
      <c r="V1414" s="603"/>
    </row>
    <row r="1415" spans="1:22" ht="12" customHeight="1" x14ac:dyDescent="0.2">
      <c r="A1415" s="571"/>
      <c r="B1415" s="571"/>
      <c r="C1415" s="566"/>
      <c r="D1415" s="160"/>
      <c r="E1415" s="537"/>
      <c r="F1415" s="103"/>
      <c r="G1415" s="103"/>
      <c r="H1415" s="103"/>
      <c r="I1415" s="103"/>
      <c r="J1415" s="103"/>
      <c r="K1415" s="103"/>
      <c r="L1415" s="103"/>
      <c r="M1415" s="103"/>
      <c r="N1415" s="103"/>
      <c r="O1415" s="103"/>
      <c r="P1415" s="103"/>
      <c r="Q1415" s="103"/>
      <c r="R1415" s="110"/>
      <c r="S1415" s="118"/>
      <c r="T1415" s="23"/>
      <c r="U1415" s="66"/>
      <c r="V1415" s="603"/>
    </row>
    <row r="1416" spans="1:22" ht="12" customHeight="1" x14ac:dyDescent="0.2">
      <c r="A1416" s="571"/>
      <c r="B1416" s="571"/>
      <c r="C1416" s="566"/>
      <c r="D1416" s="160"/>
      <c r="E1416" s="560"/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  <c r="Q1416" s="102"/>
      <c r="R1416" s="21"/>
      <c r="S1416" s="117"/>
      <c r="T1416" s="23"/>
      <c r="U1416" s="66"/>
      <c r="V1416" s="603"/>
    </row>
    <row r="1417" spans="1:22" ht="12" customHeight="1" x14ac:dyDescent="0.2">
      <c r="A1417" s="571"/>
      <c r="B1417" s="571"/>
      <c r="C1417" s="566"/>
      <c r="D1417" s="160"/>
      <c r="E1417" s="560"/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  <c r="Q1417" s="102"/>
      <c r="R1417" s="22"/>
      <c r="S1417" s="118"/>
      <c r="T1417" s="23"/>
      <c r="U1417" s="66"/>
      <c r="V1417" s="603"/>
    </row>
    <row r="1418" spans="1:22" ht="12" customHeight="1" x14ac:dyDescent="0.2">
      <c r="A1418" s="571"/>
      <c r="B1418" s="571"/>
      <c r="C1418" s="566"/>
      <c r="D1418" s="160"/>
      <c r="E1418" s="537"/>
      <c r="F1418" s="103"/>
      <c r="G1418" s="103"/>
      <c r="H1418" s="103"/>
      <c r="I1418" s="103"/>
      <c r="J1418" s="103"/>
      <c r="K1418" s="103"/>
      <c r="L1418" s="103"/>
      <c r="M1418" s="103"/>
      <c r="N1418" s="103"/>
      <c r="O1418" s="103"/>
      <c r="P1418" s="103"/>
      <c r="Q1418" s="103"/>
      <c r="R1418" s="79"/>
      <c r="S1418" s="117"/>
      <c r="T1418" s="29"/>
      <c r="U1418" s="65"/>
      <c r="V1418" s="603"/>
    </row>
    <row r="1419" spans="1:22" ht="12" customHeight="1" x14ac:dyDescent="0.2">
      <c r="A1419" s="571"/>
      <c r="B1419" s="573"/>
      <c r="C1419" s="566"/>
      <c r="D1419" s="160"/>
      <c r="E1419" s="537"/>
      <c r="F1419" s="103"/>
      <c r="G1419" s="103"/>
      <c r="H1419" s="103"/>
      <c r="I1419" s="103"/>
      <c r="J1419" s="103"/>
      <c r="K1419" s="103"/>
      <c r="L1419" s="103"/>
      <c r="M1419" s="103"/>
      <c r="N1419" s="103"/>
      <c r="O1419" s="103"/>
      <c r="P1419" s="103"/>
      <c r="Q1419" s="103"/>
      <c r="R1419" s="109"/>
      <c r="S1419" s="118"/>
      <c r="T1419" s="29"/>
      <c r="U1419" s="65"/>
      <c r="V1419" s="603"/>
    </row>
    <row r="1420" spans="1:22" ht="12" customHeight="1" x14ac:dyDescent="0.2">
      <c r="A1420" s="571"/>
      <c r="B1420" s="571"/>
      <c r="C1420" s="566"/>
      <c r="D1420" s="160"/>
      <c r="E1420" s="560"/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  <c r="Q1420" s="102"/>
      <c r="R1420" s="21"/>
      <c r="S1420" s="117"/>
      <c r="T1420" s="23"/>
      <c r="U1420" s="66"/>
      <c r="V1420" s="603"/>
    </row>
    <row r="1421" spans="1:22" ht="12" customHeight="1" x14ac:dyDescent="0.2">
      <c r="A1421" s="571"/>
      <c r="B1421" s="573"/>
      <c r="C1421" s="566"/>
      <c r="D1421" s="160"/>
      <c r="E1421" s="560"/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  <c r="Q1421" s="102"/>
      <c r="R1421" s="22"/>
      <c r="S1421" s="118"/>
      <c r="T1421" s="23"/>
      <c r="U1421" s="66"/>
      <c r="V1421" s="603"/>
    </row>
    <row r="1422" spans="1:22" ht="12" customHeight="1" x14ac:dyDescent="0.2">
      <c r="A1422" s="571"/>
      <c r="B1422" s="571"/>
      <c r="C1422" s="566"/>
      <c r="D1422" s="160"/>
      <c r="E1422" s="560"/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  <c r="Q1422" s="102"/>
      <c r="R1422" s="21"/>
      <c r="S1422" s="117"/>
      <c r="T1422" s="23"/>
      <c r="U1422" s="66"/>
      <c r="V1422" s="603"/>
    </row>
    <row r="1423" spans="1:22" ht="12" customHeight="1" x14ac:dyDescent="0.2">
      <c r="A1423" s="571"/>
      <c r="B1423" s="573"/>
      <c r="C1423" s="566"/>
      <c r="D1423" s="160"/>
      <c r="E1423" s="560"/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  <c r="Q1423" s="102"/>
      <c r="R1423" s="22"/>
      <c r="S1423" s="118"/>
      <c r="T1423" s="23"/>
      <c r="U1423" s="66"/>
      <c r="V1423" s="603"/>
    </row>
    <row r="1424" spans="1:22" ht="12" customHeight="1" x14ac:dyDescent="0.2">
      <c r="A1424" s="571"/>
      <c r="B1424" s="571"/>
      <c r="C1424" s="571"/>
      <c r="D1424" s="157"/>
      <c r="E1424" s="560"/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  <c r="Q1424" s="102"/>
      <c r="R1424" s="21"/>
      <c r="S1424" s="117"/>
      <c r="T1424" s="23"/>
      <c r="U1424" s="66"/>
      <c r="V1424" s="603"/>
    </row>
    <row r="1425" spans="1:22" ht="12" customHeight="1" x14ac:dyDescent="0.2">
      <c r="A1425" s="571"/>
      <c r="B1425" s="571"/>
      <c r="C1425" s="571"/>
      <c r="D1425" s="157"/>
      <c r="E1425" s="560"/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  <c r="Q1425" s="102"/>
      <c r="R1425" s="22"/>
      <c r="S1425" s="118"/>
      <c r="T1425" s="23"/>
      <c r="U1425" s="66"/>
      <c r="V1425" s="603"/>
    </row>
    <row r="1426" spans="1:22" ht="12" customHeight="1" x14ac:dyDescent="0.2">
      <c r="A1426" s="571"/>
      <c r="B1426" s="571"/>
      <c r="C1426" s="571"/>
      <c r="D1426" s="157"/>
      <c r="E1426" s="537"/>
      <c r="F1426" s="103"/>
      <c r="G1426" s="103"/>
      <c r="H1426" s="103"/>
      <c r="I1426" s="103"/>
      <c r="J1426" s="103"/>
      <c r="K1426" s="103"/>
      <c r="L1426" s="103"/>
      <c r="M1426" s="103"/>
      <c r="N1426" s="103"/>
      <c r="O1426" s="103"/>
      <c r="P1426" s="103"/>
      <c r="Q1426" s="103"/>
      <c r="R1426" s="79"/>
      <c r="S1426" s="117"/>
      <c r="T1426" s="29"/>
      <c r="U1426" s="65"/>
      <c r="V1426" s="603"/>
    </row>
    <row r="1427" spans="1:22" ht="12" customHeight="1" x14ac:dyDescent="0.2">
      <c r="A1427" s="571"/>
      <c r="B1427" s="573"/>
      <c r="C1427" s="571"/>
      <c r="D1427" s="157"/>
      <c r="E1427" s="537"/>
      <c r="F1427" s="103"/>
      <c r="G1427" s="103"/>
      <c r="H1427" s="103"/>
      <c r="I1427" s="103"/>
      <c r="J1427" s="103"/>
      <c r="K1427" s="103"/>
      <c r="L1427" s="103"/>
      <c r="M1427" s="103"/>
      <c r="N1427" s="103"/>
      <c r="O1427" s="103"/>
      <c r="P1427" s="103"/>
      <c r="Q1427" s="103"/>
      <c r="R1427" s="109"/>
      <c r="S1427" s="118"/>
      <c r="T1427" s="29"/>
      <c r="U1427" s="65"/>
      <c r="V1427" s="603"/>
    </row>
    <row r="1428" spans="1:22" ht="12" customHeight="1" x14ac:dyDescent="0.2">
      <c r="A1428" s="571"/>
      <c r="B1428" s="571"/>
      <c r="C1428" s="566"/>
      <c r="D1428" s="160"/>
      <c r="E1428" s="561"/>
      <c r="F1428" s="105"/>
      <c r="G1428" s="105"/>
      <c r="H1428" s="105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33"/>
      <c r="S1428" s="121"/>
      <c r="T1428" s="35"/>
      <c r="U1428" s="67"/>
      <c r="V1428" s="603"/>
    </row>
    <row r="1429" spans="1:22" ht="12" customHeight="1" x14ac:dyDescent="0.2">
      <c r="A1429" s="571"/>
      <c r="B1429" s="571"/>
      <c r="C1429" s="566"/>
      <c r="D1429" s="160"/>
      <c r="E1429" s="561"/>
      <c r="F1429" s="105"/>
      <c r="G1429" s="105"/>
      <c r="H1429" s="105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34"/>
      <c r="S1429" s="122"/>
      <c r="T1429" s="35"/>
      <c r="U1429" s="67"/>
      <c r="V1429" s="603"/>
    </row>
    <row r="1430" spans="1:22" ht="12" customHeight="1" x14ac:dyDescent="0.2">
      <c r="A1430" s="571"/>
      <c r="B1430" s="571"/>
      <c r="C1430" s="566"/>
      <c r="D1430" s="160"/>
      <c r="E1430" s="560"/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  <c r="Q1430" s="102"/>
      <c r="R1430" s="21"/>
      <c r="S1430" s="117"/>
      <c r="T1430" s="23"/>
      <c r="U1430" s="66"/>
      <c r="V1430" s="603"/>
    </row>
    <row r="1431" spans="1:22" ht="12" customHeight="1" x14ac:dyDescent="0.2">
      <c r="A1431" s="571"/>
      <c r="B1431" s="573"/>
      <c r="C1431" s="566"/>
      <c r="D1431" s="160"/>
      <c r="E1431" s="560"/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  <c r="Q1431" s="102"/>
      <c r="R1431" s="22"/>
      <c r="S1431" s="118"/>
      <c r="T1431" s="23"/>
      <c r="U1431" s="66"/>
      <c r="V1431" s="603"/>
    </row>
    <row r="1432" spans="1:22" ht="12" customHeight="1" x14ac:dyDescent="0.2">
      <c r="A1432" s="571"/>
      <c r="B1432" s="571"/>
      <c r="C1432" s="566"/>
      <c r="D1432" s="160"/>
      <c r="E1432" s="537"/>
      <c r="F1432" s="103"/>
      <c r="G1432" s="103"/>
      <c r="H1432" s="103"/>
      <c r="I1432" s="103"/>
      <c r="J1432" s="103"/>
      <c r="K1432" s="103"/>
      <c r="L1432" s="103"/>
      <c r="M1432" s="103"/>
      <c r="N1432" s="103"/>
      <c r="O1432" s="103"/>
      <c r="P1432" s="103"/>
      <c r="Q1432" s="103"/>
      <c r="R1432" s="79"/>
      <c r="S1432" s="117"/>
      <c r="T1432" s="23"/>
      <c r="U1432" s="65"/>
      <c r="V1432" s="603"/>
    </row>
    <row r="1433" spans="1:22" ht="12" customHeight="1" x14ac:dyDescent="0.2">
      <c r="A1433" s="571"/>
      <c r="B1433" s="573"/>
      <c r="C1433" s="566"/>
      <c r="D1433" s="160"/>
      <c r="E1433" s="537"/>
      <c r="F1433" s="103"/>
      <c r="G1433" s="103"/>
      <c r="H1433" s="103"/>
      <c r="I1433" s="103"/>
      <c r="J1433" s="103"/>
      <c r="K1433" s="103"/>
      <c r="L1433" s="103"/>
      <c r="M1433" s="103"/>
      <c r="N1433" s="103"/>
      <c r="O1433" s="103"/>
      <c r="P1433" s="103"/>
      <c r="Q1433" s="103"/>
      <c r="R1433" s="80"/>
      <c r="S1433" s="118"/>
      <c r="T1433" s="23"/>
      <c r="U1433" s="65"/>
      <c r="V1433" s="603"/>
    </row>
    <row r="1434" spans="1:22" ht="12" customHeight="1" x14ac:dyDescent="0.2">
      <c r="A1434" s="571"/>
      <c r="B1434" s="571"/>
      <c r="C1434" s="566"/>
      <c r="D1434" s="160"/>
      <c r="E1434" s="560"/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  <c r="Q1434" s="102"/>
      <c r="R1434" s="21"/>
      <c r="S1434" s="117"/>
      <c r="T1434" s="23"/>
      <c r="U1434" s="66"/>
      <c r="V1434" s="603"/>
    </row>
    <row r="1435" spans="1:22" ht="12" customHeight="1" x14ac:dyDescent="0.2">
      <c r="A1435" s="571"/>
      <c r="B1435" s="571"/>
      <c r="C1435" s="566"/>
      <c r="D1435" s="160"/>
      <c r="E1435" s="560"/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  <c r="Q1435" s="102"/>
      <c r="R1435" s="22"/>
      <c r="S1435" s="118"/>
      <c r="T1435" s="23"/>
      <c r="U1435" s="66"/>
      <c r="V1435" s="603"/>
    </row>
    <row r="1436" spans="1:22" ht="12" customHeight="1" x14ac:dyDescent="0.2">
      <c r="A1436" s="571"/>
      <c r="B1436" s="571"/>
      <c r="C1436" s="566"/>
      <c r="D1436" s="160"/>
      <c r="E1436" s="560"/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  <c r="Q1436" s="102"/>
      <c r="R1436" s="21"/>
      <c r="S1436" s="117"/>
      <c r="T1436" s="23"/>
      <c r="U1436" s="23"/>
      <c r="V1436" s="603"/>
    </row>
    <row r="1437" spans="1:22" ht="12" customHeight="1" x14ac:dyDescent="0.2">
      <c r="A1437" s="571"/>
      <c r="B1437" s="573"/>
      <c r="C1437" s="566"/>
      <c r="D1437" s="160"/>
      <c r="E1437" s="560"/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  <c r="Q1437" s="102"/>
      <c r="R1437" s="22"/>
      <c r="S1437" s="118"/>
      <c r="T1437" s="23"/>
      <c r="U1437" s="23"/>
      <c r="V1437" s="603"/>
    </row>
    <row r="1438" spans="1:22" ht="12" customHeight="1" x14ac:dyDescent="0.2">
      <c r="A1438" s="571"/>
      <c r="B1438" s="571"/>
      <c r="C1438" s="566"/>
      <c r="D1438" s="160"/>
      <c r="E1438" s="537"/>
      <c r="F1438" s="103"/>
      <c r="G1438" s="103"/>
      <c r="H1438" s="103"/>
      <c r="I1438" s="103"/>
      <c r="J1438" s="103"/>
      <c r="K1438" s="103"/>
      <c r="L1438" s="103"/>
      <c r="M1438" s="103"/>
      <c r="N1438" s="103"/>
      <c r="O1438" s="103"/>
      <c r="P1438" s="103"/>
      <c r="Q1438" s="103"/>
      <c r="R1438" s="79"/>
      <c r="S1438" s="117"/>
      <c r="T1438" s="23"/>
      <c r="U1438" s="65"/>
      <c r="V1438" s="603"/>
    </row>
    <row r="1439" spans="1:22" ht="12" customHeight="1" x14ac:dyDescent="0.2">
      <c r="A1439" s="571"/>
      <c r="B1439" s="571"/>
      <c r="C1439" s="566"/>
      <c r="D1439" s="160"/>
      <c r="E1439" s="537"/>
      <c r="F1439" s="103"/>
      <c r="G1439" s="103"/>
      <c r="H1439" s="103"/>
      <c r="I1439" s="103"/>
      <c r="J1439" s="103"/>
      <c r="K1439" s="103"/>
      <c r="L1439" s="103"/>
      <c r="M1439" s="103"/>
      <c r="N1439" s="103"/>
      <c r="O1439" s="103"/>
      <c r="P1439" s="103"/>
      <c r="Q1439" s="103"/>
      <c r="R1439" s="80"/>
      <c r="S1439" s="118"/>
      <c r="T1439" s="23"/>
      <c r="U1439" s="65"/>
      <c r="V1439" s="603"/>
    </row>
    <row r="1440" spans="1:22" ht="12" customHeight="1" x14ac:dyDescent="0.2">
      <c r="A1440" s="571"/>
      <c r="B1440" s="571"/>
      <c r="C1440" s="566"/>
      <c r="D1440" s="160"/>
      <c r="E1440" s="560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  <c r="R1440" s="21"/>
      <c r="S1440" s="117"/>
      <c r="T1440" s="23"/>
      <c r="U1440" s="66"/>
      <c r="V1440" s="603"/>
    </row>
    <row r="1441" spans="1:22" ht="12" customHeight="1" x14ac:dyDescent="0.2">
      <c r="A1441" s="571"/>
      <c r="B1441" s="573"/>
      <c r="C1441" s="566"/>
      <c r="D1441" s="160"/>
      <c r="E1441" s="560"/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  <c r="Q1441" s="102"/>
      <c r="R1441" s="22"/>
      <c r="S1441" s="118"/>
      <c r="T1441" s="23"/>
      <c r="U1441" s="66"/>
      <c r="V1441" s="603"/>
    </row>
    <row r="1442" spans="1:22" ht="12" customHeight="1" x14ac:dyDescent="0.2">
      <c r="A1442" s="571"/>
      <c r="B1442" s="571"/>
      <c r="C1442" s="566"/>
      <c r="D1442" s="160"/>
      <c r="E1442" s="560"/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  <c r="Q1442" s="102"/>
      <c r="R1442" s="21"/>
      <c r="S1442" s="117"/>
      <c r="T1442" s="23"/>
      <c r="U1442" s="23"/>
      <c r="V1442" s="603"/>
    </row>
    <row r="1443" spans="1:22" ht="12" customHeight="1" x14ac:dyDescent="0.2">
      <c r="A1443" s="571"/>
      <c r="B1443" s="573"/>
      <c r="C1443" s="566"/>
      <c r="D1443" s="160"/>
      <c r="E1443" s="560"/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  <c r="Q1443" s="102"/>
      <c r="R1443" s="22"/>
      <c r="S1443" s="118"/>
      <c r="T1443" s="23"/>
      <c r="U1443" s="23"/>
      <c r="V1443" s="603"/>
    </row>
    <row r="1444" spans="1:22" ht="12" customHeight="1" x14ac:dyDescent="0.2">
      <c r="A1444" s="571"/>
      <c r="B1444" s="571"/>
      <c r="C1444" s="566"/>
      <c r="D1444" s="160"/>
      <c r="E1444" s="537"/>
      <c r="F1444" s="103"/>
      <c r="G1444" s="103"/>
      <c r="H1444" s="103"/>
      <c r="I1444" s="103"/>
      <c r="J1444" s="103"/>
      <c r="K1444" s="103"/>
      <c r="L1444" s="103"/>
      <c r="M1444" s="103"/>
      <c r="N1444" s="103"/>
      <c r="O1444" s="103"/>
      <c r="P1444" s="103"/>
      <c r="Q1444" s="103"/>
      <c r="R1444" s="79"/>
      <c r="S1444" s="117"/>
      <c r="T1444" s="23"/>
      <c r="U1444" s="65"/>
      <c r="V1444" s="603"/>
    </row>
    <row r="1445" spans="1:22" ht="12" customHeight="1" x14ac:dyDescent="0.2">
      <c r="A1445" s="571"/>
      <c r="B1445" s="573"/>
      <c r="C1445" s="566"/>
      <c r="D1445" s="160"/>
      <c r="E1445" s="537"/>
      <c r="F1445" s="103"/>
      <c r="G1445" s="103"/>
      <c r="H1445" s="103"/>
      <c r="I1445" s="103"/>
      <c r="J1445" s="103"/>
      <c r="K1445" s="103"/>
      <c r="L1445" s="103"/>
      <c r="M1445" s="103"/>
      <c r="N1445" s="103"/>
      <c r="O1445" s="103"/>
      <c r="P1445" s="103"/>
      <c r="Q1445" s="103"/>
      <c r="R1445" s="80"/>
      <c r="S1445" s="118"/>
      <c r="T1445" s="23"/>
      <c r="U1445" s="65"/>
      <c r="V1445" s="603"/>
    </row>
    <row r="1446" spans="1:22" ht="12" customHeight="1" x14ac:dyDescent="0.2">
      <c r="A1446" s="571"/>
      <c r="B1446" s="571"/>
      <c r="C1446" s="566"/>
      <c r="D1446" s="160"/>
      <c r="E1446" s="560"/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  <c r="Q1446" s="102"/>
      <c r="R1446" s="21"/>
      <c r="S1446" s="117"/>
      <c r="T1446" s="23"/>
      <c r="U1446" s="23"/>
      <c r="V1446" s="603"/>
    </row>
    <row r="1447" spans="1:22" ht="12" customHeight="1" x14ac:dyDescent="0.2">
      <c r="A1447" s="571"/>
      <c r="B1447" s="573"/>
      <c r="C1447" s="566"/>
      <c r="D1447" s="160"/>
      <c r="E1447" s="560"/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  <c r="Q1447" s="102"/>
      <c r="R1447" s="22"/>
      <c r="S1447" s="118"/>
      <c r="T1447" s="23"/>
      <c r="U1447" s="23"/>
      <c r="V1447" s="603"/>
    </row>
    <row r="1448" spans="1:22" ht="12" customHeight="1" x14ac:dyDescent="0.2">
      <c r="A1448" s="571"/>
      <c r="B1448" s="571"/>
      <c r="C1448" s="566"/>
      <c r="D1448" s="160"/>
      <c r="E1448" s="560"/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  <c r="Q1448" s="102"/>
      <c r="R1448" s="21"/>
      <c r="S1448" s="117"/>
      <c r="T1448" s="23"/>
      <c r="U1448" s="23"/>
      <c r="V1448" s="603"/>
    </row>
    <row r="1449" spans="1:22" ht="12" customHeight="1" x14ac:dyDescent="0.2">
      <c r="A1449" s="571"/>
      <c r="B1449" s="573"/>
      <c r="C1449" s="566"/>
      <c r="D1449" s="160"/>
      <c r="E1449" s="560"/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  <c r="Q1449" s="102"/>
      <c r="R1449" s="22"/>
      <c r="S1449" s="118"/>
      <c r="T1449" s="23"/>
      <c r="U1449" s="23"/>
      <c r="V1449" s="603"/>
    </row>
    <row r="1450" spans="1:22" ht="12" customHeight="1" x14ac:dyDescent="0.2">
      <c r="A1450" s="571"/>
      <c r="B1450" s="571"/>
      <c r="C1450" s="571"/>
      <c r="D1450" s="157"/>
      <c r="E1450" s="537"/>
      <c r="F1450" s="103"/>
      <c r="G1450" s="103"/>
      <c r="H1450" s="103"/>
      <c r="I1450" s="103"/>
      <c r="J1450" s="103"/>
      <c r="K1450" s="103"/>
      <c r="L1450" s="103"/>
      <c r="M1450" s="103"/>
      <c r="N1450" s="103"/>
      <c r="O1450" s="103"/>
      <c r="P1450" s="103"/>
      <c r="Q1450" s="103"/>
      <c r="R1450" s="79"/>
      <c r="S1450" s="117"/>
      <c r="T1450" s="23"/>
      <c r="U1450" s="65"/>
      <c r="V1450" s="603"/>
    </row>
    <row r="1451" spans="1:22" ht="12" customHeight="1" x14ac:dyDescent="0.2">
      <c r="A1451" s="571"/>
      <c r="B1451" s="571"/>
      <c r="C1451" s="571"/>
      <c r="D1451" s="157"/>
      <c r="E1451" s="537"/>
      <c r="F1451" s="103"/>
      <c r="G1451" s="103"/>
      <c r="H1451" s="103"/>
      <c r="I1451" s="103"/>
      <c r="J1451" s="103"/>
      <c r="K1451" s="103"/>
      <c r="L1451" s="103"/>
      <c r="M1451" s="103"/>
      <c r="N1451" s="103"/>
      <c r="O1451" s="103"/>
      <c r="P1451" s="103"/>
      <c r="Q1451" s="103"/>
      <c r="R1451" s="80"/>
      <c r="S1451" s="118"/>
      <c r="T1451" s="23"/>
      <c r="U1451" s="65"/>
      <c r="V1451" s="603"/>
    </row>
    <row r="1452" spans="1:22" ht="12" customHeight="1" x14ac:dyDescent="0.2">
      <c r="A1452" s="571"/>
      <c r="B1452" s="571"/>
      <c r="C1452" s="571"/>
      <c r="D1452" s="157"/>
      <c r="E1452" s="560"/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  <c r="Q1452" s="102"/>
      <c r="R1452" s="21"/>
      <c r="S1452" s="117"/>
      <c r="T1452" s="23"/>
      <c r="U1452" s="66"/>
      <c r="V1452" s="603"/>
    </row>
    <row r="1453" spans="1:22" ht="12" customHeight="1" x14ac:dyDescent="0.2">
      <c r="A1453" s="571"/>
      <c r="B1453" s="571"/>
      <c r="C1453" s="571"/>
      <c r="D1453" s="157"/>
      <c r="E1453" s="560"/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  <c r="Q1453" s="102"/>
      <c r="R1453" s="22"/>
      <c r="S1453" s="118"/>
      <c r="T1453" s="23"/>
      <c r="U1453" s="66"/>
      <c r="V1453" s="603"/>
    </row>
    <row r="1454" spans="1:22" ht="12" customHeight="1" x14ac:dyDescent="0.2">
      <c r="A1454" s="571"/>
      <c r="B1454" s="571"/>
      <c r="C1454" s="571"/>
      <c r="D1454" s="157"/>
      <c r="E1454" s="537"/>
      <c r="F1454" s="103"/>
      <c r="G1454" s="103"/>
      <c r="H1454" s="103"/>
      <c r="I1454" s="103"/>
      <c r="J1454" s="103"/>
      <c r="K1454" s="103"/>
      <c r="L1454" s="103"/>
      <c r="M1454" s="103"/>
      <c r="N1454" s="103"/>
      <c r="O1454" s="103"/>
      <c r="P1454" s="103"/>
      <c r="Q1454" s="103"/>
      <c r="R1454" s="79"/>
      <c r="S1454" s="117"/>
      <c r="T1454" s="23"/>
      <c r="U1454" s="65"/>
      <c r="V1454" s="603"/>
    </row>
    <row r="1455" spans="1:22" ht="12" customHeight="1" x14ac:dyDescent="0.2">
      <c r="A1455" s="571"/>
      <c r="B1455" s="573"/>
      <c r="C1455" s="571"/>
      <c r="D1455" s="157"/>
      <c r="E1455" s="537"/>
      <c r="F1455" s="103"/>
      <c r="G1455" s="103"/>
      <c r="H1455" s="103"/>
      <c r="I1455" s="103"/>
      <c r="J1455" s="103"/>
      <c r="K1455" s="103"/>
      <c r="L1455" s="103"/>
      <c r="M1455" s="103"/>
      <c r="N1455" s="103"/>
      <c r="O1455" s="103"/>
      <c r="P1455" s="103"/>
      <c r="Q1455" s="103"/>
      <c r="R1455" s="80"/>
      <c r="S1455" s="118"/>
      <c r="T1455" s="23"/>
      <c r="U1455" s="65"/>
      <c r="V1455" s="603"/>
    </row>
    <row r="1456" spans="1:22" ht="12" customHeight="1" x14ac:dyDescent="0.2">
      <c r="A1456" s="571"/>
      <c r="B1456" s="571"/>
      <c r="C1456" s="566"/>
      <c r="D1456" s="160"/>
      <c r="E1456" s="537"/>
      <c r="F1456" s="103"/>
      <c r="G1456" s="103"/>
      <c r="H1456" s="103"/>
      <c r="I1456" s="103"/>
      <c r="J1456" s="103"/>
      <c r="K1456" s="103"/>
      <c r="L1456" s="103"/>
      <c r="M1456" s="103"/>
      <c r="N1456" s="103"/>
      <c r="O1456" s="103"/>
      <c r="P1456" s="103"/>
      <c r="Q1456" s="103"/>
      <c r="R1456" s="79"/>
      <c r="S1456" s="117"/>
      <c r="T1456" s="23"/>
      <c r="U1456" s="65"/>
      <c r="V1456" s="603"/>
    </row>
    <row r="1457" spans="1:22" ht="12" customHeight="1" x14ac:dyDescent="0.2">
      <c r="A1457" s="571"/>
      <c r="B1457" s="573"/>
      <c r="C1457" s="566"/>
      <c r="D1457" s="160"/>
      <c r="E1457" s="537"/>
      <c r="F1457" s="103"/>
      <c r="G1457" s="103"/>
      <c r="H1457" s="103"/>
      <c r="I1457" s="103"/>
      <c r="J1457" s="103"/>
      <c r="K1457" s="103"/>
      <c r="L1457" s="103"/>
      <c r="M1457" s="103"/>
      <c r="N1457" s="103"/>
      <c r="O1457" s="103"/>
      <c r="P1457" s="103"/>
      <c r="Q1457" s="103"/>
      <c r="R1457" s="80"/>
      <c r="S1457" s="118"/>
      <c r="T1457" s="23"/>
      <c r="U1457" s="65"/>
      <c r="V1457" s="603"/>
    </row>
    <row r="1458" spans="1:22" ht="12" customHeight="1" x14ac:dyDescent="0.2">
      <c r="A1458" s="571"/>
      <c r="B1458" s="571"/>
      <c r="C1458" s="566"/>
      <c r="D1458" s="160"/>
      <c r="E1458" s="537"/>
      <c r="F1458" s="103"/>
      <c r="G1458" s="103"/>
      <c r="H1458" s="103"/>
      <c r="I1458" s="103"/>
      <c r="J1458" s="103"/>
      <c r="K1458" s="103"/>
      <c r="L1458" s="103"/>
      <c r="M1458" s="103"/>
      <c r="N1458" s="103"/>
      <c r="O1458" s="103"/>
      <c r="P1458" s="103"/>
      <c r="Q1458" s="103"/>
      <c r="R1458" s="79"/>
      <c r="S1458" s="117"/>
      <c r="T1458" s="29"/>
      <c r="U1458" s="65"/>
      <c r="V1458" s="603"/>
    </row>
    <row r="1459" spans="1:22" ht="12" customHeight="1" x14ac:dyDescent="0.2">
      <c r="A1459" s="571"/>
      <c r="B1459" s="573"/>
      <c r="C1459" s="566"/>
      <c r="D1459" s="160"/>
      <c r="E1459" s="537"/>
      <c r="F1459" s="103"/>
      <c r="G1459" s="103"/>
      <c r="H1459" s="103"/>
      <c r="I1459" s="103"/>
      <c r="J1459" s="103"/>
      <c r="K1459" s="103"/>
      <c r="L1459" s="103"/>
      <c r="M1459" s="103"/>
      <c r="N1459" s="103"/>
      <c r="O1459" s="103"/>
      <c r="P1459" s="103"/>
      <c r="Q1459" s="103"/>
      <c r="R1459" s="109"/>
      <c r="S1459" s="118"/>
      <c r="T1459" s="29"/>
      <c r="U1459" s="65"/>
      <c r="V1459" s="603"/>
    </row>
    <row r="1460" spans="1:22" ht="12" customHeight="1" x14ac:dyDescent="0.2">
      <c r="A1460" s="571"/>
      <c r="B1460" s="571"/>
      <c r="C1460" s="566"/>
      <c r="D1460" s="160"/>
      <c r="E1460" s="560"/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  <c r="Q1460" s="102"/>
      <c r="R1460" s="21"/>
      <c r="S1460" s="117"/>
      <c r="T1460" s="23"/>
      <c r="U1460" s="66"/>
      <c r="V1460" s="603"/>
    </row>
    <row r="1461" spans="1:22" ht="12" customHeight="1" x14ac:dyDescent="0.2">
      <c r="A1461" s="571"/>
      <c r="B1461" s="573"/>
      <c r="C1461" s="566"/>
      <c r="D1461" s="160"/>
      <c r="E1461" s="560"/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  <c r="Q1461" s="102"/>
      <c r="R1461" s="22"/>
      <c r="S1461" s="118"/>
      <c r="T1461" s="23"/>
      <c r="U1461" s="66"/>
      <c r="V1461" s="603"/>
    </row>
    <row r="1462" spans="1:22" ht="12" customHeight="1" x14ac:dyDescent="0.2">
      <c r="A1462" s="571"/>
      <c r="B1462" s="571"/>
      <c r="C1462" s="566"/>
      <c r="D1462" s="160"/>
      <c r="E1462" s="560"/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  <c r="Q1462" s="102"/>
      <c r="R1462" s="21"/>
      <c r="S1462" s="117"/>
      <c r="T1462" s="23"/>
      <c r="U1462" s="23"/>
      <c r="V1462" s="603"/>
    </row>
    <row r="1463" spans="1:22" ht="12" customHeight="1" x14ac:dyDescent="0.2">
      <c r="A1463" s="571"/>
      <c r="B1463" s="573"/>
      <c r="C1463" s="566"/>
      <c r="D1463" s="160"/>
      <c r="E1463" s="560"/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  <c r="Q1463" s="102"/>
      <c r="R1463" s="22"/>
      <c r="S1463" s="118"/>
      <c r="T1463" s="23"/>
      <c r="U1463" s="23"/>
      <c r="V1463" s="603"/>
    </row>
    <row r="1464" spans="1:22" ht="12" customHeight="1" x14ac:dyDescent="0.2">
      <c r="A1464" s="571"/>
      <c r="B1464" s="571"/>
      <c r="C1464" s="566"/>
      <c r="D1464" s="160"/>
      <c r="E1464" s="537"/>
      <c r="F1464" s="103"/>
      <c r="G1464" s="103"/>
      <c r="H1464" s="103"/>
      <c r="I1464" s="103"/>
      <c r="J1464" s="103"/>
      <c r="K1464" s="103"/>
      <c r="L1464" s="103"/>
      <c r="M1464" s="103"/>
      <c r="N1464" s="103"/>
      <c r="O1464" s="103"/>
      <c r="P1464" s="103"/>
      <c r="Q1464" s="103"/>
      <c r="R1464" s="79"/>
      <c r="S1464" s="117"/>
      <c r="T1464" s="23"/>
      <c r="U1464" s="65"/>
      <c r="V1464" s="603"/>
    </row>
    <row r="1465" spans="1:22" ht="12" customHeight="1" x14ac:dyDescent="0.2">
      <c r="A1465" s="571"/>
      <c r="B1465" s="573"/>
      <c r="C1465" s="566"/>
      <c r="D1465" s="160"/>
      <c r="E1465" s="537"/>
      <c r="F1465" s="103"/>
      <c r="G1465" s="103"/>
      <c r="H1465" s="103"/>
      <c r="I1465" s="103"/>
      <c r="J1465" s="103"/>
      <c r="K1465" s="103"/>
      <c r="L1465" s="103"/>
      <c r="M1465" s="103"/>
      <c r="N1465" s="103"/>
      <c r="O1465" s="103"/>
      <c r="P1465" s="103"/>
      <c r="Q1465" s="103"/>
      <c r="R1465" s="80"/>
      <c r="S1465" s="118"/>
      <c r="T1465" s="23"/>
      <c r="U1465" s="65"/>
      <c r="V1465" s="603"/>
    </row>
    <row r="1466" spans="1:22" ht="12" customHeight="1" x14ac:dyDescent="0.2">
      <c r="A1466" s="571"/>
      <c r="B1466" s="571"/>
      <c r="C1466" s="571"/>
      <c r="D1466" s="157"/>
      <c r="E1466" s="560"/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  <c r="Q1466" s="102"/>
      <c r="R1466" s="21"/>
      <c r="S1466" s="117"/>
      <c r="T1466" s="23"/>
      <c r="U1466" s="66"/>
      <c r="V1466" s="603"/>
    </row>
    <row r="1467" spans="1:22" ht="12" customHeight="1" x14ac:dyDescent="0.2">
      <c r="A1467" s="571"/>
      <c r="B1467" s="571"/>
      <c r="C1467" s="571"/>
      <c r="D1467" s="157"/>
      <c r="E1467" s="560"/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  <c r="Q1467" s="102"/>
      <c r="R1467" s="22"/>
      <c r="S1467" s="118"/>
      <c r="T1467" s="23"/>
      <c r="U1467" s="66"/>
      <c r="V1467" s="603"/>
    </row>
    <row r="1468" spans="1:22" ht="12" customHeight="1" x14ac:dyDescent="0.2">
      <c r="A1468" s="571"/>
      <c r="B1468" s="571"/>
      <c r="C1468" s="566"/>
      <c r="D1468" s="160"/>
      <c r="E1468" s="560"/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  <c r="Q1468" s="102"/>
      <c r="R1468" s="21"/>
      <c r="S1468" s="117"/>
      <c r="T1468" s="23"/>
      <c r="U1468" s="23"/>
      <c r="V1468" s="603"/>
    </row>
    <row r="1469" spans="1:22" ht="12" customHeight="1" x14ac:dyDescent="0.2">
      <c r="A1469" s="571"/>
      <c r="B1469" s="573"/>
      <c r="C1469" s="566"/>
      <c r="D1469" s="160"/>
      <c r="E1469" s="560"/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  <c r="Q1469" s="102"/>
      <c r="R1469" s="22"/>
      <c r="S1469" s="118"/>
      <c r="T1469" s="23"/>
      <c r="U1469" s="23"/>
      <c r="V1469" s="603"/>
    </row>
    <row r="1470" spans="1:22" ht="12" customHeight="1" x14ac:dyDescent="0.2">
      <c r="A1470" s="571"/>
      <c r="B1470" s="571"/>
      <c r="C1470" s="566"/>
      <c r="D1470" s="160"/>
      <c r="E1470" s="537"/>
      <c r="F1470" s="103"/>
      <c r="G1470" s="103"/>
      <c r="H1470" s="103"/>
      <c r="I1470" s="103"/>
      <c r="J1470" s="103"/>
      <c r="K1470" s="103"/>
      <c r="L1470" s="103"/>
      <c r="M1470" s="103"/>
      <c r="N1470" s="103"/>
      <c r="O1470" s="103"/>
      <c r="P1470" s="103"/>
      <c r="Q1470" s="103"/>
      <c r="R1470" s="79"/>
      <c r="S1470" s="117"/>
      <c r="T1470" s="23"/>
      <c r="U1470" s="65"/>
      <c r="V1470" s="603"/>
    </row>
    <row r="1471" spans="1:22" ht="12" customHeight="1" x14ac:dyDescent="0.2">
      <c r="A1471" s="571"/>
      <c r="B1471" s="571"/>
      <c r="C1471" s="566"/>
      <c r="D1471" s="160"/>
      <c r="E1471" s="537"/>
      <c r="F1471" s="103"/>
      <c r="G1471" s="103"/>
      <c r="H1471" s="103"/>
      <c r="I1471" s="103"/>
      <c r="J1471" s="103"/>
      <c r="K1471" s="103"/>
      <c r="L1471" s="103"/>
      <c r="M1471" s="103"/>
      <c r="N1471" s="103"/>
      <c r="O1471" s="103"/>
      <c r="P1471" s="103"/>
      <c r="Q1471" s="103"/>
      <c r="R1471" s="80"/>
      <c r="S1471" s="118"/>
      <c r="T1471" s="23"/>
      <c r="U1471" s="65"/>
      <c r="V1471" s="603"/>
    </row>
    <row r="1472" spans="1:22" ht="12" customHeight="1" x14ac:dyDescent="0.2">
      <c r="A1472" s="571"/>
      <c r="B1472" s="571"/>
      <c r="C1472" s="566"/>
      <c r="D1472" s="160"/>
      <c r="E1472" s="537"/>
      <c r="F1472" s="103"/>
      <c r="G1472" s="103"/>
      <c r="H1472" s="103"/>
      <c r="I1472" s="103"/>
      <c r="J1472" s="103"/>
      <c r="K1472" s="103"/>
      <c r="L1472" s="103"/>
      <c r="M1472" s="103"/>
      <c r="N1472" s="103"/>
      <c r="O1472" s="103"/>
      <c r="P1472" s="103"/>
      <c r="Q1472" s="103"/>
      <c r="R1472" s="79"/>
      <c r="S1472" s="117"/>
      <c r="T1472" s="23"/>
      <c r="U1472" s="65"/>
      <c r="V1472" s="603"/>
    </row>
    <row r="1473" spans="1:22" ht="12" customHeight="1" x14ac:dyDescent="0.2">
      <c r="A1473" s="571"/>
      <c r="B1473" s="571"/>
      <c r="C1473" s="566"/>
      <c r="D1473" s="160"/>
      <c r="E1473" s="537"/>
      <c r="F1473" s="103"/>
      <c r="G1473" s="103"/>
      <c r="H1473" s="103"/>
      <c r="I1473" s="103"/>
      <c r="J1473" s="103"/>
      <c r="K1473" s="103"/>
      <c r="L1473" s="103"/>
      <c r="M1473" s="103"/>
      <c r="N1473" s="103"/>
      <c r="O1473" s="103"/>
      <c r="P1473" s="103"/>
      <c r="Q1473" s="103"/>
      <c r="R1473" s="80"/>
      <c r="S1473" s="118"/>
      <c r="T1473" s="23"/>
      <c r="U1473" s="65"/>
      <c r="V1473" s="603"/>
    </row>
    <row r="1474" spans="1:22" ht="12" customHeight="1" x14ac:dyDescent="0.2">
      <c r="A1474" s="571"/>
      <c r="B1474" s="571"/>
      <c r="C1474" s="566"/>
      <c r="D1474" s="160"/>
      <c r="E1474" s="537"/>
      <c r="F1474" s="103"/>
      <c r="G1474" s="103"/>
      <c r="H1474" s="103"/>
      <c r="I1474" s="103"/>
      <c r="J1474" s="103"/>
      <c r="K1474" s="103"/>
      <c r="L1474" s="103"/>
      <c r="M1474" s="103"/>
      <c r="N1474" s="103"/>
      <c r="O1474" s="103"/>
      <c r="P1474" s="103"/>
      <c r="Q1474" s="103"/>
      <c r="R1474" s="21"/>
      <c r="S1474" s="117"/>
      <c r="T1474" s="23"/>
      <c r="U1474" s="65"/>
      <c r="V1474" s="603"/>
    </row>
    <row r="1475" spans="1:22" ht="12" customHeight="1" x14ac:dyDescent="0.2">
      <c r="A1475" s="571"/>
      <c r="B1475" s="571"/>
      <c r="C1475" s="566"/>
      <c r="D1475" s="160"/>
      <c r="E1475" s="537"/>
      <c r="F1475" s="103"/>
      <c r="G1475" s="103"/>
      <c r="H1475" s="103"/>
      <c r="I1475" s="103"/>
      <c r="J1475" s="103"/>
      <c r="K1475" s="103"/>
      <c r="L1475" s="103"/>
      <c r="M1475" s="103"/>
      <c r="N1475" s="103"/>
      <c r="O1475" s="103"/>
      <c r="P1475" s="103"/>
      <c r="Q1475" s="103"/>
      <c r="R1475" s="22"/>
      <c r="S1475" s="118"/>
      <c r="T1475" s="23"/>
      <c r="U1475" s="65"/>
      <c r="V1475" s="603"/>
    </row>
    <row r="1476" spans="1:22" ht="12" customHeight="1" x14ac:dyDescent="0.2">
      <c r="A1476" s="571"/>
      <c r="B1476" s="571"/>
      <c r="C1476" s="566"/>
      <c r="D1476" s="160"/>
      <c r="E1476" s="560"/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  <c r="Q1476" s="102"/>
      <c r="R1476" s="21"/>
      <c r="S1476" s="117"/>
      <c r="T1476" s="23"/>
      <c r="U1476" s="66"/>
      <c r="V1476" s="603"/>
    </row>
    <row r="1477" spans="1:22" ht="12" customHeight="1" x14ac:dyDescent="0.2">
      <c r="A1477" s="571"/>
      <c r="B1477" s="573"/>
      <c r="C1477" s="566"/>
      <c r="D1477" s="160"/>
      <c r="E1477" s="560"/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  <c r="Q1477" s="102"/>
      <c r="R1477" s="22"/>
      <c r="S1477" s="118"/>
      <c r="T1477" s="23"/>
      <c r="U1477" s="66"/>
      <c r="V1477" s="603"/>
    </row>
    <row r="1478" spans="1:22" ht="12" customHeight="1" x14ac:dyDescent="0.2">
      <c r="A1478" s="571"/>
      <c r="B1478" s="571"/>
      <c r="C1478" s="566"/>
      <c r="D1478" s="160"/>
      <c r="E1478" s="537"/>
      <c r="F1478" s="103"/>
      <c r="G1478" s="103"/>
      <c r="H1478" s="103"/>
      <c r="I1478" s="103"/>
      <c r="J1478" s="103"/>
      <c r="K1478" s="103"/>
      <c r="L1478" s="103"/>
      <c r="M1478" s="103"/>
      <c r="N1478" s="103"/>
      <c r="O1478" s="103"/>
      <c r="P1478" s="103"/>
      <c r="Q1478" s="103"/>
      <c r="R1478" s="79"/>
      <c r="S1478" s="117"/>
      <c r="T1478" s="23"/>
      <c r="U1478" s="65"/>
      <c r="V1478" s="603"/>
    </row>
    <row r="1479" spans="1:22" ht="12" customHeight="1" x14ac:dyDescent="0.2">
      <c r="A1479" s="571"/>
      <c r="B1479" s="571"/>
      <c r="C1479" s="566"/>
      <c r="D1479" s="160"/>
      <c r="E1479" s="537"/>
      <c r="F1479" s="103"/>
      <c r="G1479" s="103"/>
      <c r="H1479" s="103"/>
      <c r="I1479" s="103"/>
      <c r="J1479" s="103"/>
      <c r="K1479" s="103"/>
      <c r="L1479" s="103"/>
      <c r="M1479" s="103"/>
      <c r="N1479" s="103"/>
      <c r="O1479" s="103"/>
      <c r="P1479" s="103"/>
      <c r="Q1479" s="103"/>
      <c r="R1479" s="80"/>
      <c r="S1479" s="118"/>
      <c r="T1479" s="23"/>
      <c r="U1479" s="65"/>
      <c r="V1479" s="603"/>
    </row>
    <row r="1480" spans="1:22" ht="12" customHeight="1" x14ac:dyDescent="0.2">
      <c r="A1480" s="571"/>
      <c r="B1480" s="571"/>
      <c r="C1480" s="571"/>
      <c r="D1480" s="157"/>
      <c r="E1480" s="537"/>
      <c r="F1480" s="103"/>
      <c r="G1480" s="103"/>
      <c r="H1480" s="103"/>
      <c r="I1480" s="103"/>
      <c r="J1480" s="103"/>
      <c r="K1480" s="103"/>
      <c r="L1480" s="103"/>
      <c r="M1480" s="103"/>
      <c r="N1480" s="103"/>
      <c r="O1480" s="103"/>
      <c r="P1480" s="103"/>
      <c r="Q1480" s="103"/>
      <c r="R1480" s="21"/>
      <c r="S1480" s="117"/>
      <c r="T1480" s="23"/>
      <c r="U1480" s="65"/>
      <c r="V1480" s="603"/>
    </row>
    <row r="1481" spans="1:22" ht="12" customHeight="1" x14ac:dyDescent="0.2">
      <c r="A1481" s="571"/>
      <c r="B1481" s="573"/>
      <c r="C1481" s="571"/>
      <c r="D1481" s="157"/>
      <c r="E1481" s="537"/>
      <c r="F1481" s="103"/>
      <c r="G1481" s="103"/>
      <c r="H1481" s="103"/>
      <c r="I1481" s="103"/>
      <c r="J1481" s="103"/>
      <c r="K1481" s="103"/>
      <c r="L1481" s="103"/>
      <c r="M1481" s="103"/>
      <c r="N1481" s="103"/>
      <c r="O1481" s="103"/>
      <c r="P1481" s="103"/>
      <c r="Q1481" s="103"/>
      <c r="R1481" s="22"/>
      <c r="S1481" s="118"/>
      <c r="T1481" s="23"/>
      <c r="U1481" s="65"/>
      <c r="V1481" s="603"/>
    </row>
    <row r="1482" spans="1:22" ht="12" customHeight="1" x14ac:dyDescent="0.2">
      <c r="A1482" s="571"/>
      <c r="B1482" s="571"/>
      <c r="C1482" s="566"/>
      <c r="D1482" s="160"/>
      <c r="E1482" s="560"/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  <c r="Q1482" s="102"/>
      <c r="R1482" s="21"/>
      <c r="S1482" s="117"/>
      <c r="T1482" s="23"/>
      <c r="U1482" s="66"/>
      <c r="V1482" s="603"/>
    </row>
    <row r="1483" spans="1:22" ht="12" customHeight="1" x14ac:dyDescent="0.2">
      <c r="A1483" s="571"/>
      <c r="B1483" s="573"/>
      <c r="C1483" s="566"/>
      <c r="D1483" s="160"/>
      <c r="E1483" s="560"/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  <c r="Q1483" s="102"/>
      <c r="R1483" s="22"/>
      <c r="S1483" s="118"/>
      <c r="T1483" s="23"/>
      <c r="U1483" s="66"/>
      <c r="V1483" s="603"/>
    </row>
    <row r="1484" spans="1:22" ht="12" customHeight="1" x14ac:dyDescent="0.2">
      <c r="A1484" s="571"/>
      <c r="B1484" s="571"/>
      <c r="C1484" s="566"/>
      <c r="D1484" s="160"/>
      <c r="E1484" s="560"/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  <c r="Q1484" s="102"/>
      <c r="R1484" s="21"/>
      <c r="S1484" s="117"/>
      <c r="T1484" s="23"/>
      <c r="U1484" s="66"/>
      <c r="V1484" s="603"/>
    </row>
    <row r="1485" spans="1:22" ht="12" customHeight="1" x14ac:dyDescent="0.2">
      <c r="A1485" s="571"/>
      <c r="B1485" s="573"/>
      <c r="C1485" s="566"/>
      <c r="D1485" s="160"/>
      <c r="E1485" s="560"/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  <c r="Q1485" s="102"/>
      <c r="R1485" s="22"/>
      <c r="S1485" s="118"/>
      <c r="T1485" s="23"/>
      <c r="U1485" s="66"/>
      <c r="V1485" s="603"/>
    </row>
    <row r="1486" spans="1:22" ht="12" customHeight="1" x14ac:dyDescent="0.2">
      <c r="A1486" s="571"/>
      <c r="B1486" s="571"/>
      <c r="C1486" s="566"/>
      <c r="D1486" s="160"/>
      <c r="E1486" s="560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  <c r="Q1486" s="102"/>
      <c r="R1486" s="21"/>
      <c r="S1486" s="117"/>
      <c r="T1486" s="23"/>
      <c r="U1486" s="23"/>
      <c r="V1486" s="603"/>
    </row>
    <row r="1487" spans="1:22" ht="12" customHeight="1" x14ac:dyDescent="0.2">
      <c r="A1487" s="571"/>
      <c r="B1487" s="573"/>
      <c r="C1487" s="566"/>
      <c r="D1487" s="160"/>
      <c r="E1487" s="560"/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  <c r="Q1487" s="102"/>
      <c r="R1487" s="22"/>
      <c r="S1487" s="118"/>
      <c r="T1487" s="23"/>
      <c r="U1487" s="23"/>
      <c r="V1487" s="603"/>
    </row>
    <row r="1488" spans="1:22" ht="12" customHeight="1" x14ac:dyDescent="0.2">
      <c r="A1488" s="571"/>
      <c r="B1488" s="571"/>
      <c r="C1488" s="566"/>
      <c r="D1488" s="160"/>
      <c r="E1488" s="537"/>
      <c r="F1488" s="103"/>
      <c r="G1488" s="103"/>
      <c r="H1488" s="103"/>
      <c r="I1488" s="103"/>
      <c r="J1488" s="103"/>
      <c r="K1488" s="103"/>
      <c r="L1488" s="103"/>
      <c r="M1488" s="103"/>
      <c r="N1488" s="103"/>
      <c r="O1488" s="103"/>
      <c r="P1488" s="103"/>
      <c r="Q1488" s="103"/>
      <c r="R1488" s="79"/>
      <c r="S1488" s="117"/>
      <c r="T1488" s="23"/>
      <c r="U1488" s="65"/>
      <c r="V1488" s="603"/>
    </row>
    <row r="1489" spans="1:22" ht="12" customHeight="1" x14ac:dyDescent="0.2">
      <c r="A1489" s="571"/>
      <c r="B1489" s="573"/>
      <c r="C1489" s="566"/>
      <c r="D1489" s="160"/>
      <c r="E1489" s="537"/>
      <c r="F1489" s="103"/>
      <c r="G1489" s="103"/>
      <c r="H1489" s="103"/>
      <c r="I1489" s="103"/>
      <c r="J1489" s="103"/>
      <c r="K1489" s="103"/>
      <c r="L1489" s="103"/>
      <c r="M1489" s="103"/>
      <c r="N1489" s="103"/>
      <c r="O1489" s="103"/>
      <c r="P1489" s="103"/>
      <c r="Q1489" s="103"/>
      <c r="R1489" s="80"/>
      <c r="S1489" s="118"/>
      <c r="T1489" s="23"/>
      <c r="U1489" s="65"/>
      <c r="V1489" s="603"/>
    </row>
    <row r="1490" spans="1:22" ht="12" customHeight="1" x14ac:dyDescent="0.2">
      <c r="A1490" s="571"/>
      <c r="B1490" s="571"/>
      <c r="C1490" s="571"/>
      <c r="D1490" s="157"/>
      <c r="E1490" s="560"/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  <c r="Q1490" s="102"/>
      <c r="R1490" s="21"/>
      <c r="S1490" s="117"/>
      <c r="T1490" s="23"/>
      <c r="U1490" s="66"/>
      <c r="V1490" s="603"/>
    </row>
    <row r="1491" spans="1:22" ht="12" customHeight="1" x14ac:dyDescent="0.2">
      <c r="A1491" s="571"/>
      <c r="B1491" s="571"/>
      <c r="C1491" s="571"/>
      <c r="D1491" s="157"/>
      <c r="E1491" s="560"/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  <c r="Q1491" s="102"/>
      <c r="R1491" s="22"/>
      <c r="S1491" s="118"/>
      <c r="T1491" s="23"/>
      <c r="U1491" s="66"/>
      <c r="V1491" s="603"/>
    </row>
    <row r="1492" spans="1:22" ht="12" customHeight="1" x14ac:dyDescent="0.2">
      <c r="A1492" s="571"/>
      <c r="B1492" s="571"/>
      <c r="C1492" s="571"/>
      <c r="D1492" s="157"/>
      <c r="E1492" s="537"/>
      <c r="F1492" s="103"/>
      <c r="G1492" s="103"/>
      <c r="H1492" s="103"/>
      <c r="I1492" s="103"/>
      <c r="J1492" s="103"/>
      <c r="K1492" s="103"/>
      <c r="L1492" s="103"/>
      <c r="M1492" s="103"/>
      <c r="N1492" s="103"/>
      <c r="O1492" s="103"/>
      <c r="P1492" s="103"/>
      <c r="Q1492" s="103"/>
      <c r="R1492" s="79"/>
      <c r="S1492" s="117"/>
      <c r="T1492" s="23"/>
      <c r="U1492" s="65"/>
      <c r="V1492" s="603"/>
    </row>
    <row r="1493" spans="1:22" ht="12" customHeight="1" x14ac:dyDescent="0.2">
      <c r="A1493" s="571"/>
      <c r="B1493" s="573"/>
      <c r="C1493" s="571"/>
      <c r="D1493" s="157"/>
      <c r="E1493" s="537"/>
      <c r="F1493" s="103"/>
      <c r="G1493" s="103"/>
      <c r="H1493" s="103"/>
      <c r="I1493" s="103"/>
      <c r="J1493" s="103"/>
      <c r="K1493" s="103"/>
      <c r="L1493" s="103"/>
      <c r="M1493" s="103"/>
      <c r="N1493" s="103"/>
      <c r="O1493" s="103"/>
      <c r="P1493" s="103"/>
      <c r="Q1493" s="103"/>
      <c r="R1493" s="80"/>
      <c r="S1493" s="118"/>
      <c r="T1493" s="23"/>
      <c r="U1493" s="65"/>
      <c r="V1493" s="603"/>
    </row>
    <row r="1494" spans="1:22" ht="12" customHeight="1" x14ac:dyDescent="0.2">
      <c r="A1494" s="571"/>
      <c r="B1494" s="571"/>
      <c r="C1494" s="566"/>
      <c r="D1494" s="160"/>
      <c r="E1494" s="537"/>
      <c r="F1494" s="103"/>
      <c r="G1494" s="103"/>
      <c r="H1494" s="103"/>
      <c r="I1494" s="103"/>
      <c r="J1494" s="103"/>
      <c r="K1494" s="103"/>
      <c r="L1494" s="103"/>
      <c r="M1494" s="103"/>
      <c r="N1494" s="103"/>
      <c r="O1494" s="103"/>
      <c r="P1494" s="103"/>
      <c r="Q1494" s="103"/>
      <c r="R1494" s="79"/>
      <c r="S1494" s="117"/>
      <c r="T1494" s="23"/>
      <c r="U1494" s="65"/>
      <c r="V1494" s="603"/>
    </row>
    <row r="1495" spans="1:22" ht="12" customHeight="1" x14ac:dyDescent="0.2">
      <c r="A1495" s="571"/>
      <c r="B1495" s="573"/>
      <c r="C1495" s="566"/>
      <c r="D1495" s="160"/>
      <c r="E1495" s="537"/>
      <c r="F1495" s="103"/>
      <c r="G1495" s="103"/>
      <c r="H1495" s="103"/>
      <c r="I1495" s="103"/>
      <c r="J1495" s="103"/>
      <c r="K1495" s="103"/>
      <c r="L1495" s="103"/>
      <c r="M1495" s="103"/>
      <c r="N1495" s="103"/>
      <c r="O1495" s="103"/>
      <c r="P1495" s="103"/>
      <c r="Q1495" s="103"/>
      <c r="R1495" s="80"/>
      <c r="S1495" s="118"/>
      <c r="T1495" s="23"/>
      <c r="U1495" s="65"/>
      <c r="V1495" s="603"/>
    </row>
    <row r="1496" spans="1:22" ht="12" customHeight="1" x14ac:dyDescent="0.2">
      <c r="A1496" s="571"/>
      <c r="B1496" s="571"/>
      <c r="C1496" s="566"/>
      <c r="D1496" s="160"/>
      <c r="E1496" s="560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1"/>
      <c r="S1496" s="117"/>
      <c r="T1496" s="23"/>
      <c r="U1496" s="28"/>
      <c r="V1496" s="603"/>
    </row>
    <row r="1497" spans="1:22" ht="12" customHeight="1" x14ac:dyDescent="0.2">
      <c r="A1497" s="571"/>
      <c r="B1497" s="573"/>
      <c r="C1497" s="566"/>
      <c r="D1497" s="160"/>
      <c r="E1497" s="560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2"/>
      <c r="S1497" s="118"/>
      <c r="T1497" s="23"/>
      <c r="U1497" s="28"/>
      <c r="V1497" s="603"/>
    </row>
    <row r="1498" spans="1:22" ht="12" customHeight="1" x14ac:dyDescent="0.2">
      <c r="A1498" s="571"/>
      <c r="B1498" s="571"/>
      <c r="C1498" s="566"/>
      <c r="D1498" s="160"/>
      <c r="E1498" s="537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79"/>
      <c r="S1498" s="117"/>
      <c r="T1498" s="23"/>
      <c r="U1498" s="24"/>
      <c r="V1498" s="603"/>
    </row>
    <row r="1499" spans="1:22" ht="12" customHeight="1" x14ac:dyDescent="0.2">
      <c r="A1499" s="571"/>
      <c r="B1499" s="571"/>
      <c r="C1499" s="566"/>
      <c r="D1499" s="160"/>
      <c r="E1499" s="537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80"/>
      <c r="S1499" s="118"/>
      <c r="T1499" s="23"/>
      <c r="U1499" s="24"/>
      <c r="V1499" s="603"/>
    </row>
    <row r="1500" spans="1:22" ht="12" customHeight="1" x14ac:dyDescent="0.2">
      <c r="A1500" s="571"/>
      <c r="B1500" s="571"/>
      <c r="C1500" s="566"/>
      <c r="D1500" s="160"/>
      <c r="E1500" s="537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79"/>
      <c r="S1500" s="117"/>
      <c r="T1500" s="23"/>
      <c r="U1500" s="24"/>
      <c r="V1500" s="603"/>
    </row>
    <row r="1501" spans="1:22" ht="12" customHeight="1" x14ac:dyDescent="0.2">
      <c r="A1501" s="571"/>
      <c r="B1501" s="573"/>
      <c r="C1501" s="566"/>
      <c r="D1501" s="160"/>
      <c r="E1501" s="537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80"/>
      <c r="S1501" s="118"/>
      <c r="T1501" s="23"/>
      <c r="U1501" s="24"/>
      <c r="V1501" s="603"/>
    </row>
    <row r="1502" spans="1:22" ht="12" customHeight="1" x14ac:dyDescent="0.2">
      <c r="A1502" s="571"/>
      <c r="B1502" s="571"/>
      <c r="C1502" s="566"/>
      <c r="D1502" s="160"/>
      <c r="E1502" s="561"/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  <c r="R1502" s="33"/>
      <c r="S1502" s="121"/>
      <c r="T1502" s="35"/>
      <c r="U1502" s="45"/>
      <c r="V1502" s="603"/>
    </row>
    <row r="1503" spans="1:22" ht="12" customHeight="1" x14ac:dyDescent="0.2">
      <c r="A1503" s="571"/>
      <c r="B1503" s="573"/>
      <c r="C1503" s="566"/>
      <c r="D1503" s="160"/>
      <c r="E1503" s="561"/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  <c r="R1503" s="34"/>
      <c r="S1503" s="122"/>
      <c r="T1503" s="35"/>
      <c r="U1503" s="45"/>
      <c r="V1503" s="603"/>
    </row>
    <row r="1504" spans="1:22" ht="12" customHeight="1" x14ac:dyDescent="0.2">
      <c r="A1504" s="571"/>
      <c r="B1504" s="571"/>
      <c r="C1504" s="566"/>
      <c r="D1504" s="160"/>
      <c r="E1504" s="560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1"/>
      <c r="S1504" s="117"/>
      <c r="T1504" s="23"/>
      <c r="U1504" s="28"/>
      <c r="V1504" s="603"/>
    </row>
    <row r="1505" spans="1:22" ht="12" customHeight="1" x14ac:dyDescent="0.2">
      <c r="A1505" s="571"/>
      <c r="B1505" s="571"/>
      <c r="C1505" s="566"/>
      <c r="D1505" s="160"/>
      <c r="E1505" s="560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2"/>
      <c r="S1505" s="118"/>
      <c r="T1505" s="23"/>
      <c r="U1505" s="28"/>
      <c r="V1505" s="603"/>
    </row>
    <row r="1506" spans="1:22" ht="12" customHeight="1" x14ac:dyDescent="0.2">
      <c r="A1506" s="571"/>
      <c r="B1506" s="571"/>
      <c r="C1506" s="566"/>
      <c r="D1506" s="160"/>
      <c r="E1506" s="537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79"/>
      <c r="S1506" s="117"/>
      <c r="T1506" s="29"/>
      <c r="U1506" s="24"/>
      <c r="V1506" s="603"/>
    </row>
    <row r="1507" spans="1:22" ht="12" customHeight="1" x14ac:dyDescent="0.2">
      <c r="A1507" s="571"/>
      <c r="B1507" s="573"/>
      <c r="C1507" s="566"/>
      <c r="D1507" s="160"/>
      <c r="E1507" s="537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109"/>
      <c r="S1507" s="118"/>
      <c r="T1507" s="29"/>
      <c r="U1507" s="24"/>
      <c r="V1507" s="603"/>
    </row>
    <row r="1508" spans="1:22" ht="12" customHeight="1" x14ac:dyDescent="0.2">
      <c r="A1508" s="571"/>
      <c r="B1508" s="571"/>
      <c r="C1508" s="566"/>
      <c r="D1508" s="160"/>
      <c r="E1508" s="560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1"/>
      <c r="S1508" s="117"/>
      <c r="T1508" s="23"/>
      <c r="U1508" s="28"/>
      <c r="V1508" s="603"/>
    </row>
    <row r="1509" spans="1:22" ht="12" customHeight="1" x14ac:dyDescent="0.2">
      <c r="A1509" s="571"/>
      <c r="B1509" s="573"/>
      <c r="C1509" s="566"/>
      <c r="D1509" s="160"/>
      <c r="E1509" s="560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2"/>
      <c r="S1509" s="118"/>
      <c r="T1509" s="23"/>
      <c r="U1509" s="28"/>
      <c r="V1509" s="603"/>
    </row>
    <row r="1510" spans="1:22" ht="12" customHeight="1" x14ac:dyDescent="0.2">
      <c r="A1510" s="571"/>
      <c r="B1510" s="571"/>
      <c r="C1510" s="566"/>
      <c r="D1510" s="160"/>
      <c r="E1510" s="560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1"/>
      <c r="S1510" s="117"/>
      <c r="T1510" s="23"/>
      <c r="U1510" s="27"/>
      <c r="V1510" s="603"/>
    </row>
    <row r="1511" spans="1:22" ht="12" customHeight="1" x14ac:dyDescent="0.2">
      <c r="A1511" s="571"/>
      <c r="B1511" s="573"/>
      <c r="C1511" s="566"/>
      <c r="D1511" s="160"/>
      <c r="E1511" s="560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2"/>
      <c r="S1511" s="118"/>
      <c r="T1511" s="23"/>
      <c r="U1511" s="27"/>
      <c r="V1511" s="603"/>
    </row>
    <row r="1512" spans="1:22" ht="12" customHeight="1" x14ac:dyDescent="0.2">
      <c r="A1512" s="571"/>
      <c r="B1512" s="571"/>
      <c r="C1512" s="566"/>
      <c r="D1512" s="160"/>
      <c r="E1512" s="537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79"/>
      <c r="S1512" s="117"/>
      <c r="T1512" s="23"/>
      <c r="U1512" s="24"/>
      <c r="V1512" s="603"/>
    </row>
    <row r="1513" spans="1:22" ht="12" customHeight="1" x14ac:dyDescent="0.2">
      <c r="A1513" s="571"/>
      <c r="B1513" s="573"/>
      <c r="C1513" s="566"/>
      <c r="D1513" s="160"/>
      <c r="E1513" s="537"/>
      <c r="F1513" s="25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80"/>
      <c r="S1513" s="118"/>
      <c r="T1513" s="23"/>
      <c r="U1513" s="24"/>
      <c r="V1513" s="603"/>
    </row>
    <row r="1514" spans="1:22" ht="12" customHeight="1" x14ac:dyDescent="0.2">
      <c r="A1514" s="571"/>
      <c r="B1514" s="571"/>
      <c r="C1514" s="566"/>
      <c r="D1514" s="160"/>
      <c r="E1514" s="560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1"/>
      <c r="S1514" s="117"/>
      <c r="T1514" s="23"/>
      <c r="U1514" s="28"/>
      <c r="V1514" s="603"/>
    </row>
    <row r="1515" spans="1:22" ht="12" customHeight="1" x14ac:dyDescent="0.2">
      <c r="A1515" s="571"/>
      <c r="B1515" s="573"/>
      <c r="C1515" s="566"/>
      <c r="D1515" s="160"/>
      <c r="E1515" s="560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2"/>
      <c r="S1515" s="118"/>
      <c r="T1515" s="23"/>
      <c r="U1515" s="28"/>
      <c r="V1515" s="603"/>
    </row>
    <row r="1516" spans="1:22" ht="12" customHeight="1" x14ac:dyDescent="0.2">
      <c r="A1516" s="571"/>
      <c r="B1516" s="571"/>
      <c r="C1516" s="566"/>
      <c r="D1516" s="160"/>
      <c r="E1516" s="560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1"/>
      <c r="S1516" s="117"/>
      <c r="T1516" s="23"/>
      <c r="U1516" s="28"/>
      <c r="V1516" s="603"/>
    </row>
    <row r="1517" spans="1:22" ht="12" customHeight="1" x14ac:dyDescent="0.2">
      <c r="A1517" s="571"/>
      <c r="B1517" s="573"/>
      <c r="C1517" s="566"/>
      <c r="D1517" s="160"/>
      <c r="E1517" s="560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2"/>
      <c r="S1517" s="118"/>
      <c r="T1517" s="23"/>
      <c r="U1517" s="28"/>
      <c r="V1517" s="603"/>
    </row>
    <row r="1518" spans="1:22" ht="12" customHeight="1" x14ac:dyDescent="0.2">
      <c r="A1518" s="571"/>
      <c r="B1518" s="571"/>
      <c r="C1518" s="566"/>
      <c r="D1518" s="160"/>
      <c r="E1518" s="560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1"/>
      <c r="S1518" s="117"/>
      <c r="T1518" s="23"/>
      <c r="U1518" s="24"/>
      <c r="V1518" s="603"/>
    </row>
    <row r="1519" spans="1:22" ht="12" customHeight="1" x14ac:dyDescent="0.2">
      <c r="A1519" s="571"/>
      <c r="B1519" s="571"/>
      <c r="C1519" s="566"/>
      <c r="D1519" s="160"/>
      <c r="E1519" s="560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2"/>
      <c r="S1519" s="118"/>
      <c r="T1519" s="23"/>
      <c r="U1519" s="24"/>
      <c r="V1519" s="603"/>
    </row>
    <row r="1520" spans="1:22" ht="12" customHeight="1" x14ac:dyDescent="0.2">
      <c r="A1520" s="571"/>
      <c r="B1520" s="571"/>
      <c r="C1520" s="566"/>
      <c r="D1520" s="160"/>
      <c r="E1520" s="537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79"/>
      <c r="S1520" s="117"/>
      <c r="T1520" s="23"/>
      <c r="U1520" s="24"/>
      <c r="V1520" s="603"/>
    </row>
    <row r="1521" spans="1:22" ht="12" customHeight="1" x14ac:dyDescent="0.2">
      <c r="A1521" s="571"/>
      <c r="B1521" s="573"/>
      <c r="C1521" s="566"/>
      <c r="D1521" s="160"/>
      <c r="E1521" s="537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80"/>
      <c r="S1521" s="118"/>
      <c r="T1521" s="23"/>
      <c r="U1521" s="24"/>
      <c r="V1521" s="603"/>
    </row>
    <row r="1522" spans="1:22" ht="12" customHeight="1" x14ac:dyDescent="0.2">
      <c r="A1522" s="571"/>
      <c r="B1522" s="571"/>
      <c r="C1522" s="566"/>
      <c r="D1522" s="160"/>
      <c r="E1522" s="537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79"/>
      <c r="S1522" s="117"/>
      <c r="T1522" s="23"/>
      <c r="U1522" s="24"/>
      <c r="V1522" s="603"/>
    </row>
    <row r="1523" spans="1:22" ht="12" customHeight="1" x14ac:dyDescent="0.2">
      <c r="A1523" s="571"/>
      <c r="B1523" s="573"/>
      <c r="C1523" s="566"/>
      <c r="D1523" s="160"/>
      <c r="E1523" s="537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80"/>
      <c r="S1523" s="118"/>
      <c r="T1523" s="23"/>
      <c r="U1523" s="24"/>
      <c r="V1523" s="603"/>
    </row>
    <row r="1524" spans="1:22" ht="12" customHeight="1" x14ac:dyDescent="0.2">
      <c r="A1524" s="571"/>
      <c r="B1524" s="571"/>
      <c r="C1524" s="566"/>
      <c r="D1524" s="160"/>
      <c r="E1524" s="560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1"/>
      <c r="S1524" s="117"/>
      <c r="T1524" s="23"/>
      <c r="U1524" s="24"/>
      <c r="V1524" s="603"/>
    </row>
    <row r="1525" spans="1:22" ht="12" customHeight="1" x14ac:dyDescent="0.2">
      <c r="A1525" s="571"/>
      <c r="B1525" s="573"/>
      <c r="C1525" s="566"/>
      <c r="D1525" s="160"/>
      <c r="E1525" s="560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2"/>
      <c r="S1525" s="118"/>
      <c r="T1525" s="23"/>
      <c r="U1525" s="24"/>
      <c r="V1525" s="603"/>
    </row>
    <row r="1526" spans="1:22" ht="12" customHeight="1" x14ac:dyDescent="0.2">
      <c r="A1526" s="571"/>
      <c r="B1526" s="571"/>
      <c r="C1526" s="566"/>
      <c r="D1526" s="160"/>
      <c r="E1526" s="560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1"/>
      <c r="S1526" s="117"/>
      <c r="T1526" s="23"/>
      <c r="U1526" s="49"/>
      <c r="V1526" s="603"/>
    </row>
    <row r="1527" spans="1:22" ht="12" customHeight="1" x14ac:dyDescent="0.2">
      <c r="A1527" s="571"/>
      <c r="B1527" s="573"/>
      <c r="C1527" s="566"/>
      <c r="D1527" s="160"/>
      <c r="E1527" s="560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2"/>
      <c r="S1527" s="118"/>
      <c r="T1527" s="23"/>
      <c r="U1527" s="49"/>
      <c r="V1527" s="603"/>
    </row>
    <row r="1528" spans="1:22" ht="12" customHeight="1" x14ac:dyDescent="0.2">
      <c r="A1528" s="571"/>
      <c r="B1528" s="571"/>
      <c r="C1528" s="566"/>
      <c r="D1528" s="160"/>
      <c r="E1528" s="537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79"/>
      <c r="S1528" s="117"/>
      <c r="T1528" s="23"/>
      <c r="U1528" s="24"/>
      <c r="V1528" s="603"/>
    </row>
    <row r="1529" spans="1:22" ht="12" customHeight="1" x14ac:dyDescent="0.2">
      <c r="A1529" s="571"/>
      <c r="B1529" s="573"/>
      <c r="C1529" s="566"/>
      <c r="D1529" s="160"/>
      <c r="E1529" s="537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80"/>
      <c r="S1529" s="118"/>
      <c r="T1529" s="23"/>
      <c r="U1529" s="24"/>
      <c r="V1529" s="603"/>
    </row>
    <row r="1530" spans="1:22" ht="12" customHeight="1" x14ac:dyDescent="0.2">
      <c r="A1530" s="571"/>
      <c r="B1530" s="571"/>
      <c r="C1530" s="566"/>
      <c r="D1530" s="160"/>
      <c r="E1530" s="560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1"/>
      <c r="S1530" s="117"/>
      <c r="T1530" s="23"/>
      <c r="U1530" s="28"/>
      <c r="V1530" s="603"/>
    </row>
    <row r="1531" spans="1:22" ht="12" customHeight="1" x14ac:dyDescent="0.2">
      <c r="A1531" s="571"/>
      <c r="B1531" s="573"/>
      <c r="C1531" s="566"/>
      <c r="D1531" s="160"/>
      <c r="E1531" s="560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2"/>
      <c r="S1531" s="118"/>
      <c r="T1531" s="23"/>
      <c r="U1531" s="28"/>
      <c r="V1531" s="603"/>
    </row>
    <row r="1532" spans="1:22" ht="12" customHeight="1" x14ac:dyDescent="0.2">
      <c r="A1532" s="571"/>
      <c r="B1532" s="571"/>
      <c r="C1532" s="566"/>
      <c r="D1532" s="160"/>
      <c r="E1532" s="537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79"/>
      <c r="S1532" s="117"/>
      <c r="T1532" s="29"/>
      <c r="U1532" s="24"/>
      <c r="V1532" s="603"/>
    </row>
    <row r="1533" spans="1:22" ht="12" customHeight="1" x14ac:dyDescent="0.2">
      <c r="A1533" s="571"/>
      <c r="B1533" s="573"/>
      <c r="C1533" s="566"/>
      <c r="D1533" s="160"/>
      <c r="E1533" s="537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109"/>
      <c r="S1533" s="118"/>
      <c r="T1533" s="29"/>
      <c r="U1533" s="24"/>
      <c r="V1533" s="603"/>
    </row>
    <row r="1534" spans="1:22" ht="12" customHeight="1" x14ac:dyDescent="0.2">
      <c r="A1534" s="571"/>
      <c r="B1534" s="571"/>
      <c r="C1534" s="566"/>
      <c r="D1534" s="160"/>
      <c r="E1534" s="537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79"/>
      <c r="S1534" s="117"/>
      <c r="T1534" s="29"/>
      <c r="U1534" s="24"/>
      <c r="V1534" s="603"/>
    </row>
    <row r="1535" spans="1:22" ht="12" customHeight="1" x14ac:dyDescent="0.2">
      <c r="A1535" s="571"/>
      <c r="B1535" s="573"/>
      <c r="C1535" s="566"/>
      <c r="D1535" s="160"/>
      <c r="E1535" s="537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109"/>
      <c r="S1535" s="118"/>
      <c r="T1535" s="29"/>
      <c r="U1535" s="24"/>
      <c r="V1535" s="603"/>
    </row>
    <row r="1536" spans="1:22" ht="12" customHeight="1" x14ac:dyDescent="0.2">
      <c r="A1536" s="571"/>
      <c r="B1536" s="571"/>
      <c r="C1536" s="566"/>
      <c r="D1536" s="160"/>
      <c r="E1536" s="560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1"/>
      <c r="S1536" s="117"/>
      <c r="T1536" s="23"/>
      <c r="U1536" s="27"/>
      <c r="V1536" s="603"/>
    </row>
    <row r="1537" spans="1:22" ht="12" customHeight="1" x14ac:dyDescent="0.2">
      <c r="A1537" s="571"/>
      <c r="B1537" s="573"/>
      <c r="C1537" s="566"/>
      <c r="D1537" s="160"/>
      <c r="E1537" s="560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2"/>
      <c r="S1537" s="118"/>
      <c r="T1537" s="23"/>
      <c r="U1537" s="27"/>
      <c r="V1537" s="603"/>
    </row>
    <row r="1538" spans="1:22" ht="12" customHeight="1" x14ac:dyDescent="0.2">
      <c r="A1538" s="571"/>
      <c r="B1538" s="571"/>
      <c r="C1538" s="566"/>
      <c r="D1538" s="160"/>
      <c r="E1538" s="537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79"/>
      <c r="S1538" s="117"/>
      <c r="T1538" s="23"/>
      <c r="U1538" s="24"/>
      <c r="V1538" s="603"/>
    </row>
    <row r="1539" spans="1:22" ht="12" customHeight="1" x14ac:dyDescent="0.2">
      <c r="A1539" s="571"/>
      <c r="B1539" s="573"/>
      <c r="C1539" s="566"/>
      <c r="D1539" s="160"/>
      <c r="E1539" s="537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80"/>
      <c r="S1539" s="118"/>
      <c r="T1539" s="23"/>
      <c r="U1539" s="24"/>
      <c r="V1539" s="603"/>
    </row>
    <row r="1540" spans="1:22" ht="12" customHeight="1" x14ac:dyDescent="0.2">
      <c r="A1540" s="571"/>
      <c r="B1540" s="571"/>
      <c r="C1540" s="566"/>
      <c r="D1540" s="160"/>
      <c r="E1540" s="560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1"/>
      <c r="S1540" s="117"/>
      <c r="T1540" s="23"/>
      <c r="U1540" s="28"/>
      <c r="V1540" s="603"/>
    </row>
    <row r="1541" spans="1:22" ht="12" customHeight="1" x14ac:dyDescent="0.2">
      <c r="A1541" s="571"/>
      <c r="B1541" s="573"/>
      <c r="C1541" s="566"/>
      <c r="D1541" s="160"/>
      <c r="E1541" s="560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2"/>
      <c r="S1541" s="118"/>
      <c r="T1541" s="23"/>
      <c r="U1541" s="28"/>
      <c r="V1541" s="603"/>
    </row>
    <row r="1542" spans="1:22" ht="12" customHeight="1" x14ac:dyDescent="0.2">
      <c r="A1542" s="571"/>
      <c r="B1542" s="571"/>
      <c r="C1542" s="566"/>
      <c r="D1542" s="160"/>
      <c r="E1542" s="560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1"/>
      <c r="S1542" s="117"/>
      <c r="T1542" s="23"/>
      <c r="U1542" s="28"/>
      <c r="V1542" s="603"/>
    </row>
    <row r="1543" spans="1:22" ht="12" customHeight="1" x14ac:dyDescent="0.2">
      <c r="A1543" s="571"/>
      <c r="B1543" s="573"/>
      <c r="C1543" s="566"/>
      <c r="D1543" s="160"/>
      <c r="E1543" s="560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2"/>
      <c r="S1543" s="118"/>
      <c r="T1543" s="23"/>
      <c r="U1543" s="28"/>
      <c r="V1543" s="603"/>
    </row>
    <row r="1544" spans="1:22" ht="12" customHeight="1" x14ac:dyDescent="0.2">
      <c r="A1544" s="571"/>
      <c r="B1544" s="571"/>
      <c r="C1544" s="566"/>
      <c r="D1544" s="160"/>
      <c r="E1544" s="561"/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  <c r="R1544" s="33"/>
      <c r="S1544" s="121"/>
      <c r="T1544" s="35"/>
      <c r="U1544" s="45"/>
      <c r="V1544" s="603"/>
    </row>
    <row r="1545" spans="1:22" ht="12" customHeight="1" x14ac:dyDescent="0.2">
      <c r="A1545" s="571"/>
      <c r="B1545" s="573"/>
      <c r="C1545" s="566"/>
      <c r="D1545" s="160"/>
      <c r="E1545" s="561"/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  <c r="R1545" s="34"/>
      <c r="S1545" s="122"/>
      <c r="T1545" s="35"/>
      <c r="U1545" s="45"/>
      <c r="V1545" s="603"/>
    </row>
    <row r="1546" spans="1:22" ht="12" customHeight="1" x14ac:dyDescent="0.2">
      <c r="A1546" s="571"/>
      <c r="B1546" s="571"/>
      <c r="C1546" s="566"/>
      <c r="D1546" s="160"/>
      <c r="E1546" s="560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1"/>
      <c r="S1546" s="117"/>
      <c r="T1546" s="23"/>
      <c r="U1546" s="28"/>
      <c r="V1546" s="603"/>
    </row>
    <row r="1547" spans="1:22" ht="12" customHeight="1" x14ac:dyDescent="0.2">
      <c r="A1547" s="571"/>
      <c r="B1547" s="573"/>
      <c r="C1547" s="566"/>
      <c r="D1547" s="160"/>
      <c r="E1547" s="560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2"/>
      <c r="S1547" s="118"/>
      <c r="T1547" s="23"/>
      <c r="U1547" s="28"/>
      <c r="V1547" s="603"/>
    </row>
    <row r="1548" spans="1:22" ht="12" customHeight="1" x14ac:dyDescent="0.2">
      <c r="A1548" s="571"/>
      <c r="B1548" s="571"/>
      <c r="C1548" s="566"/>
      <c r="D1548" s="160"/>
      <c r="E1548" s="537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79"/>
      <c r="S1548" s="117"/>
      <c r="T1548" s="23"/>
      <c r="U1548" s="24"/>
      <c r="V1548" s="603"/>
    </row>
    <row r="1549" spans="1:22" ht="12" customHeight="1" x14ac:dyDescent="0.2">
      <c r="A1549" s="571"/>
      <c r="B1549" s="573"/>
      <c r="C1549" s="566"/>
      <c r="D1549" s="160"/>
      <c r="E1549" s="537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80"/>
      <c r="S1549" s="118"/>
      <c r="T1549" s="23"/>
      <c r="U1549" s="24"/>
      <c r="V1549" s="603"/>
    </row>
    <row r="1550" spans="1:22" ht="12" customHeight="1" x14ac:dyDescent="0.2">
      <c r="A1550" s="571"/>
      <c r="B1550" s="571"/>
      <c r="C1550" s="566"/>
      <c r="D1550" s="160"/>
      <c r="E1550" s="560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1"/>
      <c r="S1550" s="117"/>
      <c r="T1550" s="23"/>
      <c r="U1550" s="28"/>
      <c r="V1550" s="603"/>
    </row>
    <row r="1551" spans="1:22" ht="12" customHeight="1" x14ac:dyDescent="0.2">
      <c r="A1551" s="571"/>
      <c r="B1551" s="573"/>
      <c r="C1551" s="566"/>
      <c r="D1551" s="160"/>
      <c r="E1551" s="560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2"/>
      <c r="S1551" s="118"/>
      <c r="T1551" s="23"/>
      <c r="U1551" s="28"/>
      <c r="V1551" s="603"/>
    </row>
    <row r="1552" spans="1:22" ht="12" customHeight="1" x14ac:dyDescent="0.2">
      <c r="A1552" s="571"/>
      <c r="B1552" s="571"/>
      <c r="C1552" s="566"/>
      <c r="D1552" s="160"/>
      <c r="E1552" s="537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79"/>
      <c r="S1552" s="117"/>
      <c r="T1552" s="29"/>
      <c r="U1552" s="24"/>
      <c r="V1552" s="603"/>
    </row>
    <row r="1553" spans="1:22" ht="12" customHeight="1" x14ac:dyDescent="0.2">
      <c r="A1553" s="571"/>
      <c r="B1553" s="573"/>
      <c r="C1553" s="566"/>
      <c r="D1553" s="160"/>
      <c r="E1553" s="537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109"/>
      <c r="S1553" s="118"/>
      <c r="T1553" s="29"/>
      <c r="U1553" s="24"/>
      <c r="V1553" s="603"/>
    </row>
    <row r="1554" spans="1:22" ht="12" customHeight="1" x14ac:dyDescent="0.2">
      <c r="A1554" s="571"/>
      <c r="B1554" s="571"/>
      <c r="C1554" s="566"/>
      <c r="D1554" s="160"/>
      <c r="E1554" s="537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79"/>
      <c r="S1554" s="117"/>
      <c r="T1554" s="29"/>
      <c r="U1554" s="24"/>
      <c r="V1554" s="603"/>
    </row>
    <row r="1555" spans="1:22" ht="12" customHeight="1" x14ac:dyDescent="0.2">
      <c r="A1555" s="571"/>
      <c r="B1555" s="573"/>
      <c r="C1555" s="566"/>
      <c r="D1555" s="160"/>
      <c r="E1555" s="537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109"/>
      <c r="S1555" s="118"/>
      <c r="T1555" s="29"/>
      <c r="U1555" s="24"/>
      <c r="V1555" s="603"/>
    </row>
    <row r="1556" spans="1:22" ht="12" customHeight="1" x14ac:dyDescent="0.2">
      <c r="A1556" s="571"/>
      <c r="B1556" s="571"/>
      <c r="C1556" s="566"/>
      <c r="D1556" s="160"/>
      <c r="E1556" s="561"/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  <c r="R1556" s="33"/>
      <c r="S1556" s="121"/>
      <c r="T1556" s="35"/>
      <c r="U1556" s="36"/>
      <c r="V1556" s="603"/>
    </row>
    <row r="1557" spans="1:22" ht="12" customHeight="1" x14ac:dyDescent="0.2">
      <c r="A1557" s="571"/>
      <c r="B1557" s="573"/>
      <c r="C1557" s="566"/>
      <c r="D1557" s="160"/>
      <c r="E1557" s="561"/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  <c r="R1557" s="34"/>
      <c r="S1557" s="122"/>
      <c r="T1557" s="35"/>
      <c r="U1557" s="36"/>
      <c r="V1557" s="603"/>
    </row>
    <row r="1558" spans="1:22" ht="12" customHeight="1" x14ac:dyDescent="0.2">
      <c r="A1558" s="571"/>
      <c r="B1558" s="571"/>
      <c r="C1558" s="566"/>
      <c r="D1558" s="160"/>
      <c r="E1558" s="560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1"/>
      <c r="S1558" s="117"/>
      <c r="T1558" s="23"/>
      <c r="U1558" s="28"/>
      <c r="V1558" s="603"/>
    </row>
    <row r="1559" spans="1:22" ht="12" customHeight="1" x14ac:dyDescent="0.2">
      <c r="A1559" s="571"/>
      <c r="B1559" s="573"/>
      <c r="C1559" s="566"/>
      <c r="D1559" s="160"/>
      <c r="E1559" s="560"/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  <c r="R1559" s="22"/>
      <c r="S1559" s="118"/>
      <c r="T1559" s="23"/>
      <c r="U1559" s="28"/>
      <c r="V1559" s="603"/>
    </row>
    <row r="1560" spans="1:22" ht="12" customHeight="1" x14ac:dyDescent="0.2">
      <c r="A1560" s="571"/>
      <c r="B1560" s="571"/>
      <c r="C1560" s="566"/>
      <c r="D1560" s="160"/>
      <c r="E1560" s="537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1"/>
      <c r="S1560" s="117"/>
      <c r="T1560" s="23"/>
      <c r="U1560" s="24"/>
      <c r="V1560" s="603"/>
    </row>
    <row r="1561" spans="1:22" ht="12" customHeight="1" x14ac:dyDescent="0.2">
      <c r="A1561" s="571"/>
      <c r="B1561" s="573"/>
      <c r="C1561" s="566"/>
      <c r="D1561" s="160"/>
      <c r="E1561" s="537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2"/>
      <c r="S1561" s="118"/>
      <c r="T1561" s="23"/>
      <c r="U1561" s="24"/>
      <c r="V1561" s="603"/>
    </row>
    <row r="1562" spans="1:22" ht="12" customHeight="1" x14ac:dyDescent="0.2">
      <c r="A1562" s="571"/>
      <c r="B1562" s="571"/>
      <c r="C1562" s="566"/>
      <c r="D1562" s="160"/>
      <c r="E1562" s="560"/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  <c r="R1562" s="21"/>
      <c r="S1562" s="117"/>
      <c r="T1562" s="23"/>
      <c r="U1562" s="28"/>
      <c r="V1562" s="603"/>
    </row>
    <row r="1563" spans="1:22" ht="12" customHeight="1" x14ac:dyDescent="0.2">
      <c r="A1563" s="571"/>
      <c r="B1563" s="573"/>
      <c r="C1563" s="566"/>
      <c r="D1563" s="160"/>
      <c r="E1563" s="560"/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  <c r="R1563" s="22"/>
      <c r="S1563" s="118"/>
      <c r="T1563" s="23"/>
      <c r="U1563" s="28"/>
      <c r="V1563" s="603"/>
    </row>
    <row r="1564" spans="1:22" ht="12" customHeight="1" x14ac:dyDescent="0.2">
      <c r="A1564" s="571"/>
      <c r="B1564" s="571"/>
      <c r="C1564" s="566"/>
      <c r="D1564" s="160"/>
      <c r="E1564" s="560"/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1"/>
      <c r="S1564" s="117"/>
      <c r="T1564" s="23"/>
      <c r="U1564" s="28"/>
      <c r="V1564" s="603"/>
    </row>
    <row r="1565" spans="1:22" ht="12" customHeight="1" x14ac:dyDescent="0.2">
      <c r="A1565" s="571"/>
      <c r="B1565" s="573"/>
      <c r="C1565" s="566"/>
      <c r="D1565" s="160"/>
      <c r="E1565" s="560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2"/>
      <c r="S1565" s="118"/>
      <c r="T1565" s="23"/>
      <c r="U1565" s="28"/>
      <c r="V1565" s="603"/>
    </row>
    <row r="1566" spans="1:22" ht="12" customHeight="1" x14ac:dyDescent="0.2">
      <c r="A1566" s="571"/>
      <c r="B1566" s="571"/>
      <c r="C1566" s="566"/>
      <c r="D1566" s="160"/>
      <c r="E1566" s="537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1"/>
      <c r="S1566" s="117"/>
      <c r="T1566" s="23"/>
      <c r="U1566" s="24"/>
      <c r="V1566" s="603"/>
    </row>
    <row r="1567" spans="1:22" ht="12" customHeight="1" x14ac:dyDescent="0.2">
      <c r="A1567" s="571"/>
      <c r="B1567" s="573"/>
      <c r="C1567" s="566"/>
      <c r="D1567" s="160"/>
      <c r="E1567" s="537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2"/>
      <c r="S1567" s="118"/>
      <c r="T1567" s="23"/>
      <c r="U1567" s="24"/>
      <c r="V1567" s="603"/>
    </row>
    <row r="1568" spans="1:22" ht="12" customHeight="1" x14ac:dyDescent="0.2">
      <c r="A1568" s="571"/>
      <c r="B1568" s="571"/>
      <c r="C1568" s="571"/>
      <c r="D1568" s="157"/>
      <c r="E1568" s="537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79"/>
      <c r="S1568" s="117"/>
      <c r="T1568" s="23"/>
      <c r="U1568" s="24"/>
      <c r="V1568" s="603"/>
    </row>
    <row r="1569" spans="1:22" ht="12" customHeight="1" x14ac:dyDescent="0.2">
      <c r="A1569" s="571"/>
      <c r="B1569" s="571"/>
      <c r="C1569" s="571"/>
      <c r="D1569" s="157"/>
      <c r="E1569" s="537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80"/>
      <c r="S1569" s="118"/>
      <c r="T1569" s="23"/>
      <c r="U1569" s="24"/>
      <c r="V1569" s="603"/>
    </row>
    <row r="1570" spans="1:22" ht="12" customHeight="1" x14ac:dyDescent="0.2">
      <c r="A1570" s="571"/>
      <c r="B1570" s="571"/>
      <c r="C1570" s="566"/>
      <c r="D1570" s="160"/>
      <c r="E1570" s="537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79"/>
      <c r="S1570" s="117"/>
      <c r="T1570" s="23"/>
      <c r="U1570" s="24"/>
      <c r="V1570" s="603"/>
    </row>
    <row r="1571" spans="1:22" ht="12" customHeight="1" x14ac:dyDescent="0.2">
      <c r="A1571" s="571"/>
      <c r="B1571" s="573"/>
      <c r="C1571" s="566"/>
      <c r="D1571" s="160"/>
      <c r="E1571" s="537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80"/>
      <c r="S1571" s="118"/>
      <c r="T1571" s="23"/>
      <c r="U1571" s="24"/>
      <c r="V1571" s="603"/>
    </row>
    <row r="1572" spans="1:22" ht="12" customHeight="1" x14ac:dyDescent="0.2">
      <c r="A1572" s="571"/>
      <c r="B1572" s="571"/>
      <c r="C1572" s="571"/>
      <c r="D1572" s="157"/>
      <c r="E1572" s="560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1"/>
      <c r="S1572" s="117"/>
      <c r="T1572" s="23"/>
      <c r="U1572" s="28"/>
      <c r="V1572" s="603"/>
    </row>
    <row r="1573" spans="1:22" ht="12" customHeight="1" x14ac:dyDescent="0.2">
      <c r="A1573" s="571"/>
      <c r="B1573" s="571"/>
      <c r="C1573" s="571"/>
      <c r="D1573" s="157"/>
      <c r="E1573" s="560"/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  <c r="R1573" s="22"/>
      <c r="S1573" s="118"/>
      <c r="T1573" s="23"/>
      <c r="U1573" s="28"/>
      <c r="V1573" s="603"/>
    </row>
    <row r="1574" spans="1:22" ht="12" customHeight="1" x14ac:dyDescent="0.2">
      <c r="A1574" s="571"/>
      <c r="B1574" s="571"/>
      <c r="C1574" s="571"/>
      <c r="D1574" s="157"/>
      <c r="E1574" s="560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1"/>
      <c r="S1574" s="117"/>
      <c r="T1574" s="23"/>
      <c r="U1574" s="27"/>
      <c r="V1574" s="603"/>
    </row>
    <row r="1575" spans="1:22" ht="12" customHeight="1" x14ac:dyDescent="0.2">
      <c r="A1575" s="571"/>
      <c r="B1575" s="573"/>
      <c r="C1575" s="571"/>
      <c r="D1575" s="157"/>
      <c r="E1575" s="560"/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  <c r="R1575" s="22"/>
      <c r="S1575" s="118"/>
      <c r="T1575" s="23"/>
      <c r="U1575" s="27"/>
      <c r="V1575" s="603"/>
    </row>
    <row r="1576" spans="1:22" ht="12" customHeight="1" x14ac:dyDescent="0.2">
      <c r="A1576" s="571"/>
      <c r="B1576" s="571"/>
      <c r="C1576" s="571"/>
      <c r="D1576" s="157"/>
      <c r="E1576" s="537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79"/>
      <c r="S1576" s="117"/>
      <c r="T1576" s="23"/>
      <c r="U1576" s="24"/>
      <c r="V1576" s="603"/>
    </row>
    <row r="1577" spans="1:22" ht="12" customHeight="1" x14ac:dyDescent="0.2">
      <c r="A1577" s="571"/>
      <c r="B1577" s="571"/>
      <c r="C1577" s="571"/>
      <c r="D1577" s="157"/>
      <c r="E1577" s="537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80"/>
      <c r="S1577" s="118"/>
      <c r="T1577" s="23"/>
      <c r="U1577" s="24"/>
      <c r="V1577" s="603"/>
    </row>
    <row r="1578" spans="1:22" ht="12" customHeight="1" x14ac:dyDescent="0.2">
      <c r="A1578" s="571"/>
      <c r="B1578" s="571"/>
      <c r="C1578" s="566"/>
      <c r="D1578" s="160"/>
      <c r="E1578" s="560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1"/>
      <c r="S1578" s="117"/>
      <c r="T1578" s="23"/>
      <c r="U1578" s="28"/>
      <c r="V1578" s="603"/>
    </row>
    <row r="1579" spans="1:22" ht="12" customHeight="1" x14ac:dyDescent="0.2">
      <c r="A1579" s="571"/>
      <c r="B1579" s="573"/>
      <c r="C1579" s="566"/>
      <c r="D1579" s="160"/>
      <c r="E1579" s="560"/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  <c r="R1579" s="22"/>
      <c r="S1579" s="118"/>
      <c r="T1579" s="23"/>
      <c r="U1579" s="28"/>
      <c r="V1579" s="603"/>
    </row>
    <row r="1580" spans="1:22" ht="12" customHeight="1" x14ac:dyDescent="0.2">
      <c r="A1580" s="571"/>
      <c r="B1580" s="571"/>
      <c r="C1580" s="566"/>
      <c r="D1580" s="160"/>
      <c r="E1580" s="560"/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1"/>
      <c r="S1580" s="117"/>
      <c r="T1580" s="23"/>
      <c r="U1580" s="27"/>
      <c r="V1580" s="603"/>
    </row>
    <row r="1581" spans="1:22" ht="12" customHeight="1" x14ac:dyDescent="0.2">
      <c r="A1581" s="571"/>
      <c r="B1581" s="573"/>
      <c r="C1581" s="566"/>
      <c r="D1581" s="160"/>
      <c r="E1581" s="560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2"/>
      <c r="S1581" s="118"/>
      <c r="T1581" s="23"/>
      <c r="U1581" s="27"/>
      <c r="V1581" s="603"/>
    </row>
    <row r="1582" spans="1:22" ht="12" customHeight="1" x14ac:dyDescent="0.2">
      <c r="A1582" s="571"/>
      <c r="B1582" s="571"/>
      <c r="C1582" s="566"/>
      <c r="D1582" s="160"/>
      <c r="E1582" s="537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79"/>
      <c r="S1582" s="117"/>
      <c r="T1582" s="23"/>
      <c r="U1582" s="24"/>
      <c r="V1582" s="603"/>
    </row>
    <row r="1583" spans="1:22" ht="12" customHeight="1" x14ac:dyDescent="0.2">
      <c r="A1583" s="571"/>
      <c r="B1583" s="573"/>
      <c r="C1583" s="566"/>
      <c r="D1583" s="160"/>
      <c r="E1583" s="537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80"/>
      <c r="S1583" s="118"/>
      <c r="T1583" s="23"/>
      <c r="U1583" s="24"/>
      <c r="V1583" s="603"/>
    </row>
    <row r="1584" spans="1:22" ht="12" customHeight="1" x14ac:dyDescent="0.2">
      <c r="A1584" s="571"/>
      <c r="B1584" s="571"/>
      <c r="C1584" s="566"/>
      <c r="D1584" s="160"/>
      <c r="E1584" s="560"/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  <c r="R1584" s="21"/>
      <c r="S1584" s="117"/>
      <c r="T1584" s="23"/>
      <c r="U1584" s="28"/>
      <c r="V1584" s="603"/>
    </row>
    <row r="1585" spans="1:22" ht="12" customHeight="1" x14ac:dyDescent="0.2">
      <c r="A1585" s="571"/>
      <c r="B1585" s="573"/>
      <c r="C1585" s="566"/>
      <c r="D1585" s="160"/>
      <c r="E1585" s="560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2"/>
      <c r="S1585" s="118"/>
      <c r="T1585" s="23"/>
      <c r="U1585" s="28"/>
      <c r="V1585" s="603"/>
    </row>
    <row r="1586" spans="1:22" ht="12" customHeight="1" x14ac:dyDescent="0.2">
      <c r="A1586" s="571"/>
      <c r="B1586" s="571"/>
      <c r="C1586" s="566"/>
      <c r="D1586" s="160"/>
      <c r="E1586" s="560"/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1"/>
      <c r="S1586" s="117"/>
      <c r="T1586" s="23"/>
      <c r="U1586" s="27"/>
      <c r="V1586" s="603"/>
    </row>
    <row r="1587" spans="1:22" ht="12" customHeight="1" x14ac:dyDescent="0.2">
      <c r="A1587" s="571"/>
      <c r="B1587" s="573"/>
      <c r="C1587" s="566"/>
      <c r="D1587" s="160"/>
      <c r="E1587" s="560"/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  <c r="R1587" s="22"/>
      <c r="S1587" s="118"/>
      <c r="T1587" s="23"/>
      <c r="U1587" s="27"/>
      <c r="V1587" s="603"/>
    </row>
    <row r="1588" spans="1:22" ht="12" customHeight="1" x14ac:dyDescent="0.2">
      <c r="A1588" s="571"/>
      <c r="B1588" s="571"/>
      <c r="C1588" s="566"/>
      <c r="D1588" s="160"/>
      <c r="E1588" s="537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79"/>
      <c r="S1588" s="117"/>
      <c r="T1588" s="23"/>
      <c r="U1588" s="24"/>
      <c r="V1588" s="603"/>
    </row>
    <row r="1589" spans="1:22" ht="12" customHeight="1" x14ac:dyDescent="0.2">
      <c r="A1589" s="571"/>
      <c r="B1589" s="573"/>
      <c r="C1589" s="566"/>
      <c r="D1589" s="160"/>
      <c r="E1589" s="537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80"/>
      <c r="S1589" s="118"/>
      <c r="T1589" s="23"/>
      <c r="U1589" s="24"/>
      <c r="V1589" s="603"/>
    </row>
    <row r="1590" spans="1:22" ht="12" customHeight="1" x14ac:dyDescent="0.2">
      <c r="A1590" s="571"/>
      <c r="B1590" s="571"/>
      <c r="C1590" s="571"/>
      <c r="D1590" s="157"/>
      <c r="E1590" s="560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1"/>
      <c r="S1590" s="117"/>
      <c r="T1590" s="23"/>
      <c r="U1590" s="28"/>
      <c r="V1590" s="603"/>
    </row>
    <row r="1591" spans="1:22" ht="12" customHeight="1" x14ac:dyDescent="0.2">
      <c r="A1591" s="571"/>
      <c r="B1591" s="571"/>
      <c r="C1591" s="571"/>
      <c r="D1591" s="157"/>
      <c r="E1591" s="560"/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  <c r="R1591" s="22"/>
      <c r="S1591" s="118"/>
      <c r="T1591" s="23"/>
      <c r="U1591" s="28"/>
      <c r="V1591" s="603"/>
    </row>
    <row r="1592" spans="1:22" ht="12" customHeight="1" x14ac:dyDescent="0.2">
      <c r="A1592" s="571"/>
      <c r="B1592" s="571"/>
      <c r="C1592" s="571"/>
      <c r="D1592" s="157"/>
      <c r="E1592" s="561"/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  <c r="R1592" s="33"/>
      <c r="S1592" s="121"/>
      <c r="T1592" s="35"/>
      <c r="U1592" s="45"/>
      <c r="V1592" s="603"/>
    </row>
    <row r="1593" spans="1:22" ht="12" customHeight="1" x14ac:dyDescent="0.2">
      <c r="A1593" s="571"/>
      <c r="B1593" s="573"/>
      <c r="C1593" s="571"/>
      <c r="D1593" s="157"/>
      <c r="E1593" s="561"/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  <c r="R1593" s="34"/>
      <c r="S1593" s="122"/>
      <c r="T1593" s="35"/>
      <c r="U1593" s="45"/>
      <c r="V1593" s="603"/>
    </row>
    <row r="1594" spans="1:22" ht="12" customHeight="1" x14ac:dyDescent="0.2">
      <c r="A1594" s="571"/>
      <c r="B1594" s="571"/>
      <c r="C1594" s="571"/>
      <c r="D1594" s="157"/>
      <c r="E1594" s="560"/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  <c r="R1594" s="21"/>
      <c r="S1594" s="117"/>
      <c r="T1594" s="23"/>
      <c r="U1594" s="28"/>
      <c r="V1594" s="603"/>
    </row>
    <row r="1595" spans="1:22" ht="12" customHeight="1" x14ac:dyDescent="0.2">
      <c r="A1595" s="571"/>
      <c r="B1595" s="571"/>
      <c r="C1595" s="571"/>
      <c r="D1595" s="157"/>
      <c r="E1595" s="560"/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  <c r="R1595" s="22"/>
      <c r="S1595" s="118"/>
      <c r="T1595" s="23"/>
      <c r="U1595" s="28"/>
      <c r="V1595" s="603"/>
    </row>
    <row r="1596" spans="1:22" ht="12" customHeight="1" x14ac:dyDescent="0.2">
      <c r="A1596" s="571"/>
      <c r="B1596" s="571"/>
      <c r="C1596" s="571"/>
      <c r="D1596" s="157"/>
      <c r="E1596" s="537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79"/>
      <c r="S1596" s="117"/>
      <c r="T1596" s="23"/>
      <c r="U1596" s="24"/>
      <c r="V1596" s="603"/>
    </row>
    <row r="1597" spans="1:22" ht="12" customHeight="1" x14ac:dyDescent="0.2">
      <c r="A1597" s="571"/>
      <c r="B1597" s="573"/>
      <c r="C1597" s="571"/>
      <c r="D1597" s="157"/>
      <c r="E1597" s="537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80"/>
      <c r="S1597" s="118"/>
      <c r="T1597" s="23"/>
      <c r="U1597" s="24"/>
      <c r="V1597" s="603"/>
    </row>
    <row r="1598" spans="1:22" ht="12" customHeight="1" x14ac:dyDescent="0.2">
      <c r="A1598" s="571"/>
      <c r="B1598" s="571"/>
      <c r="C1598" s="566"/>
      <c r="D1598" s="160"/>
      <c r="E1598" s="560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1"/>
      <c r="S1598" s="117"/>
      <c r="T1598" s="23"/>
      <c r="U1598" s="28"/>
      <c r="V1598" s="603"/>
    </row>
    <row r="1599" spans="1:22" ht="12" customHeight="1" x14ac:dyDescent="0.2">
      <c r="A1599" s="571"/>
      <c r="B1599" s="571"/>
      <c r="C1599" s="566"/>
      <c r="D1599" s="160"/>
      <c r="E1599" s="560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2"/>
      <c r="S1599" s="118"/>
      <c r="T1599" s="23"/>
      <c r="U1599" s="28"/>
      <c r="V1599" s="603"/>
    </row>
    <row r="1600" spans="1:22" ht="12" customHeight="1" x14ac:dyDescent="0.2">
      <c r="A1600" s="571"/>
      <c r="B1600" s="571"/>
      <c r="C1600" s="566"/>
      <c r="D1600" s="160"/>
      <c r="E1600" s="537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79"/>
      <c r="S1600" s="117"/>
      <c r="T1600" s="23"/>
      <c r="U1600" s="24"/>
      <c r="V1600" s="603"/>
    </row>
    <row r="1601" spans="1:22" ht="12" customHeight="1" x14ac:dyDescent="0.2">
      <c r="A1601" s="571"/>
      <c r="B1601" s="573"/>
      <c r="C1601" s="566"/>
      <c r="D1601" s="160"/>
      <c r="E1601" s="537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80"/>
      <c r="S1601" s="118"/>
      <c r="T1601" s="23"/>
      <c r="U1601" s="24"/>
      <c r="V1601" s="603"/>
    </row>
    <row r="1602" spans="1:22" ht="12" customHeight="1" x14ac:dyDescent="0.2">
      <c r="A1602" s="571"/>
      <c r="B1602" s="571"/>
      <c r="C1602" s="566"/>
      <c r="D1602" s="160"/>
      <c r="E1602" s="560"/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1"/>
      <c r="S1602" s="117"/>
      <c r="T1602" s="23"/>
      <c r="U1602" s="28"/>
      <c r="V1602" s="603"/>
    </row>
    <row r="1603" spans="1:22" ht="12" customHeight="1" x14ac:dyDescent="0.2">
      <c r="A1603" s="571"/>
      <c r="B1603" s="573"/>
      <c r="C1603" s="566"/>
      <c r="D1603" s="160"/>
      <c r="E1603" s="560"/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  <c r="R1603" s="22"/>
      <c r="S1603" s="118"/>
      <c r="T1603" s="23"/>
      <c r="U1603" s="28"/>
      <c r="V1603" s="603"/>
    </row>
    <row r="1604" spans="1:22" ht="12" customHeight="1" x14ac:dyDescent="0.2">
      <c r="A1604" s="571"/>
      <c r="B1604" s="571"/>
      <c r="C1604" s="566"/>
      <c r="D1604" s="160"/>
      <c r="E1604" s="537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79"/>
      <c r="S1604" s="117"/>
      <c r="T1604" s="29"/>
      <c r="U1604" s="24"/>
      <c r="V1604" s="603"/>
    </row>
    <row r="1605" spans="1:22" ht="12" customHeight="1" x14ac:dyDescent="0.2">
      <c r="A1605" s="571"/>
      <c r="B1605" s="573"/>
      <c r="C1605" s="566"/>
      <c r="D1605" s="160"/>
      <c r="E1605" s="537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109"/>
      <c r="S1605" s="118"/>
      <c r="T1605" s="29"/>
      <c r="U1605" s="24"/>
      <c r="V1605" s="603"/>
    </row>
    <row r="1606" spans="1:22" ht="12" customHeight="1" x14ac:dyDescent="0.2">
      <c r="A1606" s="571"/>
      <c r="B1606" s="571"/>
      <c r="C1606" s="571"/>
      <c r="D1606" s="157"/>
      <c r="E1606" s="537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79"/>
      <c r="S1606" s="117"/>
      <c r="T1606" s="23"/>
      <c r="U1606" s="24"/>
      <c r="V1606" s="603"/>
    </row>
    <row r="1607" spans="1:22" ht="12" customHeight="1" x14ac:dyDescent="0.2">
      <c r="A1607" s="571"/>
      <c r="B1607" s="571"/>
      <c r="C1607" s="571"/>
      <c r="D1607" s="157"/>
      <c r="E1607" s="537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80"/>
      <c r="S1607" s="118"/>
      <c r="T1607" s="23"/>
      <c r="U1607" s="24"/>
      <c r="V1607" s="603"/>
    </row>
    <row r="1608" spans="1:22" ht="12" customHeight="1" x14ac:dyDescent="0.2">
      <c r="A1608" s="571"/>
      <c r="B1608" s="571"/>
      <c r="C1608" s="566"/>
      <c r="D1608" s="160"/>
      <c r="E1608" s="589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52"/>
      <c r="S1608" s="119"/>
      <c r="T1608" s="43"/>
      <c r="U1608" s="46"/>
      <c r="V1608" s="603"/>
    </row>
    <row r="1609" spans="1:22" ht="12" customHeight="1" x14ac:dyDescent="0.2">
      <c r="A1609" s="571"/>
      <c r="B1609" s="571"/>
      <c r="C1609" s="566"/>
      <c r="D1609" s="160"/>
      <c r="E1609" s="588"/>
      <c r="F1609" s="38"/>
      <c r="G1609" s="38"/>
      <c r="H1609" s="38"/>
      <c r="I1609" s="38"/>
      <c r="J1609" s="38"/>
      <c r="K1609" s="38"/>
      <c r="L1609" s="38"/>
      <c r="M1609" s="38"/>
      <c r="N1609" s="38"/>
      <c r="O1609" s="38"/>
      <c r="P1609" s="38"/>
      <c r="Q1609" s="38"/>
      <c r="R1609" s="41"/>
      <c r="S1609" s="120"/>
      <c r="T1609" s="43"/>
      <c r="U1609" s="46"/>
      <c r="V1609" s="603"/>
    </row>
    <row r="1610" spans="1:22" ht="12" customHeight="1" x14ac:dyDescent="0.2">
      <c r="A1610" s="571"/>
      <c r="B1610" s="571"/>
      <c r="C1610" s="566"/>
      <c r="D1610" s="160"/>
      <c r="E1610" s="560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1"/>
      <c r="S1610" s="117"/>
      <c r="T1610" s="23"/>
      <c r="U1610" s="28"/>
      <c r="V1610" s="603"/>
    </row>
    <row r="1611" spans="1:22" ht="12" customHeight="1" x14ac:dyDescent="0.2">
      <c r="A1611" s="571"/>
      <c r="B1611" s="573"/>
      <c r="C1611" s="566"/>
      <c r="D1611" s="160"/>
      <c r="E1611" s="560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2"/>
      <c r="S1611" s="118"/>
      <c r="T1611" s="23"/>
      <c r="U1611" s="28"/>
      <c r="V1611" s="603"/>
    </row>
    <row r="1612" spans="1:22" ht="12" customHeight="1" x14ac:dyDescent="0.2">
      <c r="A1612" s="571"/>
      <c r="B1612" s="571"/>
      <c r="C1612" s="566"/>
      <c r="D1612" s="160"/>
      <c r="E1612" s="537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79"/>
      <c r="S1612" s="117"/>
      <c r="T1612" s="23"/>
      <c r="U1612" s="24"/>
      <c r="V1612" s="603"/>
    </row>
    <row r="1613" spans="1:22" ht="12" customHeight="1" x14ac:dyDescent="0.2">
      <c r="A1613" s="571"/>
      <c r="B1613" s="573"/>
      <c r="C1613" s="566"/>
      <c r="D1613" s="160"/>
      <c r="E1613" s="537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80"/>
      <c r="S1613" s="118"/>
      <c r="T1613" s="23"/>
      <c r="U1613" s="24"/>
      <c r="V1613" s="603"/>
    </row>
    <row r="1614" spans="1:22" ht="12" customHeight="1" x14ac:dyDescent="0.2">
      <c r="A1614" s="571"/>
      <c r="B1614" s="571"/>
      <c r="C1614" s="566"/>
      <c r="D1614" s="160"/>
      <c r="E1614" s="560"/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  <c r="R1614" s="21"/>
      <c r="S1614" s="117"/>
      <c r="T1614" s="23"/>
      <c r="U1614" s="28"/>
      <c r="V1614" s="603"/>
    </row>
    <row r="1615" spans="1:22" ht="12" customHeight="1" x14ac:dyDescent="0.2">
      <c r="A1615" s="571"/>
      <c r="B1615" s="573"/>
      <c r="C1615" s="566"/>
      <c r="D1615" s="160"/>
      <c r="E1615" s="560"/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  <c r="R1615" s="22"/>
      <c r="S1615" s="118"/>
      <c r="T1615" s="23"/>
      <c r="U1615" s="28"/>
      <c r="V1615" s="603"/>
    </row>
    <row r="1616" spans="1:22" ht="12" customHeight="1" x14ac:dyDescent="0.2">
      <c r="A1616" s="571"/>
      <c r="B1616" s="571"/>
      <c r="C1616" s="571"/>
      <c r="D1616" s="157"/>
      <c r="E1616" s="560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1"/>
      <c r="S1616" s="117"/>
      <c r="T1616" s="23"/>
      <c r="U1616" s="28"/>
      <c r="V1616" s="603"/>
    </row>
    <row r="1617" spans="1:22" ht="12" customHeight="1" x14ac:dyDescent="0.2">
      <c r="A1617" s="571"/>
      <c r="B1617" s="573"/>
      <c r="C1617" s="571"/>
      <c r="D1617" s="157"/>
      <c r="E1617" s="560"/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  <c r="R1617" s="22"/>
      <c r="S1617" s="118"/>
      <c r="T1617" s="23"/>
      <c r="U1617" s="28"/>
      <c r="V1617" s="603"/>
    </row>
    <row r="1618" spans="1:22" ht="12" customHeight="1" x14ac:dyDescent="0.2">
      <c r="A1618" s="571"/>
      <c r="B1618" s="571"/>
      <c r="C1618" s="571"/>
      <c r="D1618" s="157"/>
      <c r="E1618" s="537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79"/>
      <c r="S1618" s="117"/>
      <c r="T1618" s="23"/>
      <c r="U1618" s="24"/>
      <c r="V1618" s="603"/>
    </row>
    <row r="1619" spans="1:22" ht="12" customHeight="1" x14ac:dyDescent="0.2">
      <c r="A1619" s="571"/>
      <c r="B1619" s="571"/>
      <c r="C1619" s="571"/>
      <c r="D1619" s="157"/>
      <c r="E1619" s="537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80"/>
      <c r="S1619" s="118"/>
      <c r="T1619" s="23"/>
      <c r="U1619" s="24"/>
      <c r="V1619" s="603"/>
    </row>
    <row r="1620" spans="1:22" ht="12" customHeight="1" x14ac:dyDescent="0.2">
      <c r="A1620" s="571"/>
      <c r="B1620" s="571"/>
      <c r="C1620" s="566"/>
      <c r="D1620" s="160"/>
      <c r="E1620" s="560"/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  <c r="R1620" s="21"/>
      <c r="S1620" s="117"/>
      <c r="T1620" s="23"/>
      <c r="U1620" s="28"/>
      <c r="V1620" s="603"/>
    </row>
    <row r="1621" spans="1:22" ht="12" customHeight="1" x14ac:dyDescent="0.2">
      <c r="A1621" s="571"/>
      <c r="B1621" s="573"/>
      <c r="C1621" s="566"/>
      <c r="D1621" s="160"/>
      <c r="E1621" s="560"/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  <c r="R1621" s="22"/>
      <c r="S1621" s="118"/>
      <c r="T1621" s="23"/>
      <c r="U1621" s="28"/>
      <c r="V1621" s="603"/>
    </row>
    <row r="1622" spans="1:22" ht="12" customHeight="1" x14ac:dyDescent="0.2">
      <c r="A1622" s="571"/>
      <c r="B1622" s="571"/>
      <c r="C1622" s="566"/>
      <c r="D1622" s="160"/>
      <c r="E1622" s="537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79"/>
      <c r="S1622" s="117"/>
      <c r="T1622" s="23"/>
      <c r="U1622" s="24"/>
      <c r="V1622" s="603"/>
    </row>
    <row r="1623" spans="1:22" ht="12" customHeight="1" x14ac:dyDescent="0.2">
      <c r="A1623" s="571"/>
      <c r="B1623" s="571"/>
      <c r="C1623" s="566"/>
      <c r="D1623" s="160"/>
      <c r="E1623" s="537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80"/>
      <c r="S1623" s="118"/>
      <c r="T1623" s="23"/>
      <c r="U1623" s="24"/>
      <c r="V1623" s="603"/>
    </row>
    <row r="1624" spans="1:22" ht="12" customHeight="1" x14ac:dyDescent="0.2">
      <c r="A1624" s="571"/>
      <c r="B1624" s="571"/>
      <c r="C1624" s="571"/>
      <c r="D1624" s="157"/>
      <c r="E1624" s="537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79"/>
      <c r="S1624" s="117"/>
      <c r="T1624" s="23"/>
      <c r="U1624" s="24"/>
      <c r="V1624" s="603"/>
    </row>
    <row r="1625" spans="1:22" ht="12" customHeight="1" x14ac:dyDescent="0.2">
      <c r="A1625" s="571"/>
      <c r="B1625" s="573"/>
      <c r="C1625" s="571"/>
      <c r="D1625" s="157"/>
      <c r="E1625" s="537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80"/>
      <c r="S1625" s="118"/>
      <c r="T1625" s="23"/>
      <c r="U1625" s="24"/>
      <c r="V1625" s="603"/>
    </row>
    <row r="1626" spans="1:22" ht="12" customHeight="1" x14ac:dyDescent="0.2">
      <c r="A1626" s="571"/>
      <c r="B1626" s="571"/>
      <c r="C1626" s="571"/>
      <c r="D1626" s="157"/>
      <c r="E1626" s="560"/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1"/>
      <c r="S1626" s="117"/>
      <c r="T1626" s="23"/>
      <c r="U1626" s="28"/>
      <c r="V1626" s="603"/>
    </row>
    <row r="1627" spans="1:22" ht="12" customHeight="1" x14ac:dyDescent="0.2">
      <c r="A1627" s="571"/>
      <c r="B1627" s="571"/>
      <c r="C1627" s="571"/>
      <c r="D1627" s="157"/>
      <c r="E1627" s="560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2"/>
      <c r="S1627" s="118"/>
      <c r="T1627" s="23"/>
      <c r="U1627" s="28"/>
      <c r="V1627" s="603"/>
    </row>
    <row r="1628" spans="1:22" ht="12" customHeight="1" x14ac:dyDescent="0.2">
      <c r="A1628" s="571"/>
      <c r="B1628" s="571"/>
      <c r="C1628" s="571"/>
      <c r="D1628" s="157"/>
      <c r="E1628" s="560"/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  <c r="R1628" s="21"/>
      <c r="S1628" s="117"/>
      <c r="T1628" s="23"/>
      <c r="U1628" s="27"/>
      <c r="V1628" s="603"/>
    </row>
    <row r="1629" spans="1:22" ht="12" customHeight="1" x14ac:dyDescent="0.2">
      <c r="A1629" s="571"/>
      <c r="B1629" s="573"/>
      <c r="C1629" s="571"/>
      <c r="D1629" s="157"/>
      <c r="E1629" s="560"/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  <c r="R1629" s="22"/>
      <c r="S1629" s="118"/>
      <c r="T1629" s="23"/>
      <c r="U1629" s="27"/>
      <c r="V1629" s="603"/>
    </row>
    <row r="1630" spans="1:22" ht="12" customHeight="1" x14ac:dyDescent="0.2">
      <c r="A1630" s="571"/>
      <c r="B1630" s="571"/>
      <c r="C1630" s="571"/>
      <c r="D1630" s="157"/>
      <c r="E1630" s="537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79"/>
      <c r="S1630" s="117"/>
      <c r="T1630" s="23"/>
      <c r="U1630" s="24"/>
      <c r="V1630" s="603"/>
    </row>
    <row r="1631" spans="1:22" ht="12" customHeight="1" x14ac:dyDescent="0.2">
      <c r="A1631" s="571"/>
      <c r="B1631" s="571"/>
      <c r="C1631" s="571"/>
      <c r="D1631" s="157"/>
      <c r="E1631" s="537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80"/>
      <c r="S1631" s="118"/>
      <c r="T1631" s="23"/>
      <c r="U1631" s="24"/>
      <c r="V1631" s="603"/>
    </row>
    <row r="1632" spans="1:22" ht="12" customHeight="1" x14ac:dyDescent="0.2">
      <c r="A1632" s="571"/>
      <c r="B1632" s="571"/>
      <c r="C1632" s="571"/>
      <c r="D1632" s="157"/>
      <c r="E1632" s="560"/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  <c r="R1632" s="21"/>
      <c r="S1632" s="117"/>
      <c r="T1632" s="23"/>
      <c r="U1632" s="28"/>
      <c r="V1632" s="603"/>
    </row>
    <row r="1633" spans="1:22" ht="12" customHeight="1" x14ac:dyDescent="0.2">
      <c r="A1633" s="571"/>
      <c r="B1633" s="573"/>
      <c r="C1633" s="571"/>
      <c r="D1633" s="157"/>
      <c r="E1633" s="560"/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  <c r="R1633" s="22"/>
      <c r="S1633" s="118"/>
      <c r="T1633" s="23"/>
      <c r="U1633" s="28"/>
      <c r="V1633" s="603"/>
    </row>
    <row r="1634" spans="1:22" ht="12" customHeight="1" x14ac:dyDescent="0.2">
      <c r="A1634" s="571"/>
      <c r="B1634" s="571"/>
      <c r="C1634" s="571"/>
      <c r="D1634" s="157"/>
      <c r="E1634" s="560"/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1"/>
      <c r="S1634" s="117"/>
      <c r="T1634" s="23"/>
      <c r="U1634" s="27"/>
      <c r="V1634" s="603"/>
    </row>
    <row r="1635" spans="1:22" ht="12" customHeight="1" x14ac:dyDescent="0.2">
      <c r="A1635" s="571"/>
      <c r="B1635" s="571"/>
      <c r="C1635" s="571"/>
      <c r="D1635" s="157"/>
      <c r="E1635" s="560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2"/>
      <c r="S1635" s="118"/>
      <c r="T1635" s="23"/>
      <c r="U1635" s="27"/>
      <c r="V1635" s="603"/>
    </row>
    <row r="1636" spans="1:22" ht="12" customHeight="1" x14ac:dyDescent="0.2">
      <c r="A1636" s="571"/>
      <c r="B1636" s="571"/>
      <c r="C1636" s="571"/>
      <c r="D1636" s="157"/>
      <c r="E1636" s="537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79"/>
      <c r="S1636" s="117"/>
      <c r="T1636" s="23"/>
      <c r="U1636" s="24"/>
      <c r="V1636" s="603"/>
    </row>
    <row r="1637" spans="1:22" ht="12" customHeight="1" x14ac:dyDescent="0.2">
      <c r="A1637" s="571"/>
      <c r="B1637" s="573"/>
      <c r="C1637" s="571"/>
      <c r="D1637" s="157"/>
      <c r="E1637" s="537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80"/>
      <c r="S1637" s="118"/>
      <c r="T1637" s="23"/>
      <c r="U1637" s="24"/>
      <c r="V1637" s="603"/>
    </row>
    <row r="1638" spans="1:22" ht="12" customHeight="1" x14ac:dyDescent="0.2">
      <c r="A1638" s="571"/>
      <c r="B1638" s="571"/>
      <c r="C1638" s="566"/>
      <c r="D1638" s="160"/>
      <c r="E1638" s="560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1"/>
      <c r="S1638" s="117"/>
      <c r="T1638" s="23"/>
      <c r="U1638" s="28"/>
      <c r="V1638" s="603"/>
    </row>
    <row r="1639" spans="1:22" ht="12" customHeight="1" x14ac:dyDescent="0.2">
      <c r="A1639" s="571"/>
      <c r="B1639" s="573"/>
      <c r="C1639" s="566"/>
      <c r="D1639" s="160"/>
      <c r="E1639" s="560"/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  <c r="R1639" s="22"/>
      <c r="S1639" s="118"/>
      <c r="T1639" s="23"/>
      <c r="U1639" s="28"/>
      <c r="V1639" s="603"/>
    </row>
    <row r="1640" spans="1:22" ht="12" customHeight="1" x14ac:dyDescent="0.2">
      <c r="A1640" s="571"/>
      <c r="B1640" s="571"/>
      <c r="C1640" s="566"/>
      <c r="D1640" s="160"/>
      <c r="E1640" s="537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79"/>
      <c r="S1640" s="117"/>
      <c r="T1640" s="23"/>
      <c r="U1640" s="24"/>
      <c r="V1640" s="603"/>
    </row>
    <row r="1641" spans="1:22" ht="12" customHeight="1" x14ac:dyDescent="0.2">
      <c r="A1641" s="571"/>
      <c r="B1641" s="573"/>
      <c r="C1641" s="566"/>
      <c r="D1641" s="160"/>
      <c r="E1641" s="537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80"/>
      <c r="S1641" s="118"/>
      <c r="T1641" s="23"/>
      <c r="U1641" s="24"/>
      <c r="V1641" s="603"/>
    </row>
    <row r="1642" spans="1:22" ht="12" customHeight="1" x14ac:dyDescent="0.2">
      <c r="A1642" s="571"/>
      <c r="B1642" s="571"/>
      <c r="C1642" s="566"/>
      <c r="D1642" s="160"/>
      <c r="E1642" s="537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79"/>
      <c r="S1642" s="117"/>
      <c r="T1642" s="23"/>
      <c r="U1642" s="24"/>
      <c r="V1642" s="603"/>
    </row>
    <row r="1643" spans="1:22" ht="12" customHeight="1" x14ac:dyDescent="0.2">
      <c r="A1643" s="571"/>
      <c r="B1643" s="573"/>
      <c r="C1643" s="566"/>
      <c r="D1643" s="160"/>
      <c r="E1643" s="537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80"/>
      <c r="S1643" s="118"/>
      <c r="T1643" s="23"/>
      <c r="U1643" s="24"/>
      <c r="V1643" s="603"/>
    </row>
    <row r="1644" spans="1:22" ht="12" customHeight="1" x14ac:dyDescent="0.2">
      <c r="A1644" s="571"/>
      <c r="B1644" s="571"/>
      <c r="C1644" s="566"/>
      <c r="D1644" s="160"/>
      <c r="E1644" s="560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1"/>
      <c r="S1644" s="117"/>
      <c r="T1644" s="23"/>
      <c r="U1644" s="28"/>
      <c r="V1644" s="603"/>
    </row>
    <row r="1645" spans="1:22" ht="12" customHeight="1" x14ac:dyDescent="0.2">
      <c r="A1645" s="571"/>
      <c r="B1645" s="573"/>
      <c r="C1645" s="566"/>
      <c r="D1645" s="160"/>
      <c r="E1645" s="560"/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  <c r="R1645" s="22"/>
      <c r="S1645" s="118"/>
      <c r="T1645" s="23"/>
      <c r="U1645" s="28"/>
      <c r="V1645" s="603"/>
    </row>
    <row r="1646" spans="1:22" ht="12" customHeight="1" x14ac:dyDescent="0.2">
      <c r="A1646" s="571"/>
      <c r="B1646" s="571"/>
      <c r="C1646" s="566"/>
      <c r="D1646" s="160"/>
      <c r="E1646" s="560"/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1"/>
      <c r="S1646" s="117"/>
      <c r="T1646" s="23"/>
      <c r="U1646" s="27"/>
      <c r="V1646" s="603"/>
    </row>
    <row r="1647" spans="1:22" ht="12" customHeight="1" x14ac:dyDescent="0.2">
      <c r="A1647" s="571"/>
      <c r="B1647" s="573"/>
      <c r="C1647" s="566"/>
      <c r="D1647" s="160"/>
      <c r="E1647" s="560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2"/>
      <c r="S1647" s="118"/>
      <c r="T1647" s="23"/>
      <c r="U1647" s="27"/>
      <c r="V1647" s="603"/>
    </row>
    <row r="1648" spans="1:22" ht="12" customHeight="1" x14ac:dyDescent="0.2">
      <c r="A1648" s="571"/>
      <c r="B1648" s="571"/>
      <c r="C1648" s="566"/>
      <c r="D1648" s="160"/>
      <c r="E1648" s="537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79"/>
      <c r="S1648" s="117"/>
      <c r="T1648" s="23"/>
      <c r="U1648" s="24"/>
      <c r="V1648" s="603"/>
    </row>
    <row r="1649" spans="1:22" ht="12" customHeight="1" x14ac:dyDescent="0.2">
      <c r="A1649" s="571"/>
      <c r="B1649" s="573"/>
      <c r="C1649" s="566"/>
      <c r="D1649" s="160"/>
      <c r="E1649" s="537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80"/>
      <c r="S1649" s="118"/>
      <c r="T1649" s="23"/>
      <c r="U1649" s="24"/>
      <c r="V1649" s="603"/>
    </row>
    <row r="1650" spans="1:22" ht="12" customHeight="1" x14ac:dyDescent="0.2">
      <c r="A1650" s="571"/>
      <c r="B1650" s="571"/>
      <c r="C1650" s="566"/>
      <c r="D1650" s="160"/>
      <c r="E1650" s="560"/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  <c r="R1650" s="21"/>
      <c r="S1650" s="117"/>
      <c r="T1650" s="23"/>
      <c r="U1650" s="28"/>
      <c r="V1650" s="603"/>
    </row>
    <row r="1651" spans="1:22" ht="12" customHeight="1" x14ac:dyDescent="0.2">
      <c r="A1651" s="571"/>
      <c r="B1651" s="573"/>
      <c r="C1651" s="566"/>
      <c r="D1651" s="160"/>
      <c r="E1651" s="560"/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  <c r="R1651" s="22"/>
      <c r="S1651" s="118"/>
      <c r="T1651" s="23"/>
      <c r="U1651" s="28"/>
      <c r="V1651" s="603"/>
    </row>
    <row r="1652" spans="1:22" ht="12" customHeight="1" x14ac:dyDescent="0.2">
      <c r="A1652" s="571"/>
      <c r="B1652" s="571"/>
      <c r="C1652" s="566"/>
      <c r="D1652" s="160"/>
      <c r="E1652" s="560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1"/>
      <c r="S1652" s="117"/>
      <c r="T1652" s="23"/>
      <c r="U1652" s="28"/>
      <c r="V1652" s="603"/>
    </row>
    <row r="1653" spans="1:22" ht="12" customHeight="1" x14ac:dyDescent="0.2">
      <c r="A1653" s="571"/>
      <c r="B1653" s="573"/>
      <c r="C1653" s="566"/>
      <c r="D1653" s="160"/>
      <c r="E1653" s="560"/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  <c r="R1653" s="22"/>
      <c r="S1653" s="118"/>
      <c r="T1653" s="23"/>
      <c r="U1653" s="28"/>
      <c r="V1653" s="603"/>
    </row>
    <row r="1654" spans="1:22" ht="12" customHeight="1" x14ac:dyDescent="0.2">
      <c r="A1654" s="571"/>
      <c r="B1654" s="571"/>
      <c r="C1654" s="566"/>
      <c r="D1654" s="160"/>
      <c r="E1654" s="560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1"/>
      <c r="S1654" s="117"/>
      <c r="T1654" s="23"/>
      <c r="U1654" s="27"/>
      <c r="V1654" s="603"/>
    </row>
    <row r="1655" spans="1:22" ht="12" customHeight="1" x14ac:dyDescent="0.2">
      <c r="A1655" s="571"/>
      <c r="B1655" s="573"/>
      <c r="C1655" s="566"/>
      <c r="D1655" s="160"/>
      <c r="E1655" s="560"/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  <c r="R1655" s="22"/>
      <c r="S1655" s="118"/>
      <c r="T1655" s="23"/>
      <c r="U1655" s="27"/>
      <c r="V1655" s="603"/>
    </row>
    <row r="1656" spans="1:22" ht="12" customHeight="1" x14ac:dyDescent="0.2">
      <c r="A1656" s="571"/>
      <c r="B1656" s="571"/>
      <c r="C1656" s="566"/>
      <c r="D1656" s="160"/>
      <c r="E1656" s="537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79"/>
      <c r="S1656" s="117"/>
      <c r="T1656" s="23"/>
      <c r="U1656" s="24"/>
      <c r="V1656" s="603"/>
    </row>
    <row r="1657" spans="1:22" ht="12" customHeight="1" x14ac:dyDescent="0.2">
      <c r="A1657" s="571"/>
      <c r="B1657" s="573"/>
      <c r="C1657" s="566"/>
      <c r="D1657" s="160"/>
      <c r="E1657" s="537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80"/>
      <c r="S1657" s="118"/>
      <c r="T1657" s="23"/>
      <c r="U1657" s="24"/>
      <c r="V1657" s="603"/>
    </row>
    <row r="1658" spans="1:22" ht="12" customHeight="1" x14ac:dyDescent="0.2">
      <c r="A1658" s="571"/>
      <c r="B1658" s="571"/>
      <c r="C1658" s="566"/>
      <c r="D1658" s="160"/>
      <c r="E1658" s="560"/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  <c r="R1658" s="21"/>
      <c r="S1658" s="117"/>
      <c r="T1658" s="23"/>
      <c r="U1658" s="28"/>
      <c r="V1658" s="603"/>
    </row>
    <row r="1659" spans="1:22" ht="12" customHeight="1" x14ac:dyDescent="0.2">
      <c r="A1659" s="571"/>
      <c r="B1659" s="573"/>
      <c r="C1659" s="566"/>
      <c r="D1659" s="160"/>
      <c r="E1659" s="560"/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  <c r="R1659" s="22"/>
      <c r="S1659" s="118"/>
      <c r="T1659" s="23"/>
      <c r="U1659" s="28"/>
      <c r="V1659" s="603"/>
    </row>
    <row r="1660" spans="1:22" ht="12" customHeight="1" x14ac:dyDescent="0.2">
      <c r="A1660" s="571"/>
      <c r="B1660" s="571"/>
      <c r="C1660" s="566"/>
      <c r="D1660" s="160"/>
      <c r="E1660" s="560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1"/>
      <c r="S1660" s="117"/>
      <c r="T1660" s="23"/>
      <c r="U1660" s="27"/>
      <c r="V1660" s="603"/>
    </row>
    <row r="1661" spans="1:22" ht="12" customHeight="1" x14ac:dyDescent="0.2">
      <c r="A1661" s="571"/>
      <c r="B1661" s="573"/>
      <c r="C1661" s="566"/>
      <c r="D1661" s="160"/>
      <c r="E1661" s="560"/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  <c r="R1661" s="22"/>
      <c r="S1661" s="118"/>
      <c r="T1661" s="23"/>
      <c r="U1661" s="27"/>
      <c r="V1661" s="603"/>
    </row>
    <row r="1662" spans="1:22" ht="12" customHeight="1" x14ac:dyDescent="0.2">
      <c r="A1662" s="571"/>
      <c r="B1662" s="571"/>
      <c r="C1662" s="566"/>
      <c r="D1662" s="160"/>
      <c r="E1662" s="537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79"/>
      <c r="S1662" s="117"/>
      <c r="T1662" s="23"/>
      <c r="U1662" s="24"/>
      <c r="V1662" s="603"/>
    </row>
    <row r="1663" spans="1:22" ht="12" customHeight="1" x14ac:dyDescent="0.2">
      <c r="A1663" s="571"/>
      <c r="B1663" s="573"/>
      <c r="C1663" s="566"/>
      <c r="D1663" s="160"/>
      <c r="E1663" s="537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80"/>
      <c r="S1663" s="118"/>
      <c r="T1663" s="23"/>
      <c r="U1663" s="24"/>
      <c r="V1663" s="603"/>
    </row>
    <row r="1664" spans="1:22" ht="12" customHeight="1" x14ac:dyDescent="0.2">
      <c r="A1664" s="571"/>
      <c r="B1664" s="571"/>
      <c r="C1664" s="571"/>
      <c r="D1664" s="157"/>
      <c r="E1664" s="537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1"/>
      <c r="S1664" s="117"/>
      <c r="T1664" s="23"/>
      <c r="U1664" s="24"/>
      <c r="V1664" s="603"/>
    </row>
    <row r="1665" spans="1:22" ht="12" customHeight="1" x14ac:dyDescent="0.2">
      <c r="A1665" s="571"/>
      <c r="B1665" s="573"/>
      <c r="C1665" s="571"/>
      <c r="D1665" s="157"/>
      <c r="E1665" s="537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2"/>
      <c r="S1665" s="118"/>
      <c r="T1665" s="23"/>
      <c r="U1665" s="24"/>
      <c r="V1665" s="603"/>
    </row>
    <row r="1666" spans="1:22" ht="12" customHeight="1" x14ac:dyDescent="0.2">
      <c r="A1666" s="571"/>
      <c r="B1666" s="571"/>
      <c r="C1666" s="571"/>
      <c r="D1666" s="157"/>
      <c r="E1666" s="560"/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1"/>
      <c r="S1666" s="117"/>
      <c r="T1666" s="23"/>
      <c r="U1666" s="28"/>
      <c r="V1666" s="603"/>
    </row>
    <row r="1667" spans="1:22" ht="12" customHeight="1" x14ac:dyDescent="0.2">
      <c r="A1667" s="571"/>
      <c r="B1667" s="571"/>
      <c r="C1667" s="571"/>
      <c r="D1667" s="157"/>
      <c r="E1667" s="560"/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  <c r="R1667" s="22"/>
      <c r="S1667" s="118"/>
      <c r="T1667" s="23"/>
      <c r="U1667" s="28"/>
      <c r="V1667" s="603"/>
    </row>
    <row r="1668" spans="1:22" ht="12" customHeight="1" x14ac:dyDescent="0.2">
      <c r="A1668" s="571"/>
      <c r="B1668" s="571"/>
      <c r="C1668" s="566"/>
      <c r="D1668" s="160"/>
      <c r="E1668" s="560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1"/>
      <c r="S1668" s="117"/>
      <c r="T1668" s="23"/>
      <c r="U1668" s="28"/>
      <c r="V1668" s="603"/>
    </row>
    <row r="1669" spans="1:22" ht="12" customHeight="1" x14ac:dyDescent="0.2">
      <c r="A1669" s="571"/>
      <c r="B1669" s="573"/>
      <c r="C1669" s="566"/>
      <c r="D1669" s="160"/>
      <c r="E1669" s="560"/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  <c r="R1669" s="22"/>
      <c r="S1669" s="118"/>
      <c r="T1669" s="23"/>
      <c r="U1669" s="28"/>
      <c r="V1669" s="603"/>
    </row>
    <row r="1670" spans="1:22" ht="12" customHeight="1" x14ac:dyDescent="0.2">
      <c r="A1670" s="571"/>
      <c r="B1670" s="571"/>
      <c r="C1670" s="566"/>
      <c r="D1670" s="160"/>
      <c r="E1670" s="537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79"/>
      <c r="S1670" s="117"/>
      <c r="T1670" s="23"/>
      <c r="U1670" s="24"/>
      <c r="V1670" s="603"/>
    </row>
    <row r="1671" spans="1:22" ht="12" customHeight="1" x14ac:dyDescent="0.2">
      <c r="A1671" s="571"/>
      <c r="B1671" s="571"/>
      <c r="C1671" s="566"/>
      <c r="D1671" s="160"/>
      <c r="E1671" s="537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80"/>
      <c r="S1671" s="118"/>
      <c r="T1671" s="23"/>
      <c r="U1671" s="24"/>
      <c r="V1671" s="603"/>
    </row>
    <row r="1672" spans="1:22" ht="12" customHeight="1" x14ac:dyDescent="0.2">
      <c r="A1672" s="571"/>
      <c r="B1672" s="571"/>
      <c r="C1672" s="566"/>
      <c r="D1672" s="160"/>
      <c r="E1672" s="560"/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1"/>
      <c r="S1672" s="117"/>
      <c r="T1672" s="23"/>
      <c r="U1672" s="27"/>
      <c r="V1672" s="603"/>
    </row>
    <row r="1673" spans="1:22" ht="12" customHeight="1" x14ac:dyDescent="0.2">
      <c r="A1673" s="571"/>
      <c r="B1673" s="573"/>
      <c r="C1673" s="566"/>
      <c r="D1673" s="160"/>
      <c r="E1673" s="560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2"/>
      <c r="S1673" s="118"/>
      <c r="T1673" s="23"/>
      <c r="U1673" s="27"/>
      <c r="V1673" s="603"/>
    </row>
    <row r="1674" spans="1:22" ht="12" customHeight="1" x14ac:dyDescent="0.2">
      <c r="A1674" s="571"/>
      <c r="B1674" s="571"/>
      <c r="C1674" s="566"/>
      <c r="D1674" s="160"/>
      <c r="E1674" s="560"/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  <c r="R1674" s="21"/>
      <c r="S1674" s="117"/>
      <c r="T1674" s="23"/>
      <c r="U1674" s="28"/>
      <c r="V1674" s="603"/>
    </row>
    <row r="1675" spans="1:22" ht="12" customHeight="1" x14ac:dyDescent="0.2">
      <c r="A1675" s="571"/>
      <c r="B1675" s="571"/>
      <c r="C1675" s="566"/>
      <c r="D1675" s="160"/>
      <c r="E1675" s="560"/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  <c r="R1675" s="22"/>
      <c r="S1675" s="118"/>
      <c r="T1675" s="23"/>
      <c r="U1675" s="28"/>
      <c r="V1675" s="603"/>
    </row>
    <row r="1676" spans="1:22" ht="12" customHeight="1" x14ac:dyDescent="0.2">
      <c r="A1676" s="571"/>
      <c r="B1676" s="571"/>
      <c r="C1676" s="566"/>
      <c r="D1676" s="160"/>
      <c r="E1676" s="560"/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1"/>
      <c r="S1676" s="117"/>
      <c r="T1676" s="23"/>
      <c r="U1676" s="27"/>
      <c r="V1676" s="603"/>
    </row>
    <row r="1677" spans="1:22" ht="12" customHeight="1" x14ac:dyDescent="0.2">
      <c r="A1677" s="571"/>
      <c r="B1677" s="573"/>
      <c r="C1677" s="566"/>
      <c r="D1677" s="160"/>
      <c r="E1677" s="560"/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  <c r="R1677" s="22"/>
      <c r="S1677" s="118"/>
      <c r="T1677" s="23"/>
      <c r="U1677" s="27"/>
      <c r="V1677" s="603"/>
    </row>
    <row r="1678" spans="1:22" ht="12" customHeight="1" x14ac:dyDescent="0.2">
      <c r="A1678" s="571"/>
      <c r="B1678" s="571"/>
      <c r="C1678" s="566"/>
      <c r="D1678" s="160"/>
      <c r="E1678" s="537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79"/>
      <c r="S1678" s="117"/>
      <c r="T1678" s="23"/>
      <c r="U1678" s="24"/>
      <c r="V1678" s="603"/>
    </row>
    <row r="1679" spans="1:22" ht="12" customHeight="1" x14ac:dyDescent="0.2">
      <c r="A1679" s="571"/>
      <c r="B1679" s="573"/>
      <c r="C1679" s="566"/>
      <c r="D1679" s="160"/>
      <c r="E1679" s="537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80"/>
      <c r="S1679" s="118"/>
      <c r="T1679" s="23"/>
      <c r="U1679" s="24"/>
      <c r="V1679" s="603"/>
    </row>
    <row r="1680" spans="1:22" ht="12" customHeight="1" x14ac:dyDescent="0.2">
      <c r="A1680" s="571"/>
      <c r="B1680" s="571"/>
      <c r="C1680" s="566"/>
      <c r="D1680" s="160"/>
      <c r="E1680" s="560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1"/>
      <c r="S1680" s="117"/>
      <c r="T1680" s="23"/>
      <c r="U1680" s="28"/>
      <c r="V1680" s="603"/>
    </row>
    <row r="1681" spans="1:22" ht="12" customHeight="1" x14ac:dyDescent="0.2">
      <c r="A1681" s="571"/>
      <c r="B1681" s="573"/>
      <c r="C1681" s="566"/>
      <c r="D1681" s="160"/>
      <c r="E1681" s="560"/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  <c r="R1681" s="22"/>
      <c r="S1681" s="118"/>
      <c r="T1681" s="23"/>
      <c r="U1681" s="28"/>
      <c r="V1681" s="603"/>
    </row>
    <row r="1682" spans="1:22" ht="12" customHeight="1" x14ac:dyDescent="0.2">
      <c r="A1682" s="571"/>
      <c r="B1682" s="571"/>
      <c r="C1682" s="566"/>
      <c r="D1682" s="160"/>
      <c r="E1682" s="560"/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1"/>
      <c r="S1682" s="117"/>
      <c r="T1682" s="23"/>
      <c r="U1682" s="27"/>
      <c r="V1682" s="603"/>
    </row>
    <row r="1683" spans="1:22" ht="12" customHeight="1" x14ac:dyDescent="0.2">
      <c r="A1683" s="571"/>
      <c r="B1683" s="571"/>
      <c r="C1683" s="566"/>
      <c r="D1683" s="160"/>
      <c r="E1683" s="560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2"/>
      <c r="S1683" s="118"/>
      <c r="T1683" s="23"/>
      <c r="U1683" s="27"/>
      <c r="V1683" s="603"/>
    </row>
    <row r="1684" spans="1:22" ht="12" customHeight="1" x14ac:dyDescent="0.2">
      <c r="A1684" s="571"/>
      <c r="B1684" s="571"/>
      <c r="C1684" s="571"/>
      <c r="D1684" s="157"/>
      <c r="E1684" s="537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79"/>
      <c r="S1684" s="117"/>
      <c r="T1684" s="23"/>
      <c r="U1684" s="24"/>
      <c r="V1684" s="603"/>
    </row>
    <row r="1685" spans="1:22" ht="12" customHeight="1" x14ac:dyDescent="0.2">
      <c r="A1685" s="571"/>
      <c r="B1685" s="573"/>
      <c r="C1685" s="571"/>
      <c r="D1685" s="157"/>
      <c r="E1685" s="537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80"/>
      <c r="S1685" s="118"/>
      <c r="T1685" s="23"/>
      <c r="U1685" s="24"/>
      <c r="V1685" s="603"/>
    </row>
    <row r="1686" spans="1:22" ht="12" customHeight="1" x14ac:dyDescent="0.2">
      <c r="A1686" s="571"/>
      <c r="B1686" s="571"/>
      <c r="C1686" s="566"/>
      <c r="D1686" s="160"/>
      <c r="E1686" s="560"/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1"/>
      <c r="S1686" s="117"/>
      <c r="T1686" s="23"/>
      <c r="U1686" s="28"/>
      <c r="V1686" s="603"/>
    </row>
    <row r="1687" spans="1:22" ht="12" customHeight="1" x14ac:dyDescent="0.2">
      <c r="A1687" s="571"/>
      <c r="B1687" s="573"/>
      <c r="C1687" s="566"/>
      <c r="D1687" s="160"/>
      <c r="E1687" s="560"/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  <c r="R1687" s="22"/>
      <c r="S1687" s="118"/>
      <c r="T1687" s="23"/>
      <c r="U1687" s="28"/>
      <c r="V1687" s="603"/>
    </row>
    <row r="1688" spans="1:22" ht="12" customHeight="1" x14ac:dyDescent="0.2">
      <c r="A1688" s="571"/>
      <c r="B1688" s="571"/>
      <c r="C1688" s="566"/>
      <c r="D1688" s="160"/>
      <c r="E1688" s="560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1"/>
      <c r="S1688" s="117"/>
      <c r="T1688" s="23"/>
      <c r="U1688" s="27"/>
      <c r="V1688" s="603"/>
    </row>
    <row r="1689" spans="1:22" ht="12" customHeight="1" x14ac:dyDescent="0.2">
      <c r="A1689" s="571"/>
      <c r="B1689" s="573"/>
      <c r="C1689" s="566"/>
      <c r="D1689" s="160"/>
      <c r="E1689" s="560"/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  <c r="R1689" s="22"/>
      <c r="S1689" s="118"/>
      <c r="T1689" s="23"/>
      <c r="U1689" s="27"/>
      <c r="V1689" s="603"/>
    </row>
    <row r="1690" spans="1:22" ht="12" customHeight="1" x14ac:dyDescent="0.2">
      <c r="A1690" s="571"/>
      <c r="B1690" s="571"/>
      <c r="C1690" s="566"/>
      <c r="D1690" s="160"/>
      <c r="E1690" s="537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79"/>
      <c r="S1690" s="117"/>
      <c r="T1690" s="23"/>
      <c r="U1690" s="24"/>
      <c r="V1690" s="603"/>
    </row>
    <row r="1691" spans="1:22" ht="12" customHeight="1" x14ac:dyDescent="0.2">
      <c r="A1691" s="571"/>
      <c r="B1691" s="573"/>
      <c r="C1691" s="566"/>
      <c r="D1691" s="160"/>
      <c r="E1691" s="537"/>
      <c r="F1691" s="25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80"/>
      <c r="S1691" s="118"/>
      <c r="T1691" s="23"/>
      <c r="U1691" s="24"/>
      <c r="V1691" s="603"/>
    </row>
    <row r="1692" spans="1:22" ht="12" customHeight="1" x14ac:dyDescent="0.2">
      <c r="A1692" s="571"/>
      <c r="B1692" s="571"/>
      <c r="C1692" s="566"/>
      <c r="D1692" s="160"/>
      <c r="E1692" s="537"/>
      <c r="F1692" s="25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79"/>
      <c r="S1692" s="117"/>
      <c r="T1692" s="23"/>
      <c r="U1692" s="24"/>
      <c r="V1692" s="603"/>
    </row>
    <row r="1693" spans="1:22" ht="12" customHeight="1" x14ac:dyDescent="0.2">
      <c r="A1693" s="571"/>
      <c r="B1693" s="573"/>
      <c r="C1693" s="566"/>
      <c r="D1693" s="160"/>
      <c r="E1693" s="537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80"/>
      <c r="S1693" s="118"/>
      <c r="T1693" s="23"/>
      <c r="U1693" s="24"/>
      <c r="V1693" s="603"/>
    </row>
    <row r="1694" spans="1:22" ht="12" customHeight="1" x14ac:dyDescent="0.2">
      <c r="A1694" s="571"/>
      <c r="B1694" s="571"/>
      <c r="C1694" s="566"/>
      <c r="D1694" s="160"/>
      <c r="E1694" s="560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1"/>
      <c r="S1694" s="117"/>
      <c r="T1694" s="23"/>
      <c r="U1694" s="28"/>
      <c r="V1694" s="603"/>
    </row>
    <row r="1695" spans="1:22" ht="12" customHeight="1" x14ac:dyDescent="0.2">
      <c r="A1695" s="571"/>
      <c r="B1695" s="571"/>
      <c r="C1695" s="566"/>
      <c r="D1695" s="160"/>
      <c r="E1695" s="560"/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  <c r="R1695" s="22"/>
      <c r="S1695" s="118"/>
      <c r="T1695" s="23"/>
      <c r="U1695" s="28"/>
      <c r="V1695" s="603"/>
    </row>
    <row r="1696" spans="1:22" ht="12" customHeight="1" x14ac:dyDescent="0.2">
      <c r="A1696" s="571"/>
      <c r="B1696" s="571"/>
      <c r="C1696" s="566"/>
      <c r="D1696" s="160"/>
      <c r="E1696" s="560"/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1"/>
      <c r="S1696" s="117"/>
      <c r="T1696" s="23"/>
      <c r="U1696" s="28"/>
      <c r="V1696" s="603"/>
    </row>
    <row r="1697" spans="1:22" ht="12" customHeight="1" x14ac:dyDescent="0.2">
      <c r="A1697" s="571"/>
      <c r="B1697" s="573"/>
      <c r="C1697" s="566"/>
      <c r="D1697" s="160"/>
      <c r="E1697" s="560"/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  <c r="R1697" s="22"/>
      <c r="S1697" s="118"/>
      <c r="T1697" s="23"/>
      <c r="U1697" s="28"/>
      <c r="V1697" s="603"/>
    </row>
    <row r="1698" spans="1:22" ht="12" customHeight="1" x14ac:dyDescent="0.2">
      <c r="A1698" s="571"/>
      <c r="B1698" s="571"/>
      <c r="C1698" s="566"/>
      <c r="D1698" s="160"/>
      <c r="E1698" s="560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1"/>
      <c r="S1698" s="117"/>
      <c r="T1698" s="23"/>
      <c r="U1698" s="28"/>
      <c r="V1698" s="603"/>
    </row>
    <row r="1699" spans="1:22" ht="12" customHeight="1" x14ac:dyDescent="0.2">
      <c r="A1699" s="571"/>
      <c r="B1699" s="573"/>
      <c r="C1699" s="566"/>
      <c r="D1699" s="160"/>
      <c r="E1699" s="560"/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  <c r="R1699" s="22"/>
      <c r="S1699" s="118"/>
      <c r="T1699" s="23"/>
      <c r="U1699" s="28"/>
      <c r="V1699" s="603"/>
    </row>
    <row r="1700" spans="1:22" ht="12" customHeight="1" x14ac:dyDescent="0.2">
      <c r="A1700" s="571"/>
      <c r="B1700" s="571"/>
      <c r="C1700" s="566"/>
      <c r="D1700" s="160"/>
      <c r="E1700" s="537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79"/>
      <c r="S1700" s="117"/>
      <c r="T1700" s="29"/>
      <c r="U1700" s="24"/>
      <c r="V1700" s="603"/>
    </row>
    <row r="1701" spans="1:22" ht="12" customHeight="1" x14ac:dyDescent="0.2">
      <c r="A1701" s="571"/>
      <c r="B1701" s="573"/>
      <c r="C1701" s="566"/>
      <c r="D1701" s="160"/>
      <c r="E1701" s="537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109"/>
      <c r="S1701" s="118"/>
      <c r="T1701" s="29"/>
      <c r="U1701" s="24"/>
      <c r="V1701" s="603"/>
    </row>
    <row r="1702" spans="1:22" ht="12" customHeight="1" x14ac:dyDescent="0.2">
      <c r="A1702" s="571"/>
      <c r="B1702" s="571"/>
      <c r="C1702" s="566"/>
      <c r="D1702" s="160"/>
      <c r="E1702" s="560"/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1"/>
      <c r="S1702" s="117"/>
      <c r="T1702" s="23"/>
      <c r="U1702" s="27"/>
      <c r="V1702" s="603"/>
    </row>
    <row r="1703" spans="1:22" ht="12" customHeight="1" x14ac:dyDescent="0.2">
      <c r="A1703" s="571"/>
      <c r="B1703" s="573"/>
      <c r="C1703" s="566"/>
      <c r="D1703" s="160"/>
      <c r="E1703" s="560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2"/>
      <c r="S1703" s="118"/>
      <c r="T1703" s="23"/>
      <c r="U1703" s="27"/>
      <c r="V1703" s="603"/>
    </row>
    <row r="1704" spans="1:22" ht="12" customHeight="1" x14ac:dyDescent="0.2">
      <c r="A1704" s="571"/>
      <c r="B1704" s="571"/>
      <c r="C1704" s="566"/>
      <c r="D1704" s="160"/>
      <c r="E1704" s="537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79"/>
      <c r="S1704" s="117"/>
      <c r="T1704" s="23"/>
      <c r="U1704" s="24"/>
      <c r="V1704" s="603"/>
    </row>
    <row r="1705" spans="1:22" ht="12" customHeight="1" x14ac:dyDescent="0.2">
      <c r="A1705" s="571"/>
      <c r="B1705" s="571"/>
      <c r="C1705" s="566"/>
      <c r="D1705" s="160"/>
      <c r="E1705" s="537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80"/>
      <c r="S1705" s="118"/>
      <c r="T1705" s="23"/>
      <c r="U1705" s="24"/>
      <c r="V1705" s="603"/>
    </row>
    <row r="1706" spans="1:22" ht="12" customHeight="1" x14ac:dyDescent="0.2">
      <c r="A1706" s="571"/>
      <c r="B1706" s="571"/>
      <c r="C1706" s="566"/>
      <c r="D1706" s="160"/>
      <c r="E1706" s="560"/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  <c r="R1706" s="21"/>
      <c r="S1706" s="117"/>
      <c r="T1706" s="23"/>
      <c r="U1706" s="28"/>
      <c r="V1706" s="603"/>
    </row>
    <row r="1707" spans="1:22" ht="12" customHeight="1" x14ac:dyDescent="0.2">
      <c r="A1707" s="571"/>
      <c r="B1707" s="573"/>
      <c r="C1707" s="566"/>
      <c r="D1707" s="160"/>
      <c r="E1707" s="560"/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  <c r="R1707" s="22"/>
      <c r="S1707" s="118"/>
      <c r="T1707" s="23"/>
      <c r="U1707" s="28"/>
      <c r="V1707" s="603"/>
    </row>
    <row r="1708" spans="1:22" ht="12" customHeight="1" x14ac:dyDescent="0.2">
      <c r="A1708" s="571"/>
      <c r="B1708" s="571"/>
      <c r="C1708" s="566"/>
      <c r="D1708" s="160"/>
      <c r="E1708" s="560"/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  <c r="R1708" s="21"/>
      <c r="S1708" s="117"/>
      <c r="T1708" s="23"/>
      <c r="U1708" s="27"/>
      <c r="V1708" s="603"/>
    </row>
    <row r="1709" spans="1:22" ht="12" customHeight="1" x14ac:dyDescent="0.2">
      <c r="A1709" s="571"/>
      <c r="B1709" s="573"/>
      <c r="C1709" s="566"/>
      <c r="D1709" s="160"/>
      <c r="E1709" s="560"/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  <c r="R1709" s="22"/>
      <c r="S1709" s="118"/>
      <c r="T1709" s="23"/>
      <c r="U1709" s="27"/>
      <c r="V1709" s="603"/>
    </row>
    <row r="1710" spans="1:22" ht="12" customHeight="1" x14ac:dyDescent="0.2">
      <c r="A1710" s="571"/>
      <c r="B1710" s="571"/>
      <c r="C1710" s="566"/>
      <c r="D1710" s="160"/>
      <c r="E1710" s="537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79"/>
      <c r="S1710" s="117"/>
      <c r="T1710" s="23"/>
      <c r="U1710" s="24"/>
      <c r="V1710" s="603"/>
    </row>
    <row r="1711" spans="1:22" ht="12" customHeight="1" x14ac:dyDescent="0.2">
      <c r="A1711" s="571"/>
      <c r="B1711" s="573"/>
      <c r="C1711" s="566"/>
      <c r="D1711" s="160"/>
      <c r="E1711" s="537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80"/>
      <c r="S1711" s="118"/>
      <c r="T1711" s="23"/>
      <c r="U1711" s="24"/>
      <c r="V1711" s="603"/>
    </row>
    <row r="1712" spans="1:22" ht="12" customHeight="1" x14ac:dyDescent="0.2">
      <c r="A1712" s="571"/>
      <c r="B1712" s="571"/>
      <c r="C1712" s="571"/>
      <c r="D1712" s="157"/>
      <c r="E1712" s="560"/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  <c r="R1712" s="21"/>
      <c r="S1712" s="117"/>
      <c r="T1712" s="23"/>
      <c r="U1712" s="28"/>
      <c r="V1712" s="603"/>
    </row>
    <row r="1713" spans="1:22" ht="12" customHeight="1" x14ac:dyDescent="0.2">
      <c r="A1713" s="571"/>
      <c r="B1713" s="571"/>
      <c r="C1713" s="571"/>
      <c r="D1713" s="157"/>
      <c r="E1713" s="560"/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  <c r="R1713" s="22"/>
      <c r="S1713" s="118"/>
      <c r="T1713" s="23"/>
      <c r="U1713" s="28"/>
      <c r="V1713" s="603"/>
    </row>
    <row r="1714" spans="1:22" ht="12" customHeight="1" x14ac:dyDescent="0.2">
      <c r="A1714" s="571"/>
      <c r="B1714" s="571"/>
      <c r="C1714" s="571"/>
      <c r="D1714" s="157"/>
      <c r="E1714" s="561"/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  <c r="R1714" s="33"/>
      <c r="S1714" s="121"/>
      <c r="T1714" s="35"/>
      <c r="U1714" s="45"/>
      <c r="V1714" s="603"/>
    </row>
    <row r="1715" spans="1:22" ht="12" customHeight="1" x14ac:dyDescent="0.2">
      <c r="A1715" s="571"/>
      <c r="B1715" s="573"/>
      <c r="C1715" s="571"/>
      <c r="D1715" s="157"/>
      <c r="E1715" s="561"/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  <c r="R1715" s="34"/>
      <c r="S1715" s="122"/>
      <c r="T1715" s="35"/>
      <c r="U1715" s="45"/>
      <c r="V1715" s="603"/>
    </row>
    <row r="1716" spans="1:22" ht="12" customHeight="1" x14ac:dyDescent="0.2">
      <c r="A1716" s="571"/>
      <c r="B1716" s="571"/>
      <c r="C1716" s="571"/>
      <c r="D1716" s="157"/>
      <c r="E1716" s="537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79"/>
      <c r="S1716" s="117"/>
      <c r="T1716" s="23"/>
      <c r="U1716" s="24"/>
      <c r="V1716" s="603"/>
    </row>
    <row r="1717" spans="1:22" ht="12" customHeight="1" x14ac:dyDescent="0.2">
      <c r="A1717" s="571"/>
      <c r="B1717" s="571"/>
      <c r="C1717" s="571"/>
      <c r="D1717" s="157"/>
      <c r="E1717" s="537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80"/>
      <c r="S1717" s="118"/>
      <c r="T1717" s="23"/>
      <c r="U1717" s="24"/>
      <c r="V1717" s="603"/>
    </row>
    <row r="1718" spans="1:22" ht="12" customHeight="1" x14ac:dyDescent="0.2">
      <c r="A1718" s="571"/>
      <c r="B1718" s="571"/>
      <c r="C1718" s="566"/>
      <c r="D1718" s="160"/>
      <c r="E1718" s="537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79"/>
      <c r="S1718" s="117"/>
      <c r="T1718" s="23"/>
      <c r="U1718" s="24"/>
      <c r="V1718" s="603"/>
    </row>
    <row r="1719" spans="1:22" ht="12" customHeight="1" x14ac:dyDescent="0.2">
      <c r="A1719" s="571"/>
      <c r="B1719" s="573"/>
      <c r="C1719" s="566"/>
      <c r="D1719" s="160"/>
      <c r="E1719" s="537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80"/>
      <c r="S1719" s="118"/>
      <c r="T1719" s="23"/>
      <c r="U1719" s="24"/>
      <c r="V1719" s="603"/>
    </row>
    <row r="1720" spans="1:22" ht="12" customHeight="1" x14ac:dyDescent="0.2">
      <c r="A1720" s="571"/>
      <c r="B1720" s="571"/>
      <c r="C1720" s="566"/>
      <c r="D1720" s="160"/>
      <c r="E1720" s="537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79"/>
      <c r="S1720" s="117"/>
      <c r="T1720" s="23"/>
      <c r="U1720" s="24"/>
      <c r="V1720" s="603"/>
    </row>
    <row r="1721" spans="1:22" ht="12" customHeight="1" x14ac:dyDescent="0.2">
      <c r="A1721" s="571"/>
      <c r="B1721" s="573"/>
      <c r="C1721" s="566"/>
      <c r="D1721" s="160"/>
      <c r="E1721" s="537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80"/>
      <c r="S1721" s="118"/>
      <c r="T1721" s="23"/>
      <c r="U1721" s="24"/>
      <c r="V1721" s="603"/>
    </row>
    <row r="1722" spans="1:22" ht="12" customHeight="1" x14ac:dyDescent="0.2">
      <c r="A1722" s="571"/>
      <c r="B1722" s="571"/>
      <c r="C1722" s="566"/>
      <c r="D1722" s="160"/>
      <c r="E1722" s="560"/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  <c r="R1722" s="21"/>
      <c r="S1722" s="117"/>
      <c r="T1722" s="23"/>
      <c r="U1722" s="28"/>
      <c r="V1722" s="603"/>
    </row>
    <row r="1723" spans="1:22" ht="12" customHeight="1" x14ac:dyDescent="0.2">
      <c r="A1723" s="571"/>
      <c r="B1723" s="573"/>
      <c r="C1723" s="566"/>
      <c r="D1723" s="160"/>
      <c r="E1723" s="560"/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  <c r="R1723" s="22"/>
      <c r="S1723" s="118"/>
      <c r="T1723" s="23"/>
      <c r="U1723" s="28"/>
      <c r="V1723" s="603"/>
    </row>
    <row r="1724" spans="1:22" ht="12" customHeight="1" x14ac:dyDescent="0.2">
      <c r="A1724" s="571"/>
      <c r="B1724" s="571"/>
      <c r="C1724" s="566"/>
      <c r="D1724" s="160"/>
      <c r="E1724" s="560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1"/>
      <c r="S1724" s="117"/>
      <c r="T1724" s="23"/>
      <c r="U1724" s="28"/>
      <c r="V1724" s="603"/>
    </row>
    <row r="1725" spans="1:22" ht="12" customHeight="1" x14ac:dyDescent="0.2">
      <c r="A1725" s="571"/>
      <c r="B1725" s="571"/>
      <c r="C1725" s="566"/>
      <c r="D1725" s="160"/>
      <c r="E1725" s="560"/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  <c r="R1725" s="22"/>
      <c r="S1725" s="118"/>
      <c r="T1725" s="23"/>
      <c r="U1725" s="28"/>
      <c r="V1725" s="603"/>
    </row>
    <row r="1726" spans="1:22" ht="12" customHeight="1" x14ac:dyDescent="0.2">
      <c r="A1726" s="571"/>
      <c r="B1726" s="571"/>
      <c r="C1726" s="566"/>
      <c r="D1726" s="160"/>
      <c r="E1726" s="560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1"/>
      <c r="S1726" s="117"/>
      <c r="T1726" s="23"/>
      <c r="U1726" s="27"/>
      <c r="V1726" s="603"/>
    </row>
    <row r="1727" spans="1:22" ht="12" customHeight="1" x14ac:dyDescent="0.2">
      <c r="A1727" s="571"/>
      <c r="B1727" s="573"/>
      <c r="C1727" s="566"/>
      <c r="D1727" s="160"/>
      <c r="E1727" s="560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2"/>
      <c r="S1727" s="118"/>
      <c r="T1727" s="23"/>
      <c r="U1727" s="27"/>
      <c r="V1727" s="603"/>
    </row>
    <row r="1728" spans="1:22" ht="12" customHeight="1" x14ac:dyDescent="0.2">
      <c r="A1728" s="571"/>
      <c r="B1728" s="571"/>
      <c r="C1728" s="571"/>
      <c r="D1728" s="157"/>
      <c r="E1728" s="560"/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  <c r="R1728" s="21"/>
      <c r="S1728" s="117"/>
      <c r="T1728" s="23"/>
      <c r="U1728" s="27"/>
      <c r="V1728" s="603"/>
    </row>
    <row r="1729" spans="1:22" ht="12" customHeight="1" x14ac:dyDescent="0.2">
      <c r="A1729" s="571"/>
      <c r="B1729" s="571"/>
      <c r="C1729" s="571"/>
      <c r="D1729" s="157"/>
      <c r="E1729" s="560"/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  <c r="R1729" s="22"/>
      <c r="S1729" s="118"/>
      <c r="T1729" s="23"/>
      <c r="U1729" s="27"/>
      <c r="V1729" s="603"/>
    </row>
    <row r="1730" spans="1:22" ht="12" customHeight="1" x14ac:dyDescent="0.2">
      <c r="A1730" s="571"/>
      <c r="B1730" s="571"/>
      <c r="C1730" s="571"/>
      <c r="D1730" s="157"/>
      <c r="E1730" s="560"/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  <c r="R1730" s="21"/>
      <c r="S1730" s="117"/>
      <c r="T1730" s="23"/>
      <c r="U1730" s="28"/>
      <c r="V1730" s="603"/>
    </row>
    <row r="1731" spans="1:22" ht="12" customHeight="1" x14ac:dyDescent="0.2">
      <c r="A1731" s="571"/>
      <c r="B1731" s="571"/>
      <c r="C1731" s="571"/>
      <c r="D1731" s="157"/>
      <c r="E1731" s="560"/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  <c r="R1731" s="22"/>
      <c r="S1731" s="118"/>
      <c r="T1731" s="23"/>
      <c r="U1731" s="28"/>
      <c r="V1731" s="603"/>
    </row>
    <row r="1732" spans="1:22" ht="12" customHeight="1" x14ac:dyDescent="0.2">
      <c r="A1732" s="571"/>
      <c r="B1732" s="571"/>
      <c r="C1732" s="571"/>
      <c r="D1732" s="157"/>
      <c r="E1732" s="537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79"/>
      <c r="S1732" s="117"/>
      <c r="T1732" s="23"/>
      <c r="U1732" s="24"/>
      <c r="V1732" s="603"/>
    </row>
    <row r="1733" spans="1:22" ht="12" customHeight="1" x14ac:dyDescent="0.2">
      <c r="A1733" s="571"/>
      <c r="B1733" s="573"/>
      <c r="C1733" s="571"/>
      <c r="D1733" s="157"/>
      <c r="E1733" s="537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80"/>
      <c r="S1733" s="118"/>
      <c r="T1733" s="23"/>
      <c r="U1733" s="24"/>
      <c r="V1733" s="603"/>
    </row>
    <row r="1734" spans="1:22" ht="12" customHeight="1" x14ac:dyDescent="0.2">
      <c r="A1734" s="571"/>
      <c r="B1734" s="571"/>
      <c r="C1734" s="566"/>
      <c r="D1734" s="160"/>
      <c r="E1734" s="560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1"/>
      <c r="S1734" s="117"/>
      <c r="T1734" s="23"/>
      <c r="U1734" s="28"/>
      <c r="V1734" s="603"/>
    </row>
    <row r="1735" spans="1:22" ht="12" customHeight="1" x14ac:dyDescent="0.2">
      <c r="A1735" s="571"/>
      <c r="B1735" s="571"/>
      <c r="C1735" s="566"/>
      <c r="D1735" s="160"/>
      <c r="E1735" s="560"/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  <c r="R1735" s="22"/>
      <c r="S1735" s="118"/>
      <c r="T1735" s="23"/>
      <c r="U1735" s="28"/>
      <c r="V1735" s="603"/>
    </row>
    <row r="1736" spans="1:22" ht="12" customHeight="1" x14ac:dyDescent="0.2">
      <c r="A1736" s="571"/>
      <c r="B1736" s="571"/>
      <c r="C1736" s="566"/>
      <c r="D1736" s="160"/>
      <c r="E1736" s="560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1"/>
      <c r="S1736" s="117"/>
      <c r="T1736" s="23"/>
      <c r="U1736" s="27"/>
      <c r="V1736" s="603"/>
    </row>
    <row r="1737" spans="1:22" ht="12" customHeight="1" x14ac:dyDescent="0.2">
      <c r="A1737" s="571"/>
      <c r="B1737" s="573"/>
      <c r="C1737" s="566"/>
      <c r="D1737" s="160"/>
      <c r="E1737" s="560"/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  <c r="R1737" s="22"/>
      <c r="S1737" s="118"/>
      <c r="T1737" s="23"/>
      <c r="U1737" s="27"/>
      <c r="V1737" s="603"/>
    </row>
    <row r="1738" spans="1:22" ht="12" customHeight="1" x14ac:dyDescent="0.2">
      <c r="A1738" s="571"/>
      <c r="B1738" s="571"/>
      <c r="C1738" s="566"/>
      <c r="D1738" s="160"/>
      <c r="E1738" s="537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79"/>
      <c r="S1738" s="117"/>
      <c r="T1738" s="23"/>
      <c r="U1738" s="24"/>
      <c r="V1738" s="603"/>
    </row>
    <row r="1739" spans="1:22" ht="12" customHeight="1" x14ac:dyDescent="0.2">
      <c r="A1739" s="571"/>
      <c r="B1739" s="571"/>
      <c r="C1739" s="566"/>
      <c r="D1739" s="160"/>
      <c r="E1739" s="537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80"/>
      <c r="S1739" s="118"/>
      <c r="T1739" s="23"/>
      <c r="U1739" s="24"/>
      <c r="V1739" s="603"/>
    </row>
    <row r="1740" spans="1:22" ht="12" customHeight="1" x14ac:dyDescent="0.2">
      <c r="A1740" s="571"/>
      <c r="B1740" s="571"/>
      <c r="C1740" s="566"/>
      <c r="D1740" s="160"/>
      <c r="E1740" s="561"/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  <c r="R1740" s="33"/>
      <c r="S1740" s="121"/>
      <c r="T1740" s="35"/>
      <c r="U1740" s="45"/>
      <c r="V1740" s="603"/>
    </row>
    <row r="1741" spans="1:22" ht="12" customHeight="1" x14ac:dyDescent="0.2">
      <c r="A1741" s="571"/>
      <c r="B1741" s="573"/>
      <c r="C1741" s="566"/>
      <c r="D1741" s="160"/>
      <c r="E1741" s="561"/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  <c r="R1741" s="34"/>
      <c r="S1741" s="122"/>
      <c r="T1741" s="35"/>
      <c r="U1741" s="45"/>
      <c r="V1741" s="603"/>
    </row>
    <row r="1742" spans="1:22" ht="12" customHeight="1" x14ac:dyDescent="0.2">
      <c r="A1742" s="571"/>
      <c r="B1742" s="571"/>
      <c r="C1742" s="566"/>
      <c r="D1742" s="160"/>
      <c r="E1742" s="537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79"/>
      <c r="S1742" s="117"/>
      <c r="T1742" s="29"/>
      <c r="U1742" s="24"/>
      <c r="V1742" s="603"/>
    </row>
    <row r="1743" spans="1:22" ht="12" customHeight="1" x14ac:dyDescent="0.2">
      <c r="A1743" s="571"/>
      <c r="B1743" s="573"/>
      <c r="C1743" s="566"/>
      <c r="D1743" s="160"/>
      <c r="E1743" s="537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109"/>
      <c r="S1743" s="118"/>
      <c r="T1743" s="29"/>
      <c r="U1743" s="24"/>
      <c r="V1743" s="603"/>
    </row>
    <row r="1744" spans="1:22" ht="12" customHeight="1" x14ac:dyDescent="0.2">
      <c r="A1744" s="571"/>
      <c r="B1744" s="571"/>
      <c r="C1744" s="566"/>
      <c r="D1744" s="160"/>
      <c r="E1744" s="560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1"/>
      <c r="S1744" s="117"/>
      <c r="T1744" s="23"/>
      <c r="U1744" s="28"/>
      <c r="V1744" s="603"/>
    </row>
    <row r="1745" spans="1:22" ht="12" customHeight="1" x14ac:dyDescent="0.2">
      <c r="A1745" s="571"/>
      <c r="B1745" s="573"/>
      <c r="C1745" s="566"/>
      <c r="D1745" s="160"/>
      <c r="E1745" s="560"/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  <c r="R1745" s="22"/>
      <c r="S1745" s="118"/>
      <c r="T1745" s="23"/>
      <c r="U1745" s="28"/>
      <c r="V1745" s="603"/>
    </row>
    <row r="1746" spans="1:22" ht="12" customHeight="1" x14ac:dyDescent="0.2">
      <c r="A1746" s="571"/>
      <c r="B1746" s="571"/>
      <c r="C1746" s="571"/>
      <c r="D1746" s="157"/>
      <c r="E1746" s="560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1"/>
      <c r="S1746" s="117"/>
      <c r="T1746" s="23"/>
      <c r="U1746" s="27"/>
      <c r="V1746" s="603"/>
    </row>
    <row r="1747" spans="1:22" ht="12" customHeight="1" x14ac:dyDescent="0.2">
      <c r="A1747" s="571"/>
      <c r="B1747" s="573"/>
      <c r="C1747" s="571"/>
      <c r="D1747" s="157"/>
      <c r="E1747" s="560"/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  <c r="R1747" s="22"/>
      <c r="S1747" s="118"/>
      <c r="T1747" s="23"/>
      <c r="U1747" s="27"/>
      <c r="V1747" s="603"/>
    </row>
    <row r="1748" spans="1:22" ht="12" customHeight="1" x14ac:dyDescent="0.2">
      <c r="A1748" s="571"/>
      <c r="B1748" s="571"/>
      <c r="C1748" s="566"/>
      <c r="D1748" s="160"/>
      <c r="E1748" s="560"/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  <c r="R1748" s="21"/>
      <c r="S1748" s="117"/>
      <c r="T1748" s="23"/>
      <c r="U1748" s="28"/>
      <c r="V1748" s="603"/>
    </row>
    <row r="1749" spans="1:22" ht="12" customHeight="1" x14ac:dyDescent="0.2">
      <c r="A1749" s="571"/>
      <c r="B1749" s="571"/>
      <c r="C1749" s="566"/>
      <c r="D1749" s="160"/>
      <c r="E1749" s="560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2"/>
      <c r="S1749" s="118"/>
      <c r="T1749" s="23"/>
      <c r="U1749" s="28"/>
      <c r="V1749" s="603"/>
    </row>
    <row r="1750" spans="1:22" ht="12" customHeight="1" x14ac:dyDescent="0.2">
      <c r="A1750" s="571"/>
      <c r="B1750" s="571"/>
      <c r="C1750" s="566"/>
      <c r="D1750" s="160"/>
      <c r="E1750" s="537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79"/>
      <c r="S1750" s="117"/>
      <c r="T1750" s="23"/>
      <c r="U1750" s="24"/>
      <c r="V1750" s="603"/>
    </row>
    <row r="1751" spans="1:22" ht="12" customHeight="1" x14ac:dyDescent="0.2">
      <c r="A1751" s="571"/>
      <c r="B1751" s="573"/>
      <c r="C1751" s="566"/>
      <c r="D1751" s="160"/>
      <c r="E1751" s="537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80"/>
      <c r="S1751" s="118"/>
      <c r="T1751" s="23"/>
      <c r="U1751" s="24"/>
      <c r="V1751" s="603"/>
    </row>
    <row r="1752" spans="1:22" ht="12" customHeight="1" x14ac:dyDescent="0.2">
      <c r="A1752" s="571"/>
      <c r="B1752" s="571"/>
      <c r="C1752" s="571"/>
      <c r="D1752" s="157"/>
      <c r="E1752" s="537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79"/>
      <c r="S1752" s="117"/>
      <c r="T1752" s="23"/>
      <c r="U1752" s="24"/>
      <c r="V1752" s="603"/>
    </row>
    <row r="1753" spans="1:22" ht="12" customHeight="1" x14ac:dyDescent="0.2">
      <c r="A1753" s="571"/>
      <c r="B1753" s="571"/>
      <c r="C1753" s="571"/>
      <c r="D1753" s="157"/>
      <c r="E1753" s="537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80"/>
      <c r="S1753" s="118"/>
      <c r="T1753" s="23"/>
      <c r="U1753" s="24"/>
      <c r="V1753" s="603"/>
    </row>
    <row r="1754" spans="1:22" ht="12" customHeight="1" x14ac:dyDescent="0.2">
      <c r="A1754" s="571"/>
      <c r="B1754" s="571"/>
      <c r="C1754" s="566"/>
      <c r="D1754" s="160"/>
      <c r="E1754" s="560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1"/>
      <c r="S1754" s="117"/>
      <c r="T1754" s="23"/>
      <c r="U1754" s="28"/>
      <c r="V1754" s="603"/>
    </row>
    <row r="1755" spans="1:22" ht="12" customHeight="1" x14ac:dyDescent="0.2">
      <c r="A1755" s="571"/>
      <c r="B1755" s="573"/>
      <c r="C1755" s="566"/>
      <c r="D1755" s="160"/>
      <c r="E1755" s="560"/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  <c r="R1755" s="22"/>
      <c r="S1755" s="118"/>
      <c r="T1755" s="23"/>
      <c r="U1755" s="28"/>
      <c r="V1755" s="603"/>
    </row>
    <row r="1756" spans="1:22" ht="12" customHeight="1" x14ac:dyDescent="0.2">
      <c r="A1756" s="571"/>
      <c r="B1756" s="571"/>
      <c r="C1756" s="566"/>
      <c r="D1756" s="160"/>
      <c r="E1756" s="537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79"/>
      <c r="S1756" s="117"/>
      <c r="T1756" s="23"/>
      <c r="U1756" s="24"/>
      <c r="V1756" s="603"/>
    </row>
    <row r="1757" spans="1:22" ht="12" customHeight="1" x14ac:dyDescent="0.2">
      <c r="A1757" s="571"/>
      <c r="B1757" s="573"/>
      <c r="C1757" s="566"/>
      <c r="D1757" s="160"/>
      <c r="E1757" s="537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80"/>
      <c r="S1757" s="118"/>
      <c r="T1757" s="23"/>
      <c r="U1757" s="24"/>
      <c r="V1757" s="603"/>
    </row>
    <row r="1758" spans="1:22" ht="12" customHeight="1" x14ac:dyDescent="0.2">
      <c r="A1758" s="571"/>
      <c r="B1758" s="571"/>
      <c r="C1758" s="566"/>
      <c r="D1758" s="160"/>
      <c r="E1758" s="537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79"/>
      <c r="S1758" s="117"/>
      <c r="T1758" s="23"/>
      <c r="U1758" s="24"/>
      <c r="V1758" s="603"/>
    </row>
    <row r="1759" spans="1:22" ht="12" customHeight="1" x14ac:dyDescent="0.2">
      <c r="A1759" s="571"/>
      <c r="B1759" s="573"/>
      <c r="C1759" s="566"/>
      <c r="D1759" s="160"/>
      <c r="E1759" s="537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80"/>
      <c r="S1759" s="118"/>
      <c r="T1759" s="23"/>
      <c r="U1759" s="24"/>
      <c r="V1759" s="603"/>
    </row>
    <row r="1760" spans="1:22" ht="12" customHeight="1" x14ac:dyDescent="0.2">
      <c r="A1760" s="571"/>
      <c r="B1760" s="571"/>
      <c r="C1760" s="566"/>
      <c r="D1760" s="160"/>
      <c r="E1760" s="560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1"/>
      <c r="S1760" s="117"/>
      <c r="T1760" s="23"/>
      <c r="U1760" s="28"/>
      <c r="V1760" s="603"/>
    </row>
    <row r="1761" spans="1:22" ht="12" customHeight="1" x14ac:dyDescent="0.2">
      <c r="A1761" s="571"/>
      <c r="B1761" s="571"/>
      <c r="C1761" s="566"/>
      <c r="D1761" s="160"/>
      <c r="E1761" s="560"/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  <c r="R1761" s="22"/>
      <c r="S1761" s="118"/>
      <c r="T1761" s="23"/>
      <c r="U1761" s="28"/>
      <c r="V1761" s="603"/>
    </row>
    <row r="1762" spans="1:22" ht="12" customHeight="1" x14ac:dyDescent="0.2">
      <c r="A1762" s="571"/>
      <c r="B1762" s="571"/>
      <c r="C1762" s="566"/>
      <c r="D1762" s="160"/>
      <c r="E1762" s="537"/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79"/>
      <c r="S1762" s="117"/>
      <c r="T1762" s="29"/>
      <c r="U1762" s="24"/>
      <c r="V1762" s="603"/>
    </row>
    <row r="1763" spans="1:22" ht="12" customHeight="1" x14ac:dyDescent="0.2">
      <c r="A1763" s="571"/>
      <c r="B1763" s="573"/>
      <c r="C1763" s="566"/>
      <c r="D1763" s="160"/>
      <c r="E1763" s="537"/>
      <c r="F1763" s="25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109"/>
      <c r="S1763" s="118"/>
      <c r="T1763" s="29"/>
      <c r="U1763" s="24"/>
      <c r="V1763" s="603"/>
    </row>
    <row r="1764" spans="1:22" ht="12" customHeight="1" x14ac:dyDescent="0.2">
      <c r="A1764" s="571"/>
      <c r="B1764" s="571"/>
      <c r="C1764" s="566"/>
      <c r="D1764" s="160"/>
      <c r="E1764" s="537"/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79"/>
      <c r="S1764" s="117"/>
      <c r="T1764" s="23"/>
      <c r="U1764" s="24"/>
      <c r="V1764" s="603"/>
    </row>
    <row r="1765" spans="1:22" ht="12" customHeight="1" x14ac:dyDescent="0.2">
      <c r="A1765" s="571"/>
      <c r="B1765" s="573"/>
      <c r="C1765" s="566"/>
      <c r="D1765" s="160"/>
      <c r="E1765" s="537"/>
      <c r="F1765" s="25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80"/>
      <c r="S1765" s="118"/>
      <c r="T1765" s="23"/>
      <c r="U1765" s="24"/>
      <c r="V1765" s="603"/>
    </row>
    <row r="1766" spans="1:22" ht="12" customHeight="1" x14ac:dyDescent="0.2">
      <c r="A1766" s="571"/>
      <c r="B1766" s="571"/>
      <c r="C1766" s="566"/>
      <c r="D1766" s="160"/>
      <c r="E1766" s="588"/>
      <c r="F1766" s="38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  <c r="R1766" s="52"/>
      <c r="S1766" s="119"/>
      <c r="T1766" s="43"/>
      <c r="U1766" s="46"/>
      <c r="V1766" s="603"/>
    </row>
    <row r="1767" spans="1:22" ht="12" customHeight="1" x14ac:dyDescent="0.2">
      <c r="A1767" s="571"/>
      <c r="B1767" s="573"/>
      <c r="C1767" s="566"/>
      <c r="D1767" s="160"/>
      <c r="E1767" s="588"/>
      <c r="F1767" s="38"/>
      <c r="G1767" s="38"/>
      <c r="H1767" s="38"/>
      <c r="I1767" s="38"/>
      <c r="J1767" s="38"/>
      <c r="K1767" s="38"/>
      <c r="L1767" s="38"/>
      <c r="M1767" s="38"/>
      <c r="N1767" s="38"/>
      <c r="O1767" s="38"/>
      <c r="P1767" s="38"/>
      <c r="Q1767" s="38"/>
      <c r="R1767" s="41"/>
      <c r="S1767" s="120"/>
      <c r="T1767" s="43"/>
      <c r="U1767" s="46"/>
      <c r="V1767" s="603"/>
    </row>
    <row r="1768" spans="1:22" ht="12" customHeight="1" x14ac:dyDescent="0.2">
      <c r="A1768" s="571"/>
      <c r="B1768" s="571"/>
      <c r="C1768" s="566"/>
      <c r="D1768" s="160"/>
      <c r="E1768" s="560"/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  <c r="R1768" s="21"/>
      <c r="S1768" s="117"/>
      <c r="T1768" s="23"/>
      <c r="U1768" s="28"/>
      <c r="V1768" s="603"/>
    </row>
    <row r="1769" spans="1:22" ht="12" customHeight="1" x14ac:dyDescent="0.2">
      <c r="A1769" s="571"/>
      <c r="B1769" s="573"/>
      <c r="C1769" s="566"/>
      <c r="D1769" s="160"/>
      <c r="E1769" s="560"/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  <c r="R1769" s="22"/>
      <c r="S1769" s="118"/>
      <c r="T1769" s="23"/>
      <c r="U1769" s="28"/>
      <c r="V1769" s="603"/>
    </row>
    <row r="1770" spans="1:22" ht="12" customHeight="1" x14ac:dyDescent="0.2">
      <c r="A1770" s="571"/>
      <c r="B1770" s="571"/>
      <c r="C1770" s="571"/>
      <c r="D1770" s="157"/>
      <c r="E1770" s="560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1"/>
      <c r="S1770" s="117"/>
      <c r="T1770" s="23"/>
      <c r="U1770" s="28"/>
      <c r="V1770" s="603"/>
    </row>
    <row r="1771" spans="1:22" ht="12" customHeight="1" x14ac:dyDescent="0.2">
      <c r="A1771" s="571"/>
      <c r="B1771" s="571"/>
      <c r="C1771" s="571"/>
      <c r="D1771" s="157"/>
      <c r="E1771" s="560"/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  <c r="R1771" s="22"/>
      <c r="S1771" s="118"/>
      <c r="T1771" s="23"/>
      <c r="U1771" s="28"/>
      <c r="V1771" s="603"/>
    </row>
    <row r="1772" spans="1:22" ht="12" customHeight="1" x14ac:dyDescent="0.2">
      <c r="A1772" s="571"/>
      <c r="B1772" s="571"/>
      <c r="C1772" s="566"/>
      <c r="D1772" s="160"/>
      <c r="E1772" s="560"/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1"/>
      <c r="S1772" s="117"/>
      <c r="T1772" s="23"/>
      <c r="U1772" s="28"/>
      <c r="V1772" s="603"/>
    </row>
    <row r="1773" spans="1:22" ht="12" customHeight="1" x14ac:dyDescent="0.2">
      <c r="A1773" s="571"/>
      <c r="B1773" s="571"/>
      <c r="C1773" s="566"/>
      <c r="D1773" s="160"/>
      <c r="E1773" s="560"/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  <c r="R1773" s="22"/>
      <c r="S1773" s="118"/>
      <c r="T1773" s="23"/>
      <c r="U1773" s="28"/>
      <c r="V1773" s="603"/>
    </row>
    <row r="1774" spans="1:22" ht="12" customHeight="1" x14ac:dyDescent="0.2">
      <c r="A1774" s="571"/>
      <c r="B1774" s="571"/>
      <c r="C1774" s="566"/>
      <c r="D1774" s="160"/>
      <c r="E1774" s="560"/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  <c r="R1774" s="21"/>
      <c r="S1774" s="117"/>
      <c r="T1774" s="23"/>
      <c r="U1774" s="27"/>
      <c r="V1774" s="603"/>
    </row>
    <row r="1775" spans="1:22" ht="12" customHeight="1" x14ac:dyDescent="0.2">
      <c r="A1775" s="571"/>
      <c r="B1775" s="573"/>
      <c r="C1775" s="566"/>
      <c r="D1775" s="160"/>
      <c r="E1775" s="560"/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  <c r="R1775" s="22"/>
      <c r="S1775" s="118"/>
      <c r="T1775" s="23"/>
      <c r="U1775" s="27"/>
      <c r="V1775" s="603"/>
    </row>
    <row r="1776" spans="1:22" ht="12" customHeight="1" x14ac:dyDescent="0.2">
      <c r="A1776" s="571"/>
      <c r="B1776" s="571"/>
      <c r="C1776" s="566"/>
      <c r="D1776" s="160"/>
      <c r="E1776" s="537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79"/>
      <c r="S1776" s="117"/>
      <c r="T1776" s="23"/>
      <c r="U1776" s="24"/>
      <c r="V1776" s="603"/>
    </row>
    <row r="1777" spans="1:22" ht="12" customHeight="1" x14ac:dyDescent="0.2">
      <c r="A1777" s="571"/>
      <c r="B1777" s="571"/>
      <c r="C1777" s="566"/>
      <c r="D1777" s="160"/>
      <c r="E1777" s="537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80"/>
      <c r="S1777" s="118"/>
      <c r="T1777" s="23"/>
      <c r="U1777" s="24"/>
      <c r="V1777" s="603"/>
    </row>
    <row r="1778" spans="1:22" ht="12" customHeight="1" x14ac:dyDescent="0.2">
      <c r="A1778" s="571"/>
      <c r="B1778" s="571"/>
      <c r="C1778" s="566"/>
      <c r="D1778" s="160"/>
      <c r="E1778" s="560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1"/>
      <c r="S1778" s="117"/>
      <c r="T1778" s="23"/>
      <c r="U1778" s="28"/>
      <c r="V1778" s="603"/>
    </row>
    <row r="1779" spans="1:22" ht="12" customHeight="1" x14ac:dyDescent="0.2">
      <c r="A1779" s="571"/>
      <c r="B1779" s="573"/>
      <c r="C1779" s="566"/>
      <c r="D1779" s="160"/>
      <c r="E1779" s="560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2"/>
      <c r="S1779" s="118"/>
      <c r="T1779" s="23"/>
      <c r="U1779" s="28"/>
      <c r="V1779" s="603"/>
    </row>
    <row r="1780" spans="1:22" ht="12" customHeight="1" x14ac:dyDescent="0.2">
      <c r="A1780" s="571"/>
      <c r="B1780" s="571"/>
      <c r="C1780" s="566"/>
      <c r="D1780" s="160"/>
      <c r="E1780" s="537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79"/>
      <c r="S1780" s="117"/>
      <c r="T1780" s="23"/>
      <c r="U1780" s="24"/>
      <c r="V1780" s="603"/>
    </row>
    <row r="1781" spans="1:22" ht="12" customHeight="1" x14ac:dyDescent="0.2">
      <c r="A1781" s="571"/>
      <c r="B1781" s="573"/>
      <c r="C1781" s="566"/>
      <c r="D1781" s="160"/>
      <c r="E1781" s="537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80"/>
      <c r="S1781" s="118"/>
      <c r="T1781" s="23"/>
      <c r="U1781" s="24"/>
      <c r="V1781" s="603"/>
    </row>
    <row r="1782" spans="1:22" ht="12" customHeight="1" x14ac:dyDescent="0.2">
      <c r="A1782" s="571"/>
      <c r="B1782" s="571"/>
      <c r="C1782" s="566"/>
      <c r="D1782" s="160"/>
      <c r="E1782" s="560"/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1"/>
      <c r="S1782" s="117"/>
      <c r="T1782" s="23"/>
      <c r="U1782" s="27"/>
      <c r="V1782" s="603"/>
    </row>
    <row r="1783" spans="1:22" ht="12" customHeight="1" x14ac:dyDescent="0.2">
      <c r="A1783" s="571"/>
      <c r="B1783" s="573"/>
      <c r="C1783" s="566"/>
      <c r="D1783" s="160"/>
      <c r="E1783" s="560"/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  <c r="R1783" s="22"/>
      <c r="S1783" s="118"/>
      <c r="T1783" s="23"/>
      <c r="U1783" s="27"/>
      <c r="V1783" s="603"/>
    </row>
    <row r="1784" spans="1:22" ht="12" customHeight="1" x14ac:dyDescent="0.2">
      <c r="A1784" s="571"/>
      <c r="B1784" s="571"/>
      <c r="C1784" s="566"/>
      <c r="D1784" s="160"/>
      <c r="E1784" s="560"/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  <c r="R1784" s="21"/>
      <c r="S1784" s="117"/>
      <c r="T1784" s="23"/>
      <c r="U1784" s="28"/>
      <c r="V1784" s="603"/>
    </row>
    <row r="1785" spans="1:22" ht="12" customHeight="1" x14ac:dyDescent="0.2">
      <c r="A1785" s="571"/>
      <c r="B1785" s="573"/>
      <c r="C1785" s="566"/>
      <c r="D1785" s="160"/>
      <c r="E1785" s="560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2"/>
      <c r="S1785" s="118"/>
      <c r="T1785" s="23"/>
      <c r="U1785" s="28"/>
      <c r="V1785" s="603"/>
    </row>
    <row r="1786" spans="1:22" ht="12" customHeight="1" x14ac:dyDescent="0.2">
      <c r="A1786" s="571"/>
      <c r="B1786" s="571"/>
      <c r="C1786" s="566"/>
      <c r="D1786" s="160"/>
      <c r="E1786" s="537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79"/>
      <c r="S1786" s="117"/>
      <c r="T1786" s="23"/>
      <c r="U1786" s="24"/>
      <c r="V1786" s="603"/>
    </row>
    <row r="1787" spans="1:22" ht="12" customHeight="1" x14ac:dyDescent="0.2">
      <c r="A1787" s="571"/>
      <c r="B1787" s="573"/>
      <c r="C1787" s="566"/>
      <c r="D1787" s="160"/>
      <c r="E1787" s="537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80"/>
      <c r="S1787" s="118"/>
      <c r="T1787" s="23"/>
      <c r="U1787" s="24"/>
      <c r="V1787" s="603"/>
    </row>
    <row r="1788" spans="1:22" ht="12" customHeight="1" x14ac:dyDescent="0.2">
      <c r="A1788" s="571"/>
      <c r="B1788" s="571"/>
      <c r="C1788" s="566"/>
      <c r="D1788" s="160"/>
      <c r="E1788" s="560"/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  <c r="R1788" s="21"/>
      <c r="S1788" s="117"/>
      <c r="T1788" s="23"/>
      <c r="U1788" s="27"/>
      <c r="V1788" s="603"/>
    </row>
    <row r="1789" spans="1:22" ht="12" customHeight="1" x14ac:dyDescent="0.2">
      <c r="A1789" s="571"/>
      <c r="B1789" s="573"/>
      <c r="C1789" s="566"/>
      <c r="D1789" s="160"/>
      <c r="E1789" s="560"/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  <c r="R1789" s="22"/>
      <c r="S1789" s="118"/>
      <c r="T1789" s="23"/>
      <c r="U1789" s="27"/>
      <c r="V1789" s="603"/>
    </row>
    <row r="1790" spans="1:22" ht="12" customHeight="1" x14ac:dyDescent="0.2">
      <c r="A1790" s="571"/>
      <c r="B1790" s="571"/>
      <c r="C1790" s="566"/>
      <c r="D1790" s="160"/>
      <c r="E1790" s="560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1"/>
      <c r="S1790" s="117"/>
      <c r="T1790" s="23"/>
      <c r="U1790" s="28"/>
      <c r="V1790" s="603"/>
    </row>
    <row r="1791" spans="1:22" ht="12" customHeight="1" x14ac:dyDescent="0.2">
      <c r="A1791" s="571"/>
      <c r="B1791" s="573"/>
      <c r="C1791" s="566"/>
      <c r="D1791" s="160"/>
      <c r="E1791" s="560"/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  <c r="R1791" s="22"/>
      <c r="S1791" s="118"/>
      <c r="T1791" s="23"/>
      <c r="U1791" s="28"/>
      <c r="V1791" s="603"/>
    </row>
    <row r="1792" spans="1:22" ht="12" customHeight="1" x14ac:dyDescent="0.2">
      <c r="A1792" s="571"/>
      <c r="B1792" s="571"/>
      <c r="C1792" s="566"/>
      <c r="D1792" s="160"/>
      <c r="E1792" s="560"/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1"/>
      <c r="S1792" s="117"/>
      <c r="T1792" s="23"/>
      <c r="U1792" s="28"/>
      <c r="V1792" s="603"/>
    </row>
    <row r="1793" spans="1:22" ht="12" customHeight="1" x14ac:dyDescent="0.2">
      <c r="A1793" s="571"/>
      <c r="B1793" s="573"/>
      <c r="C1793" s="566"/>
      <c r="D1793" s="160"/>
      <c r="E1793" s="560"/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  <c r="R1793" s="22"/>
      <c r="S1793" s="118"/>
      <c r="T1793" s="23"/>
      <c r="U1793" s="28"/>
      <c r="V1793" s="603"/>
    </row>
    <row r="1794" spans="1:22" ht="12" customHeight="1" x14ac:dyDescent="0.2">
      <c r="A1794" s="571"/>
      <c r="B1794" s="571"/>
      <c r="C1794" s="566"/>
      <c r="D1794" s="160"/>
      <c r="E1794" s="537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79"/>
      <c r="S1794" s="117"/>
      <c r="T1794" s="23"/>
      <c r="U1794" s="24"/>
      <c r="V1794" s="603"/>
    </row>
    <row r="1795" spans="1:22" ht="12" customHeight="1" x14ac:dyDescent="0.2">
      <c r="A1795" s="571"/>
      <c r="B1795" s="573"/>
      <c r="C1795" s="566"/>
      <c r="D1795" s="160"/>
      <c r="E1795" s="537"/>
      <c r="F1795" s="25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80"/>
      <c r="S1795" s="118"/>
      <c r="T1795" s="23"/>
      <c r="U1795" s="24"/>
      <c r="V1795" s="603"/>
    </row>
    <row r="1796" spans="1:22" ht="12" customHeight="1" x14ac:dyDescent="0.2">
      <c r="A1796" s="571"/>
      <c r="B1796" s="571"/>
      <c r="C1796" s="566"/>
      <c r="D1796" s="160"/>
      <c r="E1796" s="560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1"/>
      <c r="S1796" s="117"/>
      <c r="T1796" s="23"/>
      <c r="U1796" s="27"/>
      <c r="V1796" s="603"/>
    </row>
    <row r="1797" spans="1:22" ht="12" customHeight="1" x14ac:dyDescent="0.2">
      <c r="A1797" s="571"/>
      <c r="B1797" s="573"/>
      <c r="C1797" s="566"/>
      <c r="D1797" s="160"/>
      <c r="E1797" s="560"/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  <c r="R1797" s="22"/>
      <c r="S1797" s="118"/>
      <c r="T1797" s="23"/>
      <c r="U1797" s="27"/>
      <c r="V1797" s="603"/>
    </row>
    <row r="1798" spans="1:22" ht="12" customHeight="1" x14ac:dyDescent="0.2">
      <c r="A1798" s="571"/>
      <c r="B1798" s="571"/>
      <c r="C1798" s="566"/>
      <c r="D1798" s="160"/>
      <c r="E1798" s="560"/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  <c r="R1798" s="21"/>
      <c r="S1798" s="117"/>
      <c r="T1798" s="23"/>
      <c r="U1798" s="27"/>
      <c r="V1798" s="603"/>
    </row>
    <row r="1799" spans="1:22" ht="12" customHeight="1" x14ac:dyDescent="0.2">
      <c r="A1799" s="571"/>
      <c r="B1799" s="573"/>
      <c r="C1799" s="566"/>
      <c r="D1799" s="160"/>
      <c r="E1799" s="560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2"/>
      <c r="S1799" s="118"/>
      <c r="T1799" s="23"/>
      <c r="U1799" s="27"/>
      <c r="V1799" s="603"/>
    </row>
    <row r="1800" spans="1:22" ht="12" customHeight="1" x14ac:dyDescent="0.2">
      <c r="A1800" s="571"/>
      <c r="B1800" s="571"/>
      <c r="C1800" s="566"/>
      <c r="D1800" s="160"/>
      <c r="E1800" s="537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79"/>
      <c r="S1800" s="117"/>
      <c r="T1800" s="23"/>
      <c r="U1800" s="24"/>
      <c r="V1800" s="603"/>
    </row>
    <row r="1801" spans="1:22" ht="12" customHeight="1" x14ac:dyDescent="0.2">
      <c r="A1801" s="571"/>
      <c r="B1801" s="573"/>
      <c r="C1801" s="566"/>
      <c r="D1801" s="160"/>
      <c r="E1801" s="537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80"/>
      <c r="S1801" s="118"/>
      <c r="T1801" s="23"/>
      <c r="U1801" s="24"/>
      <c r="V1801" s="603"/>
    </row>
    <row r="1802" spans="1:22" ht="12" customHeight="1" x14ac:dyDescent="0.2">
      <c r="A1802" s="571"/>
      <c r="B1802" s="571"/>
      <c r="C1802" s="571"/>
      <c r="D1802" s="157"/>
      <c r="E1802" s="560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1"/>
      <c r="S1802" s="117"/>
      <c r="T1802" s="23"/>
      <c r="U1802" s="28"/>
      <c r="V1802" s="603"/>
    </row>
    <row r="1803" spans="1:22" ht="12" customHeight="1" x14ac:dyDescent="0.2">
      <c r="A1803" s="571"/>
      <c r="B1803" s="573"/>
      <c r="C1803" s="571"/>
      <c r="D1803" s="157"/>
      <c r="E1803" s="560"/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  <c r="R1803" s="22"/>
      <c r="S1803" s="118"/>
      <c r="T1803" s="23"/>
      <c r="U1803" s="28"/>
      <c r="V1803" s="603"/>
    </row>
    <row r="1804" spans="1:22" ht="12" customHeight="1" x14ac:dyDescent="0.2">
      <c r="A1804" s="571"/>
      <c r="B1804" s="571"/>
      <c r="C1804" s="571"/>
      <c r="D1804" s="157"/>
      <c r="E1804" s="560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1"/>
      <c r="S1804" s="117"/>
      <c r="T1804" s="23"/>
      <c r="U1804" s="28"/>
      <c r="V1804" s="603"/>
    </row>
    <row r="1805" spans="1:22" ht="12" customHeight="1" x14ac:dyDescent="0.2">
      <c r="A1805" s="571"/>
      <c r="B1805" s="573"/>
      <c r="C1805" s="571"/>
      <c r="D1805" s="157"/>
      <c r="E1805" s="560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2"/>
      <c r="S1805" s="118"/>
      <c r="T1805" s="23"/>
      <c r="U1805" s="28"/>
      <c r="V1805" s="603"/>
    </row>
    <row r="1806" spans="1:22" ht="12" customHeight="1" x14ac:dyDescent="0.2">
      <c r="A1806" s="571"/>
      <c r="B1806" s="571"/>
      <c r="C1806" s="566"/>
      <c r="D1806" s="160"/>
      <c r="E1806" s="560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1"/>
      <c r="S1806" s="117"/>
      <c r="T1806" s="23"/>
      <c r="U1806" s="27"/>
      <c r="V1806" s="603"/>
    </row>
    <row r="1807" spans="1:22" ht="12" customHeight="1" x14ac:dyDescent="0.2">
      <c r="A1807" s="571"/>
      <c r="B1807" s="573"/>
      <c r="C1807" s="566"/>
      <c r="D1807" s="160"/>
      <c r="E1807" s="560"/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  <c r="R1807" s="22"/>
      <c r="S1807" s="118"/>
      <c r="T1807" s="23"/>
      <c r="U1807" s="27"/>
      <c r="V1807" s="603"/>
    </row>
    <row r="1808" spans="1:22" ht="12" customHeight="1" x14ac:dyDescent="0.2">
      <c r="A1808" s="571"/>
      <c r="B1808" s="571"/>
      <c r="C1808" s="566"/>
      <c r="D1808" s="160"/>
      <c r="E1808" s="537"/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79"/>
      <c r="S1808" s="117"/>
      <c r="T1808" s="23"/>
      <c r="U1808" s="24"/>
      <c r="V1808" s="603"/>
    </row>
    <row r="1809" spans="1:22" ht="12" customHeight="1" x14ac:dyDescent="0.2">
      <c r="A1809" s="571"/>
      <c r="B1809" s="573"/>
      <c r="C1809" s="566"/>
      <c r="D1809" s="160"/>
      <c r="E1809" s="537"/>
      <c r="F1809" s="25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80"/>
      <c r="S1809" s="118"/>
      <c r="T1809" s="23"/>
      <c r="U1809" s="24"/>
      <c r="V1809" s="603"/>
    </row>
    <row r="1810" spans="1:22" ht="12" customHeight="1" x14ac:dyDescent="0.2">
      <c r="A1810" s="571"/>
      <c r="B1810" s="571"/>
      <c r="C1810" s="566"/>
      <c r="D1810" s="160"/>
      <c r="E1810" s="560"/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  <c r="R1810" s="21"/>
      <c r="S1810" s="117"/>
      <c r="T1810" s="23"/>
      <c r="U1810" s="28"/>
      <c r="V1810" s="603"/>
    </row>
    <row r="1811" spans="1:22" ht="12" customHeight="1" x14ac:dyDescent="0.2">
      <c r="A1811" s="571"/>
      <c r="B1811" s="571"/>
      <c r="C1811" s="566"/>
      <c r="D1811" s="160"/>
      <c r="E1811" s="560"/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  <c r="R1811" s="22"/>
      <c r="S1811" s="118"/>
      <c r="T1811" s="23"/>
      <c r="U1811" s="28"/>
      <c r="V1811" s="603"/>
    </row>
    <row r="1812" spans="1:22" ht="12" customHeight="1" x14ac:dyDescent="0.2">
      <c r="A1812" s="571"/>
      <c r="B1812" s="571"/>
      <c r="C1812" s="566"/>
      <c r="D1812" s="160"/>
      <c r="E1812" s="560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1"/>
      <c r="S1812" s="117"/>
      <c r="T1812" s="23"/>
      <c r="U1812" s="28"/>
      <c r="V1812" s="603"/>
    </row>
    <row r="1813" spans="1:22" ht="12" customHeight="1" x14ac:dyDescent="0.2">
      <c r="A1813" s="571"/>
      <c r="B1813" s="573"/>
      <c r="C1813" s="566"/>
      <c r="D1813" s="160"/>
      <c r="E1813" s="560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2"/>
      <c r="S1813" s="118"/>
      <c r="T1813" s="23"/>
      <c r="U1813" s="28"/>
      <c r="V1813" s="603"/>
    </row>
    <row r="1814" spans="1:22" ht="12" customHeight="1" x14ac:dyDescent="0.2">
      <c r="A1814" s="571"/>
      <c r="B1814" s="571"/>
      <c r="C1814" s="571"/>
      <c r="D1814" s="157"/>
      <c r="E1814" s="560"/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1"/>
      <c r="S1814" s="117"/>
      <c r="T1814" s="23"/>
      <c r="U1814" s="28"/>
      <c r="V1814" s="603"/>
    </row>
    <row r="1815" spans="1:22" ht="12" customHeight="1" x14ac:dyDescent="0.2">
      <c r="A1815" s="571"/>
      <c r="B1815" s="573"/>
      <c r="C1815" s="571"/>
      <c r="D1815" s="157"/>
      <c r="E1815" s="560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2"/>
      <c r="S1815" s="118"/>
      <c r="T1815" s="23"/>
      <c r="U1815" s="28"/>
      <c r="V1815" s="603"/>
    </row>
    <row r="1816" spans="1:22" ht="12" customHeight="1" x14ac:dyDescent="0.2">
      <c r="A1816" s="571"/>
      <c r="B1816" s="571"/>
      <c r="C1816" s="571"/>
      <c r="D1816" s="157"/>
      <c r="E1816" s="537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79"/>
      <c r="S1816" s="117"/>
      <c r="T1816" s="23"/>
      <c r="U1816" s="24"/>
      <c r="V1816" s="603"/>
    </row>
    <row r="1817" spans="1:22" ht="12" customHeight="1" x14ac:dyDescent="0.2">
      <c r="A1817" s="571"/>
      <c r="B1817" s="571"/>
      <c r="C1817" s="571"/>
      <c r="D1817" s="157"/>
      <c r="E1817" s="537"/>
      <c r="F1817" s="25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80"/>
      <c r="S1817" s="118"/>
      <c r="T1817" s="23"/>
      <c r="U1817" s="24"/>
      <c r="V1817" s="603"/>
    </row>
    <row r="1818" spans="1:22" ht="12" customHeight="1" x14ac:dyDescent="0.2">
      <c r="A1818" s="571"/>
      <c r="B1818" s="571"/>
      <c r="C1818" s="566"/>
      <c r="D1818" s="160"/>
      <c r="E1818" s="537"/>
      <c r="F1818" s="25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79"/>
      <c r="S1818" s="117"/>
      <c r="T1818" s="29"/>
      <c r="U1818" s="24"/>
      <c r="V1818" s="603"/>
    </row>
    <row r="1819" spans="1:22" ht="12" customHeight="1" x14ac:dyDescent="0.2">
      <c r="A1819" s="571"/>
      <c r="B1819" s="573"/>
      <c r="C1819" s="566"/>
      <c r="D1819" s="160"/>
      <c r="E1819" s="537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109"/>
      <c r="S1819" s="118"/>
      <c r="T1819" s="29"/>
      <c r="U1819" s="24"/>
      <c r="V1819" s="603"/>
    </row>
    <row r="1820" spans="1:22" ht="12" customHeight="1" x14ac:dyDescent="0.2">
      <c r="A1820" s="571"/>
      <c r="B1820" s="571"/>
      <c r="C1820" s="566"/>
      <c r="D1820" s="160"/>
      <c r="E1820" s="561"/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  <c r="R1820" s="111"/>
      <c r="S1820" s="121"/>
      <c r="T1820" s="35"/>
      <c r="U1820" s="45"/>
      <c r="V1820" s="603"/>
    </row>
    <row r="1821" spans="1:22" ht="12" customHeight="1" x14ac:dyDescent="0.2">
      <c r="A1821" s="571"/>
      <c r="B1821" s="573"/>
      <c r="C1821" s="566"/>
      <c r="D1821" s="160"/>
      <c r="E1821" s="561"/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  <c r="R1821" s="34"/>
      <c r="S1821" s="122"/>
      <c r="T1821" s="35"/>
      <c r="U1821" s="45"/>
      <c r="V1821" s="603"/>
    </row>
    <row r="1822" spans="1:22" ht="12" customHeight="1" x14ac:dyDescent="0.2">
      <c r="A1822" s="571"/>
      <c r="B1822" s="571"/>
      <c r="C1822" s="566"/>
      <c r="D1822" s="160"/>
      <c r="E1822" s="537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79"/>
      <c r="S1822" s="117"/>
      <c r="T1822" s="23"/>
      <c r="U1822" s="28"/>
      <c r="V1822" s="603"/>
    </row>
    <row r="1823" spans="1:22" ht="12" customHeight="1" x14ac:dyDescent="0.2">
      <c r="A1823" s="571"/>
      <c r="B1823" s="573"/>
      <c r="C1823" s="566"/>
      <c r="D1823" s="160"/>
      <c r="E1823" s="537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91"/>
      <c r="S1823" s="118"/>
      <c r="T1823" s="23"/>
      <c r="U1823" s="28"/>
      <c r="V1823" s="603"/>
    </row>
    <row r="1824" spans="1:22" ht="12" customHeight="1" x14ac:dyDescent="0.2">
      <c r="A1824" s="571"/>
      <c r="B1824" s="571"/>
      <c r="C1824" s="566"/>
      <c r="D1824" s="160"/>
      <c r="E1824" s="560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1"/>
      <c r="S1824" s="117"/>
      <c r="T1824" s="23"/>
      <c r="U1824" s="28"/>
      <c r="V1824" s="603"/>
    </row>
    <row r="1825" spans="1:22" ht="12" customHeight="1" x14ac:dyDescent="0.2">
      <c r="A1825" s="571"/>
      <c r="B1825" s="571"/>
      <c r="C1825" s="566"/>
      <c r="D1825" s="160"/>
      <c r="E1825" s="560"/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  <c r="R1825" s="22"/>
      <c r="S1825" s="118"/>
      <c r="T1825" s="23"/>
      <c r="U1825" s="28"/>
      <c r="V1825" s="603"/>
    </row>
    <row r="1826" spans="1:22" ht="12" customHeight="1" x14ac:dyDescent="0.2">
      <c r="A1826" s="571"/>
      <c r="B1826" s="571"/>
      <c r="C1826" s="566"/>
      <c r="D1826" s="160"/>
      <c r="E1826" s="560"/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1"/>
      <c r="S1826" s="117"/>
      <c r="T1826" s="23"/>
      <c r="U1826" s="28"/>
      <c r="V1826" s="603"/>
    </row>
    <row r="1827" spans="1:22" ht="12" customHeight="1" x14ac:dyDescent="0.2">
      <c r="A1827" s="571"/>
      <c r="B1827" s="573"/>
      <c r="C1827" s="566"/>
      <c r="D1827" s="160"/>
      <c r="E1827" s="560"/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  <c r="R1827" s="22"/>
      <c r="S1827" s="118"/>
      <c r="T1827" s="23"/>
      <c r="U1827" s="28"/>
      <c r="V1827" s="603"/>
    </row>
    <row r="1828" spans="1:22" ht="12" customHeight="1" x14ac:dyDescent="0.2">
      <c r="A1828" s="571"/>
      <c r="B1828" s="571"/>
      <c r="C1828" s="566"/>
      <c r="D1828" s="160"/>
      <c r="E1828" s="589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52"/>
      <c r="S1828" s="119"/>
      <c r="T1828" s="43"/>
      <c r="U1828" s="46"/>
      <c r="V1828" s="603"/>
    </row>
    <row r="1829" spans="1:22" ht="12" customHeight="1" x14ac:dyDescent="0.2">
      <c r="A1829" s="571"/>
      <c r="B1829" s="573"/>
      <c r="C1829" s="566"/>
      <c r="D1829" s="160"/>
      <c r="E1829" s="588"/>
      <c r="F1829" s="38"/>
      <c r="G1829" s="38"/>
      <c r="H1829" s="38"/>
      <c r="I1829" s="38"/>
      <c r="J1829" s="38"/>
      <c r="K1829" s="38"/>
      <c r="L1829" s="38"/>
      <c r="M1829" s="38"/>
      <c r="N1829" s="38"/>
      <c r="O1829" s="38"/>
      <c r="P1829" s="38"/>
      <c r="Q1829" s="38"/>
      <c r="R1829" s="41"/>
      <c r="S1829" s="120"/>
      <c r="T1829" s="43"/>
      <c r="U1829" s="46"/>
      <c r="V1829" s="603"/>
    </row>
    <row r="1830" spans="1:22" ht="12" customHeight="1" x14ac:dyDescent="0.2">
      <c r="A1830" s="571"/>
      <c r="B1830" s="571"/>
      <c r="C1830" s="566"/>
      <c r="D1830" s="160"/>
      <c r="E1830" s="560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  <c r="R1830" s="21"/>
      <c r="S1830" s="117"/>
      <c r="T1830" s="23"/>
      <c r="U1830" s="28"/>
      <c r="V1830" s="603"/>
    </row>
    <row r="1831" spans="1:22" ht="12" customHeight="1" x14ac:dyDescent="0.2">
      <c r="A1831" s="571"/>
      <c r="B1831" s="573"/>
      <c r="C1831" s="566"/>
      <c r="D1831" s="160"/>
      <c r="E1831" s="560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2"/>
      <c r="S1831" s="118"/>
      <c r="T1831" s="23"/>
      <c r="U1831" s="28"/>
      <c r="V1831" s="603"/>
    </row>
    <row r="1832" spans="1:22" ht="12" customHeight="1" x14ac:dyDescent="0.2">
      <c r="A1832" s="571"/>
      <c r="B1832" s="571"/>
      <c r="C1832" s="566"/>
      <c r="D1832" s="160"/>
      <c r="E1832" s="537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79"/>
      <c r="S1832" s="117"/>
      <c r="T1832" s="23"/>
      <c r="U1832" s="24"/>
      <c r="V1832" s="603"/>
    </row>
    <row r="1833" spans="1:22" ht="12" customHeight="1" x14ac:dyDescent="0.2">
      <c r="A1833" s="571"/>
      <c r="B1833" s="571"/>
      <c r="C1833" s="566"/>
      <c r="D1833" s="160"/>
      <c r="E1833" s="537"/>
      <c r="F1833" s="25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80"/>
      <c r="S1833" s="118"/>
      <c r="T1833" s="23"/>
      <c r="U1833" s="24"/>
      <c r="V1833" s="603"/>
    </row>
    <row r="1834" spans="1:22" ht="12" customHeight="1" x14ac:dyDescent="0.2">
      <c r="A1834" s="571"/>
      <c r="B1834" s="571"/>
      <c r="C1834" s="566"/>
      <c r="D1834" s="160"/>
      <c r="E1834" s="537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79"/>
      <c r="S1834" s="117"/>
      <c r="T1834" s="23"/>
      <c r="U1834" s="24"/>
      <c r="V1834" s="603"/>
    </row>
    <row r="1835" spans="1:22" ht="12" customHeight="1" x14ac:dyDescent="0.2">
      <c r="A1835" s="571"/>
      <c r="B1835" s="571"/>
      <c r="C1835" s="566"/>
      <c r="D1835" s="160"/>
      <c r="E1835" s="537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80"/>
      <c r="S1835" s="118"/>
      <c r="T1835" s="23"/>
      <c r="U1835" s="24"/>
      <c r="V1835" s="603"/>
    </row>
    <row r="1836" spans="1:22" ht="12" customHeight="1" x14ac:dyDescent="0.2">
      <c r="A1836" s="571"/>
      <c r="B1836" s="571"/>
      <c r="C1836" s="566"/>
      <c r="D1836" s="160"/>
      <c r="E1836" s="537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79"/>
      <c r="S1836" s="117"/>
      <c r="T1836" s="23"/>
      <c r="U1836" s="24"/>
      <c r="V1836" s="603"/>
    </row>
    <row r="1837" spans="1:22" ht="12" customHeight="1" x14ac:dyDescent="0.2">
      <c r="A1837" s="571"/>
      <c r="B1837" s="573"/>
      <c r="C1837" s="566"/>
      <c r="D1837" s="160"/>
      <c r="E1837" s="537"/>
      <c r="F1837" s="25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80"/>
      <c r="S1837" s="118"/>
      <c r="T1837" s="23"/>
      <c r="U1837" s="24"/>
      <c r="V1837" s="603"/>
    </row>
    <row r="1838" spans="1:22" ht="12" customHeight="1" x14ac:dyDescent="0.2">
      <c r="A1838" s="571"/>
      <c r="B1838" s="571"/>
      <c r="C1838" s="566"/>
      <c r="D1838" s="160"/>
      <c r="E1838" s="537"/>
      <c r="F1838" s="25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79"/>
      <c r="S1838" s="117"/>
      <c r="T1838" s="23"/>
      <c r="U1838" s="24"/>
      <c r="V1838" s="603"/>
    </row>
    <row r="1839" spans="1:22" ht="12" customHeight="1" x14ac:dyDescent="0.2">
      <c r="A1839" s="571"/>
      <c r="B1839" s="573"/>
      <c r="C1839" s="566"/>
      <c r="D1839" s="160"/>
      <c r="E1839" s="537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80"/>
      <c r="S1839" s="118"/>
      <c r="T1839" s="23"/>
      <c r="U1839" s="24"/>
      <c r="V1839" s="603"/>
    </row>
    <row r="1840" spans="1:22" ht="12" customHeight="1" x14ac:dyDescent="0.2">
      <c r="A1840" s="571"/>
      <c r="B1840" s="571"/>
      <c r="C1840" s="566"/>
      <c r="D1840" s="160"/>
      <c r="E1840" s="560"/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  <c r="R1840" s="21"/>
      <c r="S1840" s="117"/>
      <c r="T1840" s="23"/>
      <c r="U1840" s="27"/>
      <c r="V1840" s="603"/>
    </row>
    <row r="1841" spans="1:22" ht="12" customHeight="1" x14ac:dyDescent="0.2">
      <c r="A1841" s="571"/>
      <c r="B1841" s="573"/>
      <c r="C1841" s="566"/>
      <c r="D1841" s="160"/>
      <c r="E1841" s="560"/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  <c r="R1841" s="22"/>
      <c r="S1841" s="118"/>
      <c r="T1841" s="23"/>
      <c r="U1841" s="27"/>
      <c r="V1841" s="603"/>
    </row>
    <row r="1842" spans="1:22" ht="12" customHeight="1" x14ac:dyDescent="0.2">
      <c r="A1842" s="571"/>
      <c r="B1842" s="571"/>
      <c r="C1842" s="566"/>
      <c r="D1842" s="160"/>
      <c r="E1842" s="561"/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  <c r="R1842" s="33"/>
      <c r="S1842" s="121"/>
      <c r="T1842" s="35"/>
      <c r="U1842" s="45"/>
      <c r="V1842" s="603"/>
    </row>
    <row r="1843" spans="1:22" ht="12" customHeight="1" x14ac:dyDescent="0.2">
      <c r="A1843" s="571"/>
      <c r="B1843" s="573"/>
      <c r="C1843" s="566"/>
      <c r="D1843" s="160"/>
      <c r="E1843" s="561"/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  <c r="R1843" s="34"/>
      <c r="S1843" s="122"/>
      <c r="T1843" s="35"/>
      <c r="U1843" s="45"/>
      <c r="V1843" s="603"/>
    </row>
    <row r="1844" spans="1:22" ht="12" customHeight="1" x14ac:dyDescent="0.2">
      <c r="A1844" s="571"/>
      <c r="B1844" s="571"/>
      <c r="C1844" s="566"/>
      <c r="D1844" s="160"/>
      <c r="E1844" s="560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1"/>
      <c r="S1844" s="117"/>
      <c r="T1844" s="23"/>
      <c r="U1844" s="28"/>
      <c r="V1844" s="603"/>
    </row>
    <row r="1845" spans="1:22" ht="12" customHeight="1" x14ac:dyDescent="0.2">
      <c r="A1845" s="571"/>
      <c r="B1845" s="573"/>
      <c r="C1845" s="566"/>
      <c r="D1845" s="160"/>
      <c r="E1845" s="560"/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  <c r="R1845" s="22"/>
      <c r="S1845" s="118"/>
      <c r="T1845" s="23"/>
      <c r="U1845" s="28"/>
      <c r="V1845" s="603"/>
    </row>
    <row r="1846" spans="1:22" ht="12" customHeight="1" x14ac:dyDescent="0.2">
      <c r="A1846" s="571"/>
      <c r="B1846" s="571"/>
      <c r="C1846" s="566"/>
      <c r="D1846" s="160"/>
      <c r="E1846" s="561"/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  <c r="R1846" s="33"/>
      <c r="S1846" s="121"/>
      <c r="T1846" s="35"/>
      <c r="U1846" s="45"/>
      <c r="V1846" s="603"/>
    </row>
    <row r="1847" spans="1:22" ht="12" customHeight="1" x14ac:dyDescent="0.2">
      <c r="A1847" s="571"/>
      <c r="B1847" s="573"/>
      <c r="C1847" s="566"/>
      <c r="D1847" s="160"/>
      <c r="E1847" s="561"/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  <c r="R1847" s="34"/>
      <c r="S1847" s="122"/>
      <c r="T1847" s="35"/>
      <c r="U1847" s="45"/>
      <c r="V1847" s="603"/>
    </row>
    <row r="1848" spans="1:22" ht="12" customHeight="1" x14ac:dyDescent="0.2">
      <c r="A1848" s="571"/>
      <c r="B1848" s="571"/>
      <c r="C1848" s="566"/>
      <c r="D1848" s="160"/>
      <c r="E1848" s="560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1"/>
      <c r="S1848" s="117"/>
      <c r="T1848" s="23"/>
      <c r="U1848" s="28"/>
      <c r="V1848" s="603"/>
    </row>
    <row r="1849" spans="1:22" ht="12" customHeight="1" x14ac:dyDescent="0.2">
      <c r="A1849" s="571"/>
      <c r="B1849" s="573"/>
      <c r="C1849" s="566"/>
      <c r="D1849" s="160"/>
      <c r="E1849" s="560"/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  <c r="R1849" s="22"/>
      <c r="S1849" s="118"/>
      <c r="T1849" s="23"/>
      <c r="U1849" s="28"/>
      <c r="V1849" s="603"/>
    </row>
    <row r="1850" spans="1:22" ht="12" customHeight="1" x14ac:dyDescent="0.2">
      <c r="A1850" s="571"/>
      <c r="B1850" s="571"/>
      <c r="C1850" s="566"/>
      <c r="D1850" s="160"/>
      <c r="E1850" s="537"/>
      <c r="F1850" s="25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79"/>
      <c r="S1850" s="117"/>
      <c r="T1850" s="23"/>
      <c r="U1850" s="24"/>
      <c r="V1850" s="603"/>
    </row>
    <row r="1851" spans="1:22" ht="12" customHeight="1" x14ac:dyDescent="0.2">
      <c r="A1851" s="571"/>
      <c r="B1851" s="573"/>
      <c r="C1851" s="566"/>
      <c r="D1851" s="160"/>
      <c r="E1851" s="537"/>
      <c r="F1851" s="25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80"/>
      <c r="S1851" s="118"/>
      <c r="T1851" s="23"/>
      <c r="U1851" s="24"/>
      <c r="V1851" s="603"/>
    </row>
    <row r="1852" spans="1:22" ht="12" customHeight="1" x14ac:dyDescent="0.2">
      <c r="A1852" s="571"/>
      <c r="B1852" s="571"/>
      <c r="C1852" s="566"/>
      <c r="D1852" s="160"/>
      <c r="E1852" s="588"/>
      <c r="F1852" s="38"/>
      <c r="G1852" s="38"/>
      <c r="H1852" s="38"/>
      <c r="I1852" s="38"/>
      <c r="J1852" s="38"/>
      <c r="K1852" s="38"/>
      <c r="L1852" s="38"/>
      <c r="M1852" s="38"/>
      <c r="N1852" s="38"/>
      <c r="O1852" s="38"/>
      <c r="P1852" s="38"/>
      <c r="Q1852" s="38"/>
      <c r="R1852" s="52"/>
      <c r="S1852" s="119"/>
      <c r="T1852" s="43"/>
      <c r="U1852" s="46"/>
      <c r="V1852" s="603"/>
    </row>
    <row r="1853" spans="1:22" ht="12" customHeight="1" x14ac:dyDescent="0.2">
      <c r="A1853" s="571"/>
      <c r="B1853" s="573"/>
      <c r="C1853" s="566"/>
      <c r="D1853" s="160"/>
      <c r="E1853" s="588"/>
      <c r="F1853" s="38"/>
      <c r="G1853" s="38"/>
      <c r="H1853" s="38"/>
      <c r="I1853" s="38"/>
      <c r="J1853" s="38"/>
      <c r="K1853" s="38"/>
      <c r="L1853" s="38"/>
      <c r="M1853" s="38"/>
      <c r="N1853" s="38"/>
      <c r="O1853" s="38"/>
      <c r="P1853" s="38"/>
      <c r="Q1853" s="38"/>
      <c r="R1853" s="41"/>
      <c r="S1853" s="120"/>
      <c r="T1853" s="43"/>
      <c r="U1853" s="46"/>
      <c r="V1853" s="603"/>
    </row>
    <row r="1854" spans="1:22" ht="12" customHeight="1" x14ac:dyDescent="0.2">
      <c r="A1854" s="571"/>
      <c r="B1854" s="571"/>
      <c r="C1854" s="566"/>
      <c r="D1854" s="160"/>
      <c r="E1854" s="560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1"/>
      <c r="S1854" s="117"/>
      <c r="T1854" s="23"/>
      <c r="U1854" s="28"/>
      <c r="V1854" s="603"/>
    </row>
    <row r="1855" spans="1:22" ht="12" customHeight="1" x14ac:dyDescent="0.2">
      <c r="A1855" s="571"/>
      <c r="B1855" s="573"/>
      <c r="C1855" s="566"/>
      <c r="D1855" s="160"/>
      <c r="E1855" s="560"/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  <c r="R1855" s="22"/>
      <c r="S1855" s="118"/>
      <c r="T1855" s="23"/>
      <c r="U1855" s="28"/>
      <c r="V1855" s="603"/>
    </row>
    <row r="1856" spans="1:22" ht="12" customHeight="1" x14ac:dyDescent="0.2">
      <c r="A1856" s="571"/>
      <c r="B1856" s="571"/>
      <c r="C1856" s="571"/>
      <c r="D1856" s="157"/>
      <c r="E1856" s="560"/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1"/>
      <c r="S1856" s="117"/>
      <c r="T1856" s="23"/>
      <c r="U1856" s="28"/>
      <c r="V1856" s="603"/>
    </row>
    <row r="1857" spans="1:22" ht="12" customHeight="1" x14ac:dyDescent="0.2">
      <c r="A1857" s="571"/>
      <c r="B1857" s="573"/>
      <c r="C1857" s="571"/>
      <c r="D1857" s="157"/>
      <c r="E1857" s="560"/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  <c r="R1857" s="22"/>
      <c r="S1857" s="118"/>
      <c r="T1857" s="23"/>
      <c r="U1857" s="28"/>
      <c r="V1857" s="603"/>
    </row>
    <row r="1858" spans="1:22" ht="12" customHeight="1" x14ac:dyDescent="0.2">
      <c r="A1858" s="571"/>
      <c r="B1858" s="571"/>
      <c r="C1858" s="571"/>
      <c r="D1858" s="157"/>
      <c r="E1858" s="560"/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  <c r="R1858" s="21"/>
      <c r="S1858" s="117"/>
      <c r="T1858" s="23"/>
      <c r="U1858" s="27"/>
      <c r="V1858" s="603"/>
    </row>
    <row r="1859" spans="1:22" ht="12" customHeight="1" x14ac:dyDescent="0.2">
      <c r="A1859" s="571"/>
      <c r="B1859" s="571"/>
      <c r="C1859" s="571"/>
      <c r="D1859" s="157"/>
      <c r="E1859" s="560"/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  <c r="R1859" s="22"/>
      <c r="S1859" s="118"/>
      <c r="T1859" s="23"/>
      <c r="U1859" s="27"/>
      <c r="V1859" s="603"/>
    </row>
    <row r="1860" spans="1:22" ht="12" customHeight="1" x14ac:dyDescent="0.2">
      <c r="A1860" s="571"/>
      <c r="B1860" s="571"/>
      <c r="C1860" s="571"/>
      <c r="D1860" s="157"/>
      <c r="E1860" s="537"/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79"/>
      <c r="S1860" s="117"/>
      <c r="T1860" s="23"/>
      <c r="U1860" s="24"/>
      <c r="V1860" s="603"/>
    </row>
    <row r="1861" spans="1:22" ht="12" customHeight="1" x14ac:dyDescent="0.2">
      <c r="A1861" s="571"/>
      <c r="B1861" s="573"/>
      <c r="C1861" s="571"/>
      <c r="D1861" s="157"/>
      <c r="E1861" s="537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80"/>
      <c r="S1861" s="118"/>
      <c r="T1861" s="23"/>
      <c r="U1861" s="24"/>
      <c r="V1861" s="603"/>
    </row>
    <row r="1862" spans="1:22" ht="12" customHeight="1" x14ac:dyDescent="0.2">
      <c r="A1862" s="571"/>
      <c r="B1862" s="571"/>
      <c r="C1862" s="566"/>
      <c r="D1862" s="160"/>
      <c r="E1862" s="560"/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1"/>
      <c r="S1862" s="117"/>
      <c r="T1862" s="23"/>
      <c r="U1862" s="28"/>
      <c r="V1862" s="603"/>
    </row>
    <row r="1863" spans="1:22" ht="12" customHeight="1" x14ac:dyDescent="0.2">
      <c r="A1863" s="571"/>
      <c r="B1863" s="573"/>
      <c r="C1863" s="566"/>
      <c r="D1863" s="160"/>
      <c r="E1863" s="560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2"/>
      <c r="S1863" s="118"/>
      <c r="T1863" s="23"/>
      <c r="U1863" s="28"/>
      <c r="V1863" s="603"/>
    </row>
    <row r="1864" spans="1:22" ht="12" customHeight="1" x14ac:dyDescent="0.2">
      <c r="A1864" s="571"/>
      <c r="B1864" s="571"/>
      <c r="C1864" s="566"/>
      <c r="D1864" s="160"/>
      <c r="E1864" s="537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81"/>
      <c r="S1864" s="117"/>
      <c r="T1864" s="23"/>
      <c r="U1864" s="24"/>
      <c r="V1864" s="603"/>
    </row>
    <row r="1865" spans="1:22" ht="12" customHeight="1" x14ac:dyDescent="0.2">
      <c r="A1865" s="571"/>
      <c r="B1865" s="573"/>
      <c r="C1865" s="566"/>
      <c r="D1865" s="160"/>
      <c r="E1865" s="537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82"/>
      <c r="S1865" s="118"/>
      <c r="T1865" s="23"/>
      <c r="U1865" s="24"/>
      <c r="V1865" s="603"/>
    </row>
    <row r="1866" spans="1:22" ht="12" customHeight="1" x14ac:dyDescent="0.2">
      <c r="A1866" s="571"/>
      <c r="B1866" s="571"/>
      <c r="C1866" s="566"/>
      <c r="D1866" s="160"/>
      <c r="E1866" s="560"/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1"/>
      <c r="S1866" s="117"/>
      <c r="T1866" s="23"/>
      <c r="U1866" s="27"/>
      <c r="V1866" s="603"/>
    </row>
    <row r="1867" spans="1:22" ht="12" customHeight="1" x14ac:dyDescent="0.2">
      <c r="A1867" s="571"/>
      <c r="B1867" s="573"/>
      <c r="C1867" s="566"/>
      <c r="D1867" s="160"/>
      <c r="E1867" s="560"/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  <c r="R1867" s="22"/>
      <c r="S1867" s="118"/>
      <c r="T1867" s="23"/>
      <c r="U1867" s="27"/>
      <c r="V1867" s="603"/>
    </row>
    <row r="1868" spans="1:22" ht="12" customHeight="1" x14ac:dyDescent="0.2">
      <c r="A1868" s="571"/>
      <c r="B1868" s="571"/>
      <c r="C1868" s="566"/>
      <c r="D1868" s="160"/>
      <c r="E1868" s="560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1"/>
      <c r="S1868" s="117"/>
      <c r="T1868" s="23"/>
      <c r="U1868" s="28"/>
      <c r="V1868" s="603"/>
    </row>
    <row r="1869" spans="1:22" ht="12" customHeight="1" x14ac:dyDescent="0.2">
      <c r="A1869" s="571"/>
      <c r="B1869" s="573"/>
      <c r="C1869" s="566"/>
      <c r="D1869" s="160"/>
      <c r="E1869" s="560"/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  <c r="R1869" s="22"/>
      <c r="S1869" s="118"/>
      <c r="T1869" s="23"/>
      <c r="U1869" s="28"/>
      <c r="V1869" s="603"/>
    </row>
    <row r="1870" spans="1:22" ht="12" customHeight="1" x14ac:dyDescent="0.2">
      <c r="A1870" s="571"/>
      <c r="B1870" s="571"/>
      <c r="C1870" s="566"/>
      <c r="D1870" s="160"/>
      <c r="E1870" s="560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1"/>
      <c r="S1870" s="117"/>
      <c r="T1870" s="23"/>
      <c r="U1870" s="27"/>
      <c r="V1870" s="603"/>
    </row>
    <row r="1871" spans="1:22" ht="12" customHeight="1" x14ac:dyDescent="0.2">
      <c r="A1871" s="571"/>
      <c r="B1871" s="573"/>
      <c r="C1871" s="566"/>
      <c r="D1871" s="160"/>
      <c r="E1871" s="560"/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  <c r="R1871" s="22"/>
      <c r="S1871" s="118"/>
      <c r="T1871" s="23"/>
      <c r="U1871" s="27"/>
      <c r="V1871" s="603"/>
    </row>
    <row r="1872" spans="1:22" ht="12" customHeight="1" x14ac:dyDescent="0.2">
      <c r="A1872" s="571"/>
      <c r="B1872" s="571"/>
      <c r="C1872" s="566"/>
      <c r="D1872" s="160"/>
      <c r="E1872" s="537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79"/>
      <c r="S1872" s="117"/>
      <c r="T1872" s="23"/>
      <c r="U1872" s="24"/>
      <c r="V1872" s="603"/>
    </row>
    <row r="1873" spans="1:22" ht="12" customHeight="1" x14ac:dyDescent="0.2">
      <c r="A1873" s="571"/>
      <c r="B1873" s="573"/>
      <c r="C1873" s="566"/>
      <c r="D1873" s="160"/>
      <c r="E1873" s="537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80"/>
      <c r="S1873" s="118"/>
      <c r="T1873" s="23"/>
      <c r="U1873" s="24"/>
      <c r="V1873" s="603"/>
    </row>
    <row r="1874" spans="1:22" ht="12" customHeight="1" x14ac:dyDescent="0.2">
      <c r="A1874" s="571"/>
      <c r="B1874" s="571"/>
      <c r="C1874" s="566"/>
      <c r="D1874" s="160"/>
      <c r="E1874" s="560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1"/>
      <c r="S1874" s="117"/>
      <c r="T1874" s="23"/>
      <c r="U1874" s="28"/>
      <c r="V1874" s="603"/>
    </row>
    <row r="1875" spans="1:22" ht="12" customHeight="1" x14ac:dyDescent="0.2">
      <c r="A1875" s="571"/>
      <c r="B1875" s="573"/>
      <c r="C1875" s="566"/>
      <c r="D1875" s="160"/>
      <c r="E1875" s="560"/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  <c r="R1875" s="22"/>
      <c r="S1875" s="118"/>
      <c r="T1875" s="23"/>
      <c r="U1875" s="28"/>
      <c r="V1875" s="603"/>
    </row>
    <row r="1876" spans="1:22" ht="12" customHeight="1" x14ac:dyDescent="0.2">
      <c r="A1876" s="571"/>
      <c r="B1876" s="571"/>
      <c r="C1876" s="566"/>
      <c r="D1876" s="160"/>
      <c r="E1876" s="560"/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1"/>
      <c r="S1876" s="117"/>
      <c r="T1876" s="23"/>
      <c r="U1876" s="27"/>
      <c r="V1876" s="603"/>
    </row>
    <row r="1877" spans="1:22" ht="12" customHeight="1" x14ac:dyDescent="0.2">
      <c r="A1877" s="571"/>
      <c r="B1877" s="573"/>
      <c r="C1877" s="566"/>
      <c r="D1877" s="160"/>
      <c r="E1877" s="560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2"/>
      <c r="S1877" s="118"/>
      <c r="T1877" s="23"/>
      <c r="U1877" s="27"/>
      <c r="V1877" s="603"/>
    </row>
    <row r="1878" spans="1:22" ht="12" customHeight="1" x14ac:dyDescent="0.2">
      <c r="A1878" s="571"/>
      <c r="B1878" s="571"/>
      <c r="C1878" s="566"/>
      <c r="D1878" s="160"/>
      <c r="E1878" s="537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79"/>
      <c r="S1878" s="117"/>
      <c r="T1878" s="23"/>
      <c r="U1878" s="24"/>
      <c r="V1878" s="603"/>
    </row>
    <row r="1879" spans="1:22" ht="12" customHeight="1" x14ac:dyDescent="0.2">
      <c r="A1879" s="571"/>
      <c r="B1879" s="573"/>
      <c r="C1879" s="566"/>
      <c r="D1879" s="160"/>
      <c r="E1879" s="537"/>
      <c r="F1879" s="25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80"/>
      <c r="S1879" s="118"/>
      <c r="T1879" s="23"/>
      <c r="U1879" s="24"/>
      <c r="V1879" s="603"/>
    </row>
    <row r="1880" spans="1:22" ht="12" customHeight="1" x14ac:dyDescent="0.2">
      <c r="A1880" s="571"/>
      <c r="B1880" s="571"/>
      <c r="C1880" s="566"/>
      <c r="D1880" s="160"/>
      <c r="E1880" s="560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1"/>
      <c r="S1880" s="117"/>
      <c r="T1880" s="23"/>
      <c r="U1880" s="28"/>
      <c r="V1880" s="603"/>
    </row>
    <row r="1881" spans="1:22" ht="12" customHeight="1" x14ac:dyDescent="0.2">
      <c r="A1881" s="571"/>
      <c r="B1881" s="573"/>
      <c r="C1881" s="566"/>
      <c r="D1881" s="160"/>
      <c r="E1881" s="560"/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  <c r="R1881" s="22"/>
      <c r="S1881" s="118"/>
      <c r="T1881" s="23"/>
      <c r="U1881" s="28"/>
      <c r="V1881" s="603"/>
    </row>
    <row r="1882" spans="1:22" ht="12" customHeight="1" x14ac:dyDescent="0.2">
      <c r="A1882" s="571"/>
      <c r="B1882" s="571"/>
      <c r="C1882" s="571"/>
      <c r="D1882" s="157"/>
      <c r="E1882" s="537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79"/>
      <c r="S1882" s="117"/>
      <c r="T1882" s="23"/>
      <c r="U1882" s="24"/>
      <c r="V1882" s="603"/>
    </row>
    <row r="1883" spans="1:22" ht="12" customHeight="1" x14ac:dyDescent="0.2">
      <c r="A1883" s="571"/>
      <c r="B1883" s="571"/>
      <c r="C1883" s="571"/>
      <c r="D1883" s="157"/>
      <c r="E1883" s="537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80"/>
      <c r="S1883" s="118"/>
      <c r="T1883" s="23"/>
      <c r="U1883" s="24"/>
      <c r="V1883" s="603"/>
    </row>
    <row r="1884" spans="1:22" ht="12" customHeight="1" x14ac:dyDescent="0.2">
      <c r="A1884" s="571"/>
      <c r="B1884" s="571"/>
      <c r="C1884" s="571"/>
      <c r="D1884" s="157"/>
      <c r="E1884" s="537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79"/>
      <c r="S1884" s="117"/>
      <c r="T1884" s="23"/>
      <c r="U1884" s="24"/>
      <c r="V1884" s="603"/>
    </row>
    <row r="1885" spans="1:22" ht="12" customHeight="1" x14ac:dyDescent="0.2">
      <c r="A1885" s="571"/>
      <c r="B1885" s="571"/>
      <c r="C1885" s="571"/>
      <c r="D1885" s="157"/>
      <c r="E1885" s="537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80"/>
      <c r="S1885" s="118"/>
      <c r="T1885" s="23"/>
      <c r="U1885" s="24"/>
      <c r="V1885" s="603"/>
    </row>
    <row r="1886" spans="1:22" ht="12" customHeight="1" x14ac:dyDescent="0.2">
      <c r="A1886" s="571"/>
      <c r="B1886" s="571"/>
      <c r="C1886" s="571"/>
      <c r="D1886" s="157"/>
      <c r="E1886" s="560"/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1"/>
      <c r="S1886" s="117"/>
      <c r="T1886" s="23"/>
      <c r="U1886" s="27"/>
      <c r="V1886" s="603"/>
    </row>
    <row r="1887" spans="1:22" ht="12" customHeight="1" x14ac:dyDescent="0.2">
      <c r="A1887" s="571"/>
      <c r="B1887" s="573"/>
      <c r="C1887" s="571"/>
      <c r="D1887" s="157"/>
      <c r="E1887" s="560"/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  <c r="R1887" s="22"/>
      <c r="S1887" s="118"/>
      <c r="T1887" s="23"/>
      <c r="U1887" s="27"/>
      <c r="V1887" s="603"/>
    </row>
    <row r="1888" spans="1:22" ht="12" customHeight="1" x14ac:dyDescent="0.2">
      <c r="A1888" s="571"/>
      <c r="B1888" s="571"/>
      <c r="C1888" s="571"/>
      <c r="D1888" s="157"/>
      <c r="E1888" s="537"/>
      <c r="F1888" s="25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79"/>
      <c r="S1888" s="117"/>
      <c r="T1888" s="23"/>
      <c r="U1888" s="24"/>
      <c r="V1888" s="603"/>
    </row>
    <row r="1889" spans="1:22" ht="12" customHeight="1" x14ac:dyDescent="0.2">
      <c r="A1889" s="571"/>
      <c r="B1889" s="573"/>
      <c r="C1889" s="571"/>
      <c r="D1889" s="157"/>
      <c r="E1889" s="537"/>
      <c r="F1889" s="25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80"/>
      <c r="S1889" s="118"/>
      <c r="T1889" s="23"/>
      <c r="U1889" s="24"/>
      <c r="V1889" s="603"/>
    </row>
    <row r="1890" spans="1:22" ht="12" customHeight="1" x14ac:dyDescent="0.2">
      <c r="A1890" s="571"/>
      <c r="B1890" s="571"/>
      <c r="C1890" s="566"/>
      <c r="D1890" s="160"/>
      <c r="E1890" s="560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  <c r="R1890" s="21"/>
      <c r="S1890" s="117"/>
      <c r="T1890" s="23"/>
      <c r="U1890" s="28"/>
      <c r="V1890" s="603"/>
    </row>
    <row r="1891" spans="1:22" ht="12" customHeight="1" x14ac:dyDescent="0.2">
      <c r="A1891" s="571"/>
      <c r="B1891" s="573"/>
      <c r="C1891" s="566"/>
      <c r="D1891" s="160"/>
      <c r="E1891" s="560"/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  <c r="R1891" s="22"/>
      <c r="S1891" s="118"/>
      <c r="T1891" s="23"/>
      <c r="U1891" s="28"/>
      <c r="V1891" s="603"/>
    </row>
    <row r="1892" spans="1:22" ht="12" customHeight="1" x14ac:dyDescent="0.2">
      <c r="A1892" s="571"/>
      <c r="B1892" s="571"/>
      <c r="C1892" s="566"/>
      <c r="D1892" s="160"/>
      <c r="E1892" s="560"/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  <c r="R1892" s="21"/>
      <c r="S1892" s="117"/>
      <c r="T1892" s="23"/>
      <c r="U1892" s="28"/>
      <c r="V1892" s="603"/>
    </row>
    <row r="1893" spans="1:22" ht="12" customHeight="1" x14ac:dyDescent="0.2">
      <c r="A1893" s="571"/>
      <c r="B1893" s="571"/>
      <c r="C1893" s="566"/>
      <c r="D1893" s="160"/>
      <c r="E1893" s="560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2"/>
      <c r="S1893" s="118"/>
      <c r="T1893" s="23"/>
      <c r="U1893" s="28"/>
      <c r="V1893" s="603"/>
    </row>
    <row r="1894" spans="1:22" ht="12" customHeight="1" x14ac:dyDescent="0.2">
      <c r="A1894" s="571"/>
      <c r="B1894" s="571"/>
      <c r="C1894" s="566"/>
      <c r="D1894" s="160"/>
      <c r="E1894" s="560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1"/>
      <c r="S1894" s="117"/>
      <c r="T1894" s="23"/>
      <c r="U1894" s="27"/>
      <c r="V1894" s="603"/>
    </row>
    <row r="1895" spans="1:22" ht="12" customHeight="1" x14ac:dyDescent="0.2">
      <c r="A1895" s="571"/>
      <c r="B1895" s="573"/>
      <c r="C1895" s="566"/>
      <c r="D1895" s="160"/>
      <c r="E1895" s="560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  <c r="R1895" s="22"/>
      <c r="S1895" s="118"/>
      <c r="T1895" s="23"/>
      <c r="U1895" s="27"/>
      <c r="V1895" s="603"/>
    </row>
    <row r="1896" spans="1:22" ht="12" customHeight="1" x14ac:dyDescent="0.2">
      <c r="A1896" s="571"/>
      <c r="B1896" s="571"/>
      <c r="C1896" s="566"/>
      <c r="D1896" s="160"/>
      <c r="E1896" s="537"/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79"/>
      <c r="S1896" s="117"/>
      <c r="T1896" s="23"/>
      <c r="U1896" s="24"/>
      <c r="V1896" s="603"/>
    </row>
    <row r="1897" spans="1:22" ht="12" customHeight="1" x14ac:dyDescent="0.2">
      <c r="A1897" s="571"/>
      <c r="B1897" s="571"/>
      <c r="C1897" s="566"/>
      <c r="D1897" s="160"/>
      <c r="E1897" s="537"/>
      <c r="F1897" s="25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80"/>
      <c r="S1897" s="118"/>
      <c r="T1897" s="23"/>
      <c r="U1897" s="24"/>
      <c r="V1897" s="603"/>
    </row>
    <row r="1898" spans="1:22" ht="12" customHeight="1" x14ac:dyDescent="0.2">
      <c r="A1898" s="571"/>
      <c r="B1898" s="571"/>
      <c r="C1898" s="566"/>
      <c r="D1898" s="160"/>
      <c r="E1898" s="537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79"/>
      <c r="S1898" s="117"/>
      <c r="T1898" s="23"/>
      <c r="U1898" s="24"/>
      <c r="V1898" s="603"/>
    </row>
    <row r="1899" spans="1:22" ht="12" customHeight="1" x14ac:dyDescent="0.2">
      <c r="A1899" s="571"/>
      <c r="B1899" s="573"/>
      <c r="C1899" s="566"/>
      <c r="D1899" s="160"/>
      <c r="E1899" s="537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80"/>
      <c r="S1899" s="118"/>
      <c r="T1899" s="23"/>
      <c r="U1899" s="24"/>
      <c r="V1899" s="603"/>
    </row>
    <row r="1900" spans="1:22" ht="12" customHeight="1" x14ac:dyDescent="0.2">
      <c r="A1900" s="571"/>
      <c r="B1900" s="571"/>
      <c r="C1900" s="566"/>
      <c r="D1900" s="160"/>
      <c r="E1900" s="537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79"/>
      <c r="S1900" s="117"/>
      <c r="T1900" s="23"/>
      <c r="U1900" s="24"/>
      <c r="V1900" s="603"/>
    </row>
    <row r="1901" spans="1:22" ht="12" customHeight="1" x14ac:dyDescent="0.2">
      <c r="A1901" s="571"/>
      <c r="B1901" s="573"/>
      <c r="C1901" s="566"/>
      <c r="D1901" s="160"/>
      <c r="E1901" s="537"/>
      <c r="F1901" s="25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80"/>
      <c r="S1901" s="118"/>
      <c r="T1901" s="23"/>
      <c r="U1901" s="24"/>
      <c r="V1901" s="603"/>
    </row>
    <row r="1902" spans="1:22" ht="12" customHeight="1" x14ac:dyDescent="0.2">
      <c r="A1902" s="571"/>
      <c r="B1902" s="571"/>
      <c r="C1902" s="571"/>
      <c r="D1902" s="157"/>
      <c r="E1902" s="560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1"/>
      <c r="S1902" s="117"/>
      <c r="T1902" s="23"/>
      <c r="U1902" s="27"/>
      <c r="V1902" s="603"/>
    </row>
    <row r="1903" spans="1:22" ht="12" customHeight="1" x14ac:dyDescent="0.2">
      <c r="A1903" s="571"/>
      <c r="B1903" s="573"/>
      <c r="C1903" s="571"/>
      <c r="D1903" s="157"/>
      <c r="E1903" s="560"/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  <c r="R1903" s="22"/>
      <c r="S1903" s="118"/>
      <c r="T1903" s="23"/>
      <c r="U1903" s="27"/>
      <c r="V1903" s="603"/>
    </row>
    <row r="1904" spans="1:22" ht="12" customHeight="1" x14ac:dyDescent="0.2">
      <c r="A1904" s="571"/>
      <c r="B1904" s="571"/>
      <c r="C1904" s="571"/>
      <c r="D1904" s="157"/>
      <c r="E1904" s="537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79"/>
      <c r="S1904" s="117"/>
      <c r="T1904" s="23"/>
      <c r="U1904" s="24"/>
      <c r="V1904" s="603"/>
    </row>
    <row r="1905" spans="1:22" ht="12" customHeight="1" x14ac:dyDescent="0.2">
      <c r="A1905" s="571"/>
      <c r="B1905" s="571"/>
      <c r="C1905" s="571"/>
      <c r="D1905" s="157"/>
      <c r="E1905" s="537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80"/>
      <c r="S1905" s="118"/>
      <c r="T1905" s="23"/>
      <c r="U1905" s="24"/>
      <c r="V1905" s="603"/>
    </row>
    <row r="1906" spans="1:22" ht="12" customHeight="1" x14ac:dyDescent="0.2">
      <c r="A1906" s="571"/>
      <c r="B1906" s="571"/>
      <c r="C1906" s="566"/>
      <c r="D1906" s="160"/>
      <c r="E1906" s="560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1"/>
      <c r="S1906" s="117"/>
      <c r="T1906" s="23"/>
      <c r="U1906" s="28"/>
      <c r="V1906" s="603"/>
    </row>
    <row r="1907" spans="1:22" ht="12" customHeight="1" x14ac:dyDescent="0.2">
      <c r="A1907" s="571"/>
      <c r="B1907" s="573"/>
      <c r="C1907" s="566"/>
      <c r="D1907" s="160"/>
      <c r="E1907" s="560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2"/>
      <c r="S1907" s="118"/>
      <c r="T1907" s="23"/>
      <c r="U1907" s="28"/>
      <c r="V1907" s="603"/>
    </row>
    <row r="1908" spans="1:22" ht="12" customHeight="1" x14ac:dyDescent="0.2">
      <c r="A1908" s="571"/>
      <c r="B1908" s="571"/>
      <c r="C1908" s="566"/>
      <c r="D1908" s="160"/>
      <c r="E1908" s="537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1"/>
      <c r="S1908" s="117"/>
      <c r="T1908" s="23"/>
      <c r="U1908" s="24"/>
      <c r="V1908" s="603"/>
    </row>
    <row r="1909" spans="1:22" ht="12" customHeight="1" x14ac:dyDescent="0.2">
      <c r="A1909" s="571"/>
      <c r="B1909" s="573"/>
      <c r="C1909" s="566"/>
      <c r="D1909" s="160"/>
      <c r="E1909" s="537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2"/>
      <c r="S1909" s="118"/>
      <c r="T1909" s="23"/>
      <c r="U1909" s="24"/>
      <c r="V1909" s="603"/>
    </row>
    <row r="1910" spans="1:22" ht="12" customHeight="1" x14ac:dyDescent="0.2">
      <c r="A1910" s="571"/>
      <c r="B1910" s="571"/>
      <c r="C1910" s="566"/>
      <c r="D1910" s="160"/>
      <c r="E1910" s="560"/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  <c r="R1910" s="21"/>
      <c r="S1910" s="117"/>
      <c r="T1910" s="23"/>
      <c r="U1910" s="28"/>
      <c r="V1910" s="603"/>
    </row>
    <row r="1911" spans="1:22" ht="12" customHeight="1" x14ac:dyDescent="0.2">
      <c r="A1911" s="571"/>
      <c r="B1911" s="573"/>
      <c r="C1911" s="566"/>
      <c r="D1911" s="160"/>
      <c r="E1911" s="560"/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  <c r="R1911" s="22"/>
      <c r="S1911" s="118"/>
      <c r="T1911" s="23"/>
      <c r="U1911" s="28"/>
      <c r="V1911" s="603"/>
    </row>
    <row r="1912" spans="1:22" ht="12" customHeight="1" x14ac:dyDescent="0.2">
      <c r="A1912" s="571"/>
      <c r="B1912" s="571"/>
      <c r="C1912" s="566"/>
      <c r="D1912" s="160"/>
      <c r="E1912" s="537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79"/>
      <c r="S1912" s="117"/>
      <c r="T1912" s="23"/>
      <c r="U1912" s="24"/>
      <c r="V1912" s="603"/>
    </row>
    <row r="1913" spans="1:22" ht="12" customHeight="1" x14ac:dyDescent="0.2">
      <c r="A1913" s="571"/>
      <c r="B1913" s="573"/>
      <c r="C1913" s="566"/>
      <c r="D1913" s="160"/>
      <c r="E1913" s="537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80"/>
      <c r="S1913" s="118"/>
      <c r="T1913" s="23"/>
      <c r="U1913" s="24"/>
      <c r="V1913" s="603"/>
    </row>
    <row r="1914" spans="1:22" ht="12" customHeight="1" x14ac:dyDescent="0.2">
      <c r="A1914" s="571"/>
      <c r="B1914" s="571"/>
      <c r="C1914" s="566"/>
      <c r="D1914" s="160"/>
      <c r="E1914" s="560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1"/>
      <c r="S1914" s="117"/>
      <c r="T1914" s="23"/>
      <c r="U1914" s="28"/>
      <c r="V1914" s="603"/>
    </row>
    <row r="1915" spans="1:22" ht="12" customHeight="1" x14ac:dyDescent="0.2">
      <c r="A1915" s="571"/>
      <c r="B1915" s="571"/>
      <c r="C1915" s="566"/>
      <c r="D1915" s="160"/>
      <c r="E1915" s="560"/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  <c r="R1915" s="22"/>
      <c r="S1915" s="118"/>
      <c r="T1915" s="23"/>
      <c r="U1915" s="28"/>
      <c r="V1915" s="603"/>
    </row>
    <row r="1916" spans="1:22" ht="12" customHeight="1" x14ac:dyDescent="0.2">
      <c r="A1916" s="571"/>
      <c r="B1916" s="571"/>
      <c r="C1916" s="571"/>
      <c r="D1916" s="157"/>
      <c r="E1916" s="537"/>
      <c r="F1916" s="53"/>
      <c r="G1916" s="53"/>
      <c r="H1916" s="53"/>
      <c r="I1916" s="53"/>
      <c r="J1916" s="53"/>
      <c r="K1916" s="53"/>
      <c r="L1916" s="53"/>
      <c r="M1916" s="53"/>
      <c r="N1916" s="53"/>
      <c r="O1916" s="53"/>
      <c r="P1916" s="53"/>
      <c r="Q1916" s="53"/>
      <c r="R1916" s="79"/>
      <c r="S1916" s="117"/>
      <c r="T1916" s="23"/>
      <c r="U1916" s="24"/>
      <c r="V1916" s="603"/>
    </row>
    <row r="1917" spans="1:22" ht="12" customHeight="1" x14ac:dyDescent="0.2">
      <c r="A1917" s="571"/>
      <c r="B1917" s="571"/>
      <c r="C1917" s="571"/>
      <c r="D1917" s="157"/>
      <c r="E1917" s="537"/>
      <c r="F1917" s="54"/>
      <c r="G1917" s="54"/>
      <c r="H1917" s="54"/>
      <c r="I1917" s="54"/>
      <c r="J1917" s="54"/>
      <c r="K1917" s="54"/>
      <c r="L1917" s="54"/>
      <c r="M1917" s="54"/>
      <c r="N1917" s="54"/>
      <c r="O1917" s="54"/>
      <c r="P1917" s="54"/>
      <c r="Q1917" s="54"/>
      <c r="R1917" s="80"/>
      <c r="S1917" s="118"/>
      <c r="T1917" s="23"/>
      <c r="U1917" s="24"/>
      <c r="V1917" s="603"/>
    </row>
    <row r="1918" spans="1:22" ht="12" customHeight="1" x14ac:dyDescent="0.2">
      <c r="A1918" s="571"/>
      <c r="B1918" s="571"/>
      <c r="C1918" s="566"/>
      <c r="D1918" s="160"/>
      <c r="E1918" s="560"/>
      <c r="F1918" s="57"/>
      <c r="G1918" s="57"/>
      <c r="H1918" s="57"/>
      <c r="I1918" s="57"/>
      <c r="J1918" s="57"/>
      <c r="K1918" s="57"/>
      <c r="L1918" s="57"/>
      <c r="M1918" s="57"/>
      <c r="N1918" s="57"/>
      <c r="O1918" s="57"/>
      <c r="P1918" s="57"/>
      <c r="Q1918" s="57"/>
      <c r="R1918" s="21"/>
      <c r="S1918" s="117"/>
      <c r="T1918" s="23"/>
      <c r="U1918" s="28"/>
      <c r="V1918" s="603"/>
    </row>
    <row r="1919" spans="1:22" ht="12" customHeight="1" x14ac:dyDescent="0.2">
      <c r="A1919" s="571"/>
      <c r="B1919" s="573"/>
      <c r="C1919" s="566"/>
      <c r="D1919" s="160"/>
      <c r="E1919" s="560"/>
      <c r="F1919" s="58"/>
      <c r="G1919" s="58"/>
      <c r="H1919" s="58"/>
      <c r="I1919" s="58"/>
      <c r="J1919" s="58"/>
      <c r="K1919" s="58"/>
      <c r="L1919" s="58"/>
      <c r="M1919" s="58"/>
      <c r="N1919" s="58"/>
      <c r="O1919" s="58"/>
      <c r="P1919" s="58"/>
      <c r="Q1919" s="58"/>
      <c r="R1919" s="22"/>
      <c r="S1919" s="118"/>
      <c r="T1919" s="23"/>
      <c r="U1919" s="28"/>
      <c r="V1919" s="603"/>
    </row>
    <row r="1920" spans="1:22" ht="12" customHeight="1" x14ac:dyDescent="0.2">
      <c r="A1920" s="571"/>
      <c r="B1920" s="571"/>
      <c r="C1920" s="566"/>
      <c r="D1920" s="160"/>
      <c r="E1920" s="537"/>
      <c r="F1920" s="53"/>
      <c r="G1920" s="53"/>
      <c r="H1920" s="53"/>
      <c r="I1920" s="53"/>
      <c r="J1920" s="53"/>
      <c r="K1920" s="53"/>
      <c r="L1920" s="53"/>
      <c r="M1920" s="53"/>
      <c r="N1920" s="53"/>
      <c r="O1920" s="53"/>
      <c r="P1920" s="53"/>
      <c r="Q1920" s="53"/>
      <c r="R1920" s="79"/>
      <c r="S1920" s="117"/>
      <c r="T1920" s="23"/>
      <c r="U1920" s="24"/>
      <c r="V1920" s="603"/>
    </row>
    <row r="1921" spans="1:22" ht="12" customHeight="1" x14ac:dyDescent="0.2">
      <c r="A1921" s="571"/>
      <c r="B1921" s="571"/>
      <c r="C1921" s="566"/>
      <c r="D1921" s="160"/>
      <c r="E1921" s="537"/>
      <c r="F1921" s="54"/>
      <c r="G1921" s="54"/>
      <c r="H1921" s="54"/>
      <c r="I1921" s="54"/>
      <c r="J1921" s="54"/>
      <c r="K1921" s="54"/>
      <c r="L1921" s="54"/>
      <c r="M1921" s="54"/>
      <c r="N1921" s="54"/>
      <c r="O1921" s="54"/>
      <c r="P1921" s="54"/>
      <c r="Q1921" s="54"/>
      <c r="R1921" s="80"/>
      <c r="S1921" s="118"/>
      <c r="T1921" s="23"/>
      <c r="U1921" s="24"/>
      <c r="V1921" s="603"/>
    </row>
    <row r="1922" spans="1:22" ht="12" customHeight="1" x14ac:dyDescent="0.2">
      <c r="A1922" s="571"/>
      <c r="B1922" s="571"/>
      <c r="C1922" s="566"/>
      <c r="D1922" s="160"/>
      <c r="E1922" s="588"/>
      <c r="F1922" s="107"/>
      <c r="G1922" s="107"/>
      <c r="H1922" s="107"/>
      <c r="I1922" s="107"/>
      <c r="J1922" s="107"/>
      <c r="K1922" s="107"/>
      <c r="L1922" s="107"/>
      <c r="M1922" s="107"/>
      <c r="N1922" s="107"/>
      <c r="O1922" s="107"/>
      <c r="P1922" s="107"/>
      <c r="Q1922" s="107"/>
      <c r="R1922" s="52"/>
      <c r="S1922" s="119"/>
      <c r="T1922" s="43"/>
      <c r="U1922" s="46"/>
      <c r="V1922" s="603"/>
    </row>
    <row r="1923" spans="1:22" ht="12" customHeight="1" x14ac:dyDescent="0.2">
      <c r="A1923" s="571"/>
      <c r="B1923" s="571"/>
      <c r="C1923" s="566"/>
      <c r="D1923" s="160"/>
      <c r="E1923" s="588"/>
      <c r="F1923" s="108"/>
      <c r="G1923" s="108"/>
      <c r="H1923" s="108"/>
      <c r="I1923" s="108"/>
      <c r="J1923" s="108"/>
      <c r="K1923" s="108"/>
      <c r="L1923" s="108"/>
      <c r="M1923" s="108"/>
      <c r="N1923" s="108"/>
      <c r="O1923" s="108"/>
      <c r="P1923" s="108"/>
      <c r="Q1923" s="108"/>
      <c r="R1923" s="41"/>
      <c r="S1923" s="120"/>
      <c r="T1923" s="43"/>
      <c r="U1923" s="46"/>
      <c r="V1923" s="603"/>
    </row>
    <row r="1924" spans="1:22" ht="12" customHeight="1" x14ac:dyDescent="0.2">
      <c r="A1924" s="571"/>
      <c r="B1924" s="571"/>
      <c r="C1924" s="566"/>
      <c r="D1924" s="160"/>
      <c r="E1924" s="537"/>
      <c r="F1924" s="53"/>
      <c r="G1924" s="53"/>
      <c r="H1924" s="53"/>
      <c r="I1924" s="53"/>
      <c r="J1924" s="53"/>
      <c r="K1924" s="53"/>
      <c r="L1924" s="53"/>
      <c r="M1924" s="53"/>
      <c r="N1924" s="53"/>
      <c r="O1924" s="53"/>
      <c r="P1924" s="53"/>
      <c r="Q1924" s="53"/>
      <c r="R1924" s="79"/>
      <c r="S1924" s="117"/>
      <c r="T1924" s="23"/>
      <c r="U1924" s="24"/>
      <c r="V1924" s="603"/>
    </row>
    <row r="1925" spans="1:22" ht="12" customHeight="1" x14ac:dyDescent="0.2">
      <c r="A1925" s="571"/>
      <c r="B1925" s="573"/>
      <c r="C1925" s="566"/>
      <c r="D1925" s="160"/>
      <c r="E1925" s="537"/>
      <c r="F1925" s="54"/>
      <c r="G1925" s="54"/>
      <c r="H1925" s="54"/>
      <c r="I1925" s="54"/>
      <c r="J1925" s="54"/>
      <c r="K1925" s="54"/>
      <c r="L1925" s="54"/>
      <c r="M1925" s="54"/>
      <c r="N1925" s="54"/>
      <c r="O1925" s="54"/>
      <c r="P1925" s="54"/>
      <c r="Q1925" s="54"/>
      <c r="R1925" s="80"/>
      <c r="S1925" s="118"/>
      <c r="T1925" s="23"/>
      <c r="U1925" s="24"/>
      <c r="V1925" s="603"/>
    </row>
    <row r="1926" spans="1:22" ht="12" customHeight="1" x14ac:dyDescent="0.2">
      <c r="A1926" s="571"/>
      <c r="B1926" s="571"/>
      <c r="C1926" s="566"/>
      <c r="D1926" s="160"/>
      <c r="E1926" s="560"/>
      <c r="F1926" s="57"/>
      <c r="G1926" s="57"/>
      <c r="H1926" s="57"/>
      <c r="I1926" s="57"/>
      <c r="J1926" s="57"/>
      <c r="K1926" s="57"/>
      <c r="L1926" s="57"/>
      <c r="M1926" s="57"/>
      <c r="N1926" s="57"/>
      <c r="O1926" s="57"/>
      <c r="P1926" s="57"/>
      <c r="Q1926" s="57"/>
      <c r="R1926" s="21"/>
      <c r="S1926" s="117"/>
      <c r="T1926" s="23"/>
      <c r="U1926" s="28"/>
      <c r="V1926" s="603"/>
    </row>
    <row r="1927" spans="1:22" ht="12" customHeight="1" x14ac:dyDescent="0.2">
      <c r="A1927" s="571"/>
      <c r="B1927" s="571"/>
      <c r="C1927" s="566"/>
      <c r="D1927" s="160"/>
      <c r="E1927" s="560"/>
      <c r="F1927" s="58"/>
      <c r="G1927" s="58"/>
      <c r="H1927" s="58"/>
      <c r="I1927" s="58"/>
      <c r="J1927" s="58"/>
      <c r="K1927" s="58"/>
      <c r="L1927" s="58"/>
      <c r="M1927" s="58"/>
      <c r="N1927" s="58"/>
      <c r="O1927" s="58"/>
      <c r="P1927" s="58"/>
      <c r="Q1927" s="58"/>
      <c r="R1927" s="22"/>
      <c r="S1927" s="118"/>
      <c r="T1927" s="23"/>
      <c r="U1927" s="28"/>
      <c r="V1927" s="603"/>
    </row>
    <row r="1928" spans="1:22" ht="12" customHeight="1" x14ac:dyDescent="0.2">
      <c r="A1928" s="571"/>
      <c r="B1928" s="571"/>
      <c r="C1928" s="566"/>
      <c r="D1928" s="160"/>
      <c r="E1928" s="537"/>
      <c r="F1928" s="53"/>
      <c r="G1928" s="53"/>
      <c r="H1928" s="53"/>
      <c r="I1928" s="53"/>
      <c r="J1928" s="53"/>
      <c r="K1928" s="53"/>
      <c r="L1928" s="53"/>
      <c r="M1928" s="53"/>
      <c r="N1928" s="53"/>
      <c r="O1928" s="53"/>
      <c r="P1928" s="53"/>
      <c r="Q1928" s="53"/>
      <c r="R1928" s="79"/>
      <c r="S1928" s="117"/>
      <c r="T1928" s="23"/>
      <c r="U1928" s="24"/>
      <c r="V1928" s="603"/>
    </row>
    <row r="1929" spans="1:22" ht="12" customHeight="1" x14ac:dyDescent="0.2">
      <c r="A1929" s="571"/>
      <c r="B1929" s="573"/>
      <c r="C1929" s="566"/>
      <c r="D1929" s="160"/>
      <c r="E1929" s="537"/>
      <c r="F1929" s="54"/>
      <c r="G1929" s="54"/>
      <c r="H1929" s="54"/>
      <c r="I1929" s="54"/>
      <c r="J1929" s="54"/>
      <c r="K1929" s="54"/>
      <c r="L1929" s="54"/>
      <c r="M1929" s="54"/>
      <c r="N1929" s="54"/>
      <c r="O1929" s="54"/>
      <c r="P1929" s="54"/>
      <c r="Q1929" s="54"/>
      <c r="R1929" s="80"/>
      <c r="S1929" s="118"/>
      <c r="T1929" s="23"/>
      <c r="U1929" s="24"/>
      <c r="V1929" s="603"/>
    </row>
    <row r="1930" spans="1:22" ht="12" customHeight="1" x14ac:dyDescent="0.2">
      <c r="A1930" s="571"/>
      <c r="B1930" s="571"/>
      <c r="C1930" s="566"/>
      <c r="D1930" s="160"/>
      <c r="E1930" s="560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21"/>
      <c r="S1930" s="117"/>
      <c r="T1930" s="23"/>
      <c r="U1930" s="28"/>
      <c r="V1930" s="130"/>
    </row>
    <row r="1931" spans="1:22" ht="12" customHeight="1" x14ac:dyDescent="0.2">
      <c r="A1931" s="571"/>
      <c r="B1931" s="573"/>
      <c r="C1931" s="566"/>
      <c r="D1931" s="160"/>
      <c r="E1931" s="560"/>
      <c r="F1931" s="58"/>
      <c r="G1931" s="58"/>
      <c r="H1931" s="58"/>
      <c r="I1931" s="58"/>
      <c r="J1931" s="58"/>
      <c r="K1931" s="58"/>
      <c r="L1931" s="58"/>
      <c r="M1931" s="58"/>
      <c r="N1931" s="58"/>
      <c r="O1931" s="58"/>
      <c r="P1931" s="58"/>
      <c r="Q1931" s="58"/>
      <c r="R1931" s="22"/>
      <c r="S1931" s="118"/>
      <c r="T1931" s="23"/>
      <c r="U1931" s="28"/>
      <c r="V1931" s="130"/>
    </row>
    <row r="1932" spans="1:22" ht="12" customHeight="1" x14ac:dyDescent="0.2">
      <c r="A1932" s="571"/>
      <c r="B1932" s="571"/>
      <c r="C1932" s="566"/>
      <c r="D1932" s="160"/>
      <c r="E1932" s="537"/>
      <c r="F1932" s="53"/>
      <c r="G1932" s="53"/>
      <c r="H1932" s="53"/>
      <c r="I1932" s="53"/>
      <c r="J1932" s="53"/>
      <c r="K1932" s="53"/>
      <c r="L1932" s="53"/>
      <c r="M1932" s="53"/>
      <c r="N1932" s="53"/>
      <c r="O1932" s="53"/>
      <c r="P1932" s="53"/>
      <c r="Q1932" s="53"/>
      <c r="R1932" s="79"/>
      <c r="S1932" s="117"/>
      <c r="T1932" s="23"/>
      <c r="U1932" s="24"/>
      <c r="V1932" s="129"/>
    </row>
    <row r="1933" spans="1:22" ht="12" customHeight="1" x14ac:dyDescent="0.2">
      <c r="A1933" s="571"/>
      <c r="B1933" s="573"/>
      <c r="C1933" s="566"/>
      <c r="D1933" s="160"/>
      <c r="E1933" s="537"/>
      <c r="F1933" s="54"/>
      <c r="G1933" s="54"/>
      <c r="H1933" s="54"/>
      <c r="I1933" s="54"/>
      <c r="J1933" s="54"/>
      <c r="K1933" s="54"/>
      <c r="L1933" s="54"/>
      <c r="M1933" s="54"/>
      <c r="N1933" s="54"/>
      <c r="O1933" s="54"/>
      <c r="P1933" s="54"/>
      <c r="Q1933" s="54"/>
      <c r="R1933" s="80"/>
      <c r="S1933" s="118"/>
      <c r="T1933" s="23"/>
      <c r="U1933" s="24"/>
      <c r="V1933" s="133"/>
    </row>
    <row r="1934" spans="1:22" ht="12" customHeight="1" x14ac:dyDescent="0.2">
      <c r="A1934" s="571"/>
      <c r="B1934" s="571"/>
      <c r="C1934" s="566"/>
      <c r="D1934" s="160"/>
      <c r="E1934" s="560"/>
      <c r="F1934" s="57"/>
      <c r="G1934" s="57"/>
      <c r="H1934" s="57"/>
      <c r="I1934" s="57"/>
      <c r="J1934" s="57"/>
      <c r="K1934" s="57"/>
      <c r="L1934" s="57"/>
      <c r="M1934" s="57"/>
      <c r="N1934" s="57"/>
      <c r="O1934" s="57"/>
      <c r="P1934" s="57"/>
      <c r="Q1934" s="57"/>
      <c r="R1934" s="21"/>
      <c r="S1934" s="117"/>
      <c r="T1934" s="23"/>
      <c r="U1934" s="28"/>
      <c r="V1934" s="130"/>
    </row>
    <row r="1935" spans="1:22" ht="12" customHeight="1" x14ac:dyDescent="0.2">
      <c r="A1935" s="571"/>
      <c r="B1935" s="573"/>
      <c r="C1935" s="566"/>
      <c r="D1935" s="160"/>
      <c r="E1935" s="560"/>
      <c r="F1935" s="58"/>
      <c r="G1935" s="58"/>
      <c r="H1935" s="58"/>
      <c r="I1935" s="58"/>
      <c r="J1935" s="58"/>
      <c r="K1935" s="58"/>
      <c r="L1935" s="58"/>
      <c r="M1935" s="58"/>
      <c r="N1935" s="58"/>
      <c r="O1935" s="58"/>
      <c r="P1935" s="58"/>
      <c r="Q1935" s="58"/>
      <c r="R1935" s="22"/>
      <c r="S1935" s="118"/>
      <c r="T1935" s="23"/>
      <c r="U1935" s="28"/>
      <c r="V1935" s="130"/>
    </row>
    <row r="1936" spans="1:22" ht="12" customHeight="1" x14ac:dyDescent="0.2">
      <c r="A1936" s="571"/>
      <c r="B1936" s="571"/>
      <c r="C1936" s="566"/>
      <c r="D1936" s="160"/>
      <c r="E1936" s="560"/>
      <c r="F1936" s="57"/>
      <c r="G1936" s="57"/>
      <c r="H1936" s="57"/>
      <c r="I1936" s="57"/>
      <c r="J1936" s="57"/>
      <c r="K1936" s="57"/>
      <c r="L1936" s="57"/>
      <c r="M1936" s="57"/>
      <c r="N1936" s="57"/>
      <c r="O1936" s="57"/>
      <c r="P1936" s="57"/>
      <c r="Q1936" s="57"/>
      <c r="R1936" s="21"/>
      <c r="S1936" s="117"/>
      <c r="T1936" s="23"/>
      <c r="U1936" s="27"/>
      <c r="V1936" s="130"/>
    </row>
    <row r="1937" spans="1:22" ht="12" customHeight="1" x14ac:dyDescent="0.2">
      <c r="A1937" s="571"/>
      <c r="B1937" s="571"/>
      <c r="C1937" s="566"/>
      <c r="D1937" s="160"/>
      <c r="E1937" s="560"/>
      <c r="F1937" s="58"/>
      <c r="G1937" s="58"/>
      <c r="H1937" s="58"/>
      <c r="I1937" s="58"/>
      <c r="J1937" s="58"/>
      <c r="K1937" s="58"/>
      <c r="L1937" s="58"/>
      <c r="M1937" s="58"/>
      <c r="N1937" s="58"/>
      <c r="O1937" s="58"/>
      <c r="P1937" s="58"/>
      <c r="Q1937" s="58"/>
      <c r="R1937" s="22"/>
      <c r="S1937" s="118"/>
      <c r="T1937" s="23"/>
      <c r="U1937" s="27"/>
      <c r="V1937" s="130"/>
    </row>
    <row r="1938" spans="1:22" ht="12" customHeight="1" x14ac:dyDescent="0.2">
      <c r="A1938" s="571"/>
      <c r="B1938" s="571"/>
      <c r="C1938" s="566"/>
      <c r="D1938" s="160"/>
      <c r="E1938" s="537"/>
      <c r="F1938" s="53"/>
      <c r="G1938" s="53"/>
      <c r="H1938" s="53"/>
      <c r="I1938" s="53"/>
      <c r="J1938" s="53"/>
      <c r="K1938" s="53"/>
      <c r="L1938" s="53"/>
      <c r="M1938" s="53"/>
      <c r="N1938" s="53"/>
      <c r="O1938" s="53"/>
      <c r="P1938" s="53"/>
      <c r="Q1938" s="53"/>
      <c r="R1938" s="79"/>
      <c r="S1938" s="117"/>
      <c r="T1938" s="23"/>
      <c r="U1938" s="24"/>
      <c r="V1938" s="129"/>
    </row>
    <row r="1939" spans="1:22" ht="12" customHeight="1" x14ac:dyDescent="0.2">
      <c r="A1939" s="571"/>
      <c r="B1939" s="573"/>
      <c r="C1939" s="566"/>
      <c r="D1939" s="160"/>
      <c r="E1939" s="537"/>
      <c r="F1939" s="54"/>
      <c r="G1939" s="54"/>
      <c r="H1939" s="54"/>
      <c r="I1939" s="54"/>
      <c r="J1939" s="54"/>
      <c r="K1939" s="54"/>
      <c r="L1939" s="54"/>
      <c r="M1939" s="54"/>
      <c r="N1939" s="54"/>
      <c r="O1939" s="54"/>
      <c r="P1939" s="54"/>
      <c r="Q1939" s="54"/>
      <c r="R1939" s="80"/>
      <c r="S1939" s="118"/>
      <c r="T1939" s="23"/>
      <c r="U1939" s="24"/>
      <c r="V1939" s="133"/>
    </row>
    <row r="1940" spans="1:22" ht="12" customHeight="1" x14ac:dyDescent="0.2">
      <c r="A1940" s="571"/>
      <c r="B1940" s="571"/>
      <c r="C1940" s="566"/>
      <c r="D1940" s="160"/>
      <c r="E1940" s="560"/>
      <c r="F1940" s="57"/>
      <c r="G1940" s="57"/>
      <c r="H1940" s="57"/>
      <c r="I1940" s="57"/>
      <c r="J1940" s="57"/>
      <c r="K1940" s="57"/>
      <c r="L1940" s="57"/>
      <c r="M1940" s="57"/>
      <c r="N1940" s="57"/>
      <c r="O1940" s="57"/>
      <c r="P1940" s="57"/>
      <c r="Q1940" s="57"/>
      <c r="R1940" s="21"/>
      <c r="S1940" s="117"/>
      <c r="T1940" s="23"/>
      <c r="U1940" s="28"/>
      <c r="V1940" s="130"/>
    </row>
    <row r="1941" spans="1:22" ht="12" customHeight="1" x14ac:dyDescent="0.2">
      <c r="A1941" s="571"/>
      <c r="B1941" s="573"/>
      <c r="C1941" s="566"/>
      <c r="D1941" s="160"/>
      <c r="E1941" s="560"/>
      <c r="F1941" s="58"/>
      <c r="G1941" s="58"/>
      <c r="H1941" s="58"/>
      <c r="I1941" s="58"/>
      <c r="J1941" s="58"/>
      <c r="K1941" s="58"/>
      <c r="L1941" s="58"/>
      <c r="M1941" s="58"/>
      <c r="N1941" s="58"/>
      <c r="O1941" s="58"/>
      <c r="P1941" s="58"/>
      <c r="Q1941" s="58"/>
      <c r="R1941" s="22"/>
      <c r="S1941" s="118"/>
      <c r="T1941" s="23"/>
      <c r="U1941" s="28"/>
      <c r="V1941" s="130"/>
    </row>
    <row r="1942" spans="1:22" ht="12" customHeight="1" x14ac:dyDescent="0.2">
      <c r="A1942" s="571"/>
      <c r="B1942" s="571"/>
      <c r="C1942" s="566"/>
      <c r="D1942" s="160"/>
      <c r="E1942" s="537"/>
      <c r="F1942" s="53"/>
      <c r="G1942" s="53"/>
      <c r="H1942" s="53"/>
      <c r="I1942" s="53"/>
      <c r="J1942" s="53"/>
      <c r="K1942" s="53"/>
      <c r="L1942" s="53"/>
      <c r="M1942" s="53"/>
      <c r="N1942" s="53"/>
      <c r="O1942" s="53"/>
      <c r="P1942" s="53"/>
      <c r="Q1942" s="53"/>
      <c r="R1942" s="79"/>
      <c r="S1942" s="117"/>
      <c r="T1942" s="23"/>
      <c r="U1942" s="24"/>
      <c r="V1942" s="129"/>
    </row>
    <row r="1943" spans="1:22" ht="12" customHeight="1" x14ac:dyDescent="0.2">
      <c r="A1943" s="571"/>
      <c r="B1943" s="573"/>
      <c r="C1943" s="566"/>
      <c r="D1943" s="160"/>
      <c r="E1943" s="537"/>
      <c r="F1943" s="54"/>
      <c r="G1943" s="54"/>
      <c r="H1943" s="54"/>
      <c r="I1943" s="54"/>
      <c r="J1943" s="54"/>
      <c r="K1943" s="54"/>
      <c r="L1943" s="54"/>
      <c r="M1943" s="54"/>
      <c r="N1943" s="54"/>
      <c r="O1943" s="54"/>
      <c r="P1943" s="54"/>
      <c r="Q1943" s="54"/>
      <c r="R1943" s="80"/>
      <c r="S1943" s="118"/>
      <c r="T1943" s="23"/>
      <c r="U1943" s="24"/>
      <c r="V1943" s="133"/>
    </row>
    <row r="1944" spans="1:22" ht="12" customHeight="1" x14ac:dyDescent="0.2">
      <c r="A1944" s="571"/>
      <c r="B1944" s="571"/>
      <c r="C1944" s="566"/>
      <c r="D1944" s="160"/>
      <c r="E1944" s="537"/>
      <c r="F1944" s="53"/>
      <c r="G1944" s="53"/>
      <c r="H1944" s="53"/>
      <c r="I1944" s="53"/>
      <c r="J1944" s="53"/>
      <c r="K1944" s="53"/>
      <c r="L1944" s="53"/>
      <c r="M1944" s="53"/>
      <c r="N1944" s="53"/>
      <c r="O1944" s="53"/>
      <c r="P1944" s="53"/>
      <c r="Q1944" s="53"/>
      <c r="R1944" s="79"/>
      <c r="S1944" s="117"/>
      <c r="T1944" s="23"/>
      <c r="U1944" s="24"/>
      <c r="V1944" s="129"/>
    </row>
    <row r="1945" spans="1:22" ht="12" customHeight="1" x14ac:dyDescent="0.2">
      <c r="A1945" s="571"/>
      <c r="B1945" s="573"/>
      <c r="C1945" s="566"/>
      <c r="D1945" s="160"/>
      <c r="E1945" s="537"/>
      <c r="F1945" s="54"/>
      <c r="G1945" s="54"/>
      <c r="H1945" s="54"/>
      <c r="I1945" s="54"/>
      <c r="J1945" s="54"/>
      <c r="K1945" s="54"/>
      <c r="L1945" s="54"/>
      <c r="M1945" s="54"/>
      <c r="N1945" s="54"/>
      <c r="O1945" s="54"/>
      <c r="P1945" s="54"/>
      <c r="Q1945" s="54"/>
      <c r="R1945" s="80"/>
      <c r="S1945" s="118"/>
      <c r="T1945" s="23"/>
      <c r="U1945" s="24"/>
      <c r="V1945" s="133"/>
    </row>
    <row r="1946" spans="1:22" ht="12" customHeight="1" x14ac:dyDescent="0.2">
      <c r="A1946" s="571"/>
      <c r="B1946" s="571"/>
      <c r="C1946" s="566"/>
      <c r="D1946" s="160"/>
      <c r="E1946" s="560"/>
      <c r="F1946" s="57"/>
      <c r="G1946" s="57"/>
      <c r="H1946" s="57"/>
      <c r="I1946" s="57"/>
      <c r="J1946" s="57"/>
      <c r="K1946" s="57"/>
      <c r="L1946" s="57"/>
      <c r="M1946" s="57"/>
      <c r="N1946" s="57"/>
      <c r="O1946" s="57"/>
      <c r="P1946" s="57"/>
      <c r="Q1946" s="57"/>
      <c r="R1946" s="21"/>
      <c r="S1946" s="117"/>
      <c r="T1946" s="23"/>
      <c r="U1946" s="28"/>
      <c r="V1946" s="130"/>
    </row>
    <row r="1947" spans="1:22" ht="12" customHeight="1" x14ac:dyDescent="0.2">
      <c r="A1947" s="571"/>
      <c r="B1947" s="573"/>
      <c r="C1947" s="566"/>
      <c r="D1947" s="160"/>
      <c r="E1947" s="560"/>
      <c r="F1947" s="58"/>
      <c r="G1947" s="58"/>
      <c r="H1947" s="58"/>
      <c r="I1947" s="58"/>
      <c r="J1947" s="58"/>
      <c r="K1947" s="58"/>
      <c r="L1947" s="58"/>
      <c r="M1947" s="58"/>
      <c r="N1947" s="58"/>
      <c r="O1947" s="58"/>
      <c r="P1947" s="58"/>
      <c r="Q1947" s="58"/>
      <c r="R1947" s="22"/>
      <c r="S1947" s="118"/>
      <c r="T1947" s="23"/>
      <c r="U1947" s="28"/>
      <c r="V1947" s="130"/>
    </row>
    <row r="1948" spans="1:22" ht="12" customHeight="1" x14ac:dyDescent="0.2">
      <c r="A1948" s="571"/>
      <c r="B1948" s="571"/>
      <c r="C1948" s="571"/>
      <c r="D1948" s="157"/>
      <c r="E1948" s="537"/>
      <c r="F1948" s="53"/>
      <c r="G1948" s="53"/>
      <c r="H1948" s="53"/>
      <c r="I1948" s="53"/>
      <c r="J1948" s="53"/>
      <c r="K1948" s="53"/>
      <c r="L1948" s="53"/>
      <c r="M1948" s="53"/>
      <c r="N1948" s="53"/>
      <c r="O1948" s="53"/>
      <c r="P1948" s="53"/>
      <c r="Q1948" s="53"/>
      <c r="R1948" s="79"/>
      <c r="S1948" s="117"/>
      <c r="T1948" s="23"/>
      <c r="U1948" s="24"/>
      <c r="V1948" s="129"/>
    </row>
    <row r="1949" spans="1:22" ht="12" customHeight="1" x14ac:dyDescent="0.2">
      <c r="A1949" s="571"/>
      <c r="B1949" s="571"/>
      <c r="C1949" s="571"/>
      <c r="D1949" s="157"/>
      <c r="E1949" s="537"/>
      <c r="F1949" s="54"/>
      <c r="G1949" s="54"/>
      <c r="H1949" s="54"/>
      <c r="I1949" s="54"/>
      <c r="J1949" s="54"/>
      <c r="K1949" s="54"/>
      <c r="L1949" s="54"/>
      <c r="M1949" s="54"/>
      <c r="N1949" s="54"/>
      <c r="O1949" s="54"/>
      <c r="P1949" s="54"/>
      <c r="Q1949" s="54"/>
      <c r="R1949" s="80"/>
      <c r="S1949" s="118"/>
      <c r="T1949" s="23"/>
      <c r="U1949" s="24"/>
      <c r="V1949" s="133"/>
    </row>
    <row r="1950" spans="1:22" ht="12" customHeight="1" x14ac:dyDescent="0.2">
      <c r="A1950" s="571"/>
      <c r="B1950" s="571"/>
      <c r="C1950" s="571"/>
      <c r="D1950" s="157"/>
      <c r="E1950" s="537"/>
      <c r="F1950" s="53"/>
      <c r="G1950" s="53"/>
      <c r="H1950" s="53"/>
      <c r="I1950" s="53"/>
      <c r="J1950" s="53"/>
      <c r="K1950" s="53"/>
      <c r="L1950" s="53"/>
      <c r="M1950" s="53"/>
      <c r="N1950" s="53"/>
      <c r="O1950" s="53"/>
      <c r="P1950" s="53"/>
      <c r="Q1950" s="53"/>
      <c r="R1950" s="79"/>
      <c r="S1950" s="117"/>
      <c r="T1950" s="23"/>
      <c r="U1950" s="24"/>
      <c r="V1950" s="129"/>
    </row>
    <row r="1951" spans="1:22" ht="12" customHeight="1" x14ac:dyDescent="0.2">
      <c r="A1951" s="571"/>
      <c r="B1951" s="571"/>
      <c r="C1951" s="571"/>
      <c r="D1951" s="157"/>
      <c r="E1951" s="537"/>
      <c r="F1951" s="54"/>
      <c r="G1951" s="54"/>
      <c r="H1951" s="54"/>
      <c r="I1951" s="54"/>
      <c r="J1951" s="54"/>
      <c r="K1951" s="54"/>
      <c r="L1951" s="54"/>
      <c r="M1951" s="54"/>
      <c r="N1951" s="54"/>
      <c r="O1951" s="54"/>
      <c r="P1951" s="54"/>
      <c r="Q1951" s="54"/>
      <c r="R1951" s="80"/>
      <c r="S1951" s="118"/>
      <c r="T1951" s="23"/>
      <c r="U1951" s="24"/>
      <c r="V1951" s="133"/>
    </row>
    <row r="1952" spans="1:22" ht="12" customHeight="1" x14ac:dyDescent="0.2">
      <c r="A1952" s="571"/>
      <c r="B1952" s="571"/>
      <c r="C1952" s="571"/>
      <c r="D1952" s="157"/>
      <c r="E1952" s="561"/>
      <c r="F1952" s="86"/>
      <c r="G1952" s="86"/>
      <c r="H1952" s="86"/>
      <c r="I1952" s="86"/>
      <c r="J1952" s="86"/>
      <c r="K1952" s="86"/>
      <c r="L1952" s="86"/>
      <c r="M1952" s="86"/>
      <c r="N1952" s="86"/>
      <c r="O1952" s="86"/>
      <c r="P1952" s="86"/>
      <c r="Q1952" s="86"/>
      <c r="R1952" s="33"/>
      <c r="S1952" s="121"/>
      <c r="T1952" s="35"/>
      <c r="U1952" s="45"/>
      <c r="V1952" s="131"/>
    </row>
    <row r="1953" spans="1:22" ht="12" customHeight="1" x14ac:dyDescent="0.2">
      <c r="A1953" s="571"/>
      <c r="B1953" s="573"/>
      <c r="C1953" s="571"/>
      <c r="D1953" s="157"/>
      <c r="E1953" s="561"/>
      <c r="F1953" s="87"/>
      <c r="G1953" s="87"/>
      <c r="H1953" s="87"/>
      <c r="I1953" s="87"/>
      <c r="J1953" s="87"/>
      <c r="K1953" s="87"/>
      <c r="L1953" s="87"/>
      <c r="M1953" s="87"/>
      <c r="N1953" s="87"/>
      <c r="O1953" s="87"/>
      <c r="P1953" s="87"/>
      <c r="Q1953" s="87"/>
      <c r="R1953" s="34"/>
      <c r="S1953" s="122"/>
      <c r="T1953" s="35"/>
      <c r="U1953" s="45"/>
      <c r="V1953" s="131"/>
    </row>
    <row r="1954" spans="1:22" ht="12" customHeight="1" x14ac:dyDescent="0.2">
      <c r="A1954" s="571"/>
      <c r="B1954" s="571"/>
      <c r="C1954" s="566"/>
      <c r="D1954" s="160"/>
      <c r="E1954" s="560"/>
      <c r="F1954" s="57"/>
      <c r="G1954" s="57"/>
      <c r="H1954" s="57"/>
      <c r="I1954" s="57"/>
      <c r="J1954" s="57"/>
      <c r="K1954" s="57"/>
      <c r="L1954" s="57"/>
      <c r="M1954" s="57"/>
      <c r="N1954" s="57"/>
      <c r="O1954" s="57"/>
      <c r="P1954" s="57"/>
      <c r="Q1954" s="57"/>
      <c r="R1954" s="21"/>
      <c r="S1954" s="117"/>
      <c r="T1954" s="23"/>
      <c r="U1954" s="28"/>
      <c r="V1954" s="130"/>
    </row>
    <row r="1955" spans="1:22" ht="12" customHeight="1" x14ac:dyDescent="0.2">
      <c r="A1955" s="571"/>
      <c r="B1955" s="573"/>
      <c r="C1955" s="566"/>
      <c r="D1955" s="160"/>
      <c r="E1955" s="560"/>
      <c r="F1955" s="58"/>
      <c r="G1955" s="58"/>
      <c r="H1955" s="58"/>
      <c r="I1955" s="58"/>
      <c r="J1955" s="58"/>
      <c r="K1955" s="58"/>
      <c r="L1955" s="58"/>
      <c r="M1955" s="58"/>
      <c r="N1955" s="58"/>
      <c r="O1955" s="58"/>
      <c r="P1955" s="58"/>
      <c r="Q1955" s="58"/>
      <c r="R1955" s="22"/>
      <c r="S1955" s="118"/>
      <c r="T1955" s="23"/>
      <c r="U1955" s="28"/>
      <c r="V1955" s="130"/>
    </row>
    <row r="1956" spans="1:22" ht="12" customHeight="1" x14ac:dyDescent="0.2">
      <c r="A1956" s="571"/>
      <c r="B1956" s="571"/>
      <c r="C1956" s="566"/>
      <c r="D1956" s="160"/>
      <c r="E1956" s="560"/>
      <c r="F1956" s="57"/>
      <c r="G1956" s="57"/>
      <c r="H1956" s="57"/>
      <c r="I1956" s="57"/>
      <c r="J1956" s="57"/>
      <c r="K1956" s="57"/>
      <c r="L1956" s="57"/>
      <c r="M1956" s="57"/>
      <c r="N1956" s="57"/>
      <c r="O1956" s="57"/>
      <c r="P1956" s="57"/>
      <c r="Q1956" s="57"/>
      <c r="R1956" s="21"/>
      <c r="S1956" s="117"/>
      <c r="T1956" s="23"/>
      <c r="U1956" s="27"/>
      <c r="V1956" s="130"/>
    </row>
    <row r="1957" spans="1:22" ht="12" customHeight="1" x14ac:dyDescent="0.2">
      <c r="A1957" s="571"/>
      <c r="B1957" s="571"/>
      <c r="C1957" s="566"/>
      <c r="D1957" s="160"/>
      <c r="E1957" s="560"/>
      <c r="F1957" s="58"/>
      <c r="G1957" s="58"/>
      <c r="H1957" s="58"/>
      <c r="I1957" s="58"/>
      <c r="J1957" s="58"/>
      <c r="K1957" s="58"/>
      <c r="L1957" s="58"/>
      <c r="M1957" s="58"/>
      <c r="N1957" s="58"/>
      <c r="O1957" s="58"/>
      <c r="P1957" s="58"/>
      <c r="Q1957" s="58"/>
      <c r="R1957" s="22"/>
      <c r="S1957" s="118"/>
      <c r="T1957" s="23"/>
      <c r="U1957" s="27"/>
      <c r="V1957" s="130"/>
    </row>
    <row r="1958" spans="1:22" ht="12" customHeight="1" x14ac:dyDescent="0.2">
      <c r="A1958" s="571"/>
      <c r="B1958" s="571"/>
      <c r="C1958" s="571"/>
      <c r="D1958" s="157"/>
      <c r="E1958" s="560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21"/>
      <c r="S1958" s="117"/>
      <c r="T1958" s="23"/>
      <c r="U1958" s="28"/>
      <c r="V1958" s="130"/>
    </row>
    <row r="1959" spans="1:22" ht="12" customHeight="1" x14ac:dyDescent="0.2">
      <c r="A1959" s="571"/>
      <c r="B1959" s="571"/>
      <c r="C1959" s="571"/>
      <c r="D1959" s="157"/>
      <c r="E1959" s="560"/>
      <c r="F1959" s="58"/>
      <c r="G1959" s="58"/>
      <c r="H1959" s="58"/>
      <c r="I1959" s="58"/>
      <c r="J1959" s="58"/>
      <c r="K1959" s="58"/>
      <c r="L1959" s="58"/>
      <c r="M1959" s="58"/>
      <c r="N1959" s="58"/>
      <c r="O1959" s="58"/>
      <c r="P1959" s="58"/>
      <c r="Q1959" s="58"/>
      <c r="R1959" s="22"/>
      <c r="S1959" s="118"/>
      <c r="T1959" s="23"/>
      <c r="U1959" s="28"/>
      <c r="V1959" s="130"/>
    </row>
    <row r="1960" spans="1:22" ht="12" customHeight="1" x14ac:dyDescent="0.2">
      <c r="A1960" s="571"/>
      <c r="B1960" s="571"/>
      <c r="C1960" s="566"/>
      <c r="D1960" s="160"/>
      <c r="E1960" s="560"/>
      <c r="F1960" s="57"/>
      <c r="G1960" s="57"/>
      <c r="H1960" s="57"/>
      <c r="I1960" s="57"/>
      <c r="J1960" s="57"/>
      <c r="K1960" s="57"/>
      <c r="L1960" s="57"/>
      <c r="M1960" s="57"/>
      <c r="N1960" s="57"/>
      <c r="O1960" s="57"/>
      <c r="P1960" s="57"/>
      <c r="Q1960" s="57"/>
      <c r="R1960" s="21"/>
      <c r="S1960" s="117"/>
      <c r="T1960" s="23"/>
      <c r="U1960" s="27"/>
      <c r="V1960" s="130"/>
    </row>
    <row r="1961" spans="1:22" ht="12" customHeight="1" x14ac:dyDescent="0.2">
      <c r="A1961" s="571"/>
      <c r="B1961" s="573"/>
      <c r="C1961" s="566"/>
      <c r="D1961" s="160"/>
      <c r="E1961" s="560"/>
      <c r="F1961" s="58"/>
      <c r="G1961" s="58"/>
      <c r="H1961" s="58"/>
      <c r="I1961" s="58"/>
      <c r="J1961" s="58"/>
      <c r="K1961" s="58"/>
      <c r="L1961" s="58"/>
      <c r="M1961" s="58"/>
      <c r="N1961" s="58"/>
      <c r="O1961" s="58"/>
      <c r="P1961" s="58"/>
      <c r="Q1961" s="58"/>
      <c r="R1961" s="22"/>
      <c r="S1961" s="118"/>
      <c r="T1961" s="23"/>
      <c r="U1961" s="27"/>
      <c r="V1961" s="130"/>
    </row>
    <row r="1962" spans="1:22" ht="12" customHeight="1" x14ac:dyDescent="0.2">
      <c r="A1962" s="571"/>
      <c r="B1962" s="571"/>
      <c r="C1962" s="566"/>
      <c r="D1962" s="160"/>
      <c r="E1962" s="560"/>
      <c r="F1962" s="57"/>
      <c r="G1962" s="57"/>
      <c r="H1962" s="57"/>
      <c r="I1962" s="57"/>
      <c r="J1962" s="57"/>
      <c r="K1962" s="57"/>
      <c r="L1962" s="57"/>
      <c r="M1962" s="57"/>
      <c r="N1962" s="57"/>
      <c r="O1962" s="57"/>
      <c r="P1962" s="57"/>
      <c r="Q1962" s="57"/>
      <c r="R1962" s="21"/>
      <c r="S1962" s="117"/>
      <c r="T1962" s="23"/>
      <c r="U1962" s="27"/>
      <c r="V1962" s="130"/>
    </row>
    <row r="1963" spans="1:22" ht="12" customHeight="1" x14ac:dyDescent="0.2">
      <c r="A1963" s="571"/>
      <c r="B1963" s="571"/>
      <c r="C1963" s="566"/>
      <c r="D1963" s="160"/>
      <c r="E1963" s="560"/>
      <c r="F1963" s="58"/>
      <c r="G1963" s="58"/>
      <c r="H1963" s="58"/>
      <c r="I1963" s="58"/>
      <c r="J1963" s="58"/>
      <c r="K1963" s="58"/>
      <c r="L1963" s="58"/>
      <c r="M1963" s="58"/>
      <c r="N1963" s="58"/>
      <c r="O1963" s="58"/>
      <c r="P1963" s="58"/>
      <c r="Q1963" s="58"/>
      <c r="R1963" s="22"/>
      <c r="S1963" s="118"/>
      <c r="T1963" s="23"/>
      <c r="U1963" s="27"/>
      <c r="V1963" s="130"/>
    </row>
    <row r="1964" spans="1:22" ht="12" customHeight="1" x14ac:dyDescent="0.2">
      <c r="A1964" s="571"/>
      <c r="B1964" s="571"/>
      <c r="C1964" s="566"/>
      <c r="D1964" s="160"/>
      <c r="E1964" s="560"/>
      <c r="F1964" s="57"/>
      <c r="G1964" s="57"/>
      <c r="H1964" s="57"/>
      <c r="I1964" s="57"/>
      <c r="J1964" s="57"/>
      <c r="K1964" s="57"/>
      <c r="L1964" s="57"/>
      <c r="M1964" s="57"/>
      <c r="N1964" s="57"/>
      <c r="O1964" s="57"/>
      <c r="P1964" s="57"/>
      <c r="Q1964" s="57"/>
      <c r="R1964" s="21"/>
      <c r="S1964" s="117"/>
      <c r="T1964" s="23"/>
      <c r="U1964" s="28"/>
      <c r="V1964" s="130"/>
    </row>
    <row r="1965" spans="1:22" ht="12" customHeight="1" x14ac:dyDescent="0.2">
      <c r="A1965" s="571"/>
      <c r="B1965" s="573"/>
      <c r="C1965" s="566"/>
      <c r="D1965" s="160"/>
      <c r="E1965" s="560"/>
      <c r="F1965" s="58"/>
      <c r="G1965" s="58"/>
      <c r="H1965" s="58"/>
      <c r="I1965" s="58"/>
      <c r="J1965" s="58"/>
      <c r="K1965" s="58"/>
      <c r="L1965" s="58"/>
      <c r="M1965" s="58"/>
      <c r="N1965" s="58"/>
      <c r="O1965" s="58"/>
      <c r="P1965" s="58"/>
      <c r="Q1965" s="58"/>
      <c r="R1965" s="22"/>
      <c r="S1965" s="118"/>
      <c r="T1965" s="23"/>
      <c r="U1965" s="28"/>
      <c r="V1965" s="130"/>
    </row>
    <row r="1966" spans="1:22" ht="12" customHeight="1" x14ac:dyDescent="0.2">
      <c r="A1966" s="571"/>
      <c r="B1966" s="571"/>
      <c r="C1966" s="566"/>
      <c r="D1966" s="160"/>
      <c r="E1966" s="537"/>
      <c r="F1966" s="53"/>
      <c r="G1966" s="53"/>
      <c r="H1966" s="53"/>
      <c r="I1966" s="53"/>
      <c r="J1966" s="53"/>
      <c r="K1966" s="53"/>
      <c r="L1966" s="53"/>
      <c r="M1966" s="53"/>
      <c r="N1966" s="53"/>
      <c r="O1966" s="53"/>
      <c r="P1966" s="53"/>
      <c r="Q1966" s="53"/>
      <c r="R1966" s="79"/>
      <c r="S1966" s="117"/>
      <c r="T1966" s="23"/>
      <c r="U1966" s="24"/>
      <c r="V1966" s="129"/>
    </row>
    <row r="1967" spans="1:22" ht="12" customHeight="1" x14ac:dyDescent="0.2">
      <c r="A1967" s="571"/>
      <c r="B1967" s="573"/>
      <c r="C1967" s="566"/>
      <c r="D1967" s="160"/>
      <c r="E1967" s="537"/>
      <c r="F1967" s="54"/>
      <c r="G1967" s="54"/>
      <c r="H1967" s="54"/>
      <c r="I1967" s="54"/>
      <c r="J1967" s="54"/>
      <c r="K1967" s="54"/>
      <c r="L1967" s="54"/>
      <c r="M1967" s="54"/>
      <c r="N1967" s="54"/>
      <c r="O1967" s="54"/>
      <c r="P1967" s="54"/>
      <c r="Q1967" s="54"/>
      <c r="R1967" s="80"/>
      <c r="S1967" s="118"/>
      <c r="T1967" s="23"/>
      <c r="U1967" s="24"/>
      <c r="V1967" s="133"/>
    </row>
    <row r="1968" spans="1:22" ht="12" customHeight="1" x14ac:dyDescent="0.2">
      <c r="A1968" s="571"/>
      <c r="B1968" s="571"/>
      <c r="C1968" s="566"/>
      <c r="D1968" s="160"/>
      <c r="E1968" s="560"/>
      <c r="F1968" s="57"/>
      <c r="G1968" s="57"/>
      <c r="H1968" s="57"/>
      <c r="I1968" s="57"/>
      <c r="J1968" s="57"/>
      <c r="K1968" s="57"/>
      <c r="L1968" s="57"/>
      <c r="M1968" s="57"/>
      <c r="N1968" s="57"/>
      <c r="O1968" s="57"/>
      <c r="P1968" s="57"/>
      <c r="Q1968" s="57"/>
      <c r="R1968" s="21"/>
      <c r="S1968" s="117"/>
      <c r="T1968" s="23"/>
      <c r="U1968" s="27"/>
      <c r="V1968" s="130"/>
    </row>
    <row r="1969" spans="1:22" ht="12" customHeight="1" x14ac:dyDescent="0.2">
      <c r="A1969" s="571"/>
      <c r="B1969" s="573"/>
      <c r="C1969" s="566"/>
      <c r="D1969" s="160"/>
      <c r="E1969" s="560"/>
      <c r="F1969" s="58"/>
      <c r="G1969" s="58"/>
      <c r="H1969" s="58"/>
      <c r="I1969" s="58"/>
      <c r="J1969" s="58"/>
      <c r="K1969" s="58"/>
      <c r="L1969" s="58"/>
      <c r="M1969" s="58"/>
      <c r="N1969" s="58"/>
      <c r="O1969" s="58"/>
      <c r="P1969" s="58"/>
      <c r="Q1969" s="58"/>
      <c r="R1969" s="22"/>
      <c r="S1969" s="118"/>
      <c r="T1969" s="23"/>
      <c r="U1969" s="27"/>
      <c r="V1969" s="130"/>
    </row>
    <row r="1970" spans="1:22" ht="12" customHeight="1" x14ac:dyDescent="0.2">
      <c r="A1970" s="571"/>
      <c r="B1970" s="571"/>
      <c r="C1970" s="566"/>
      <c r="D1970" s="160"/>
      <c r="E1970" s="560"/>
      <c r="F1970" s="57"/>
      <c r="G1970" s="57"/>
      <c r="H1970" s="57"/>
      <c r="I1970" s="57"/>
      <c r="J1970" s="57"/>
      <c r="K1970" s="57"/>
      <c r="L1970" s="57"/>
      <c r="M1970" s="57"/>
      <c r="N1970" s="57"/>
      <c r="O1970" s="57"/>
      <c r="P1970" s="57"/>
      <c r="Q1970" s="57"/>
      <c r="R1970" s="21"/>
      <c r="S1970" s="117"/>
      <c r="T1970" s="23"/>
      <c r="U1970" s="27"/>
      <c r="V1970" s="130"/>
    </row>
    <row r="1971" spans="1:22" ht="12" customHeight="1" x14ac:dyDescent="0.2">
      <c r="A1971" s="571"/>
      <c r="B1971" s="573"/>
      <c r="C1971" s="566"/>
      <c r="D1971" s="160"/>
      <c r="E1971" s="560"/>
      <c r="F1971" s="58"/>
      <c r="G1971" s="58"/>
      <c r="H1971" s="58"/>
      <c r="I1971" s="58"/>
      <c r="J1971" s="58"/>
      <c r="K1971" s="58"/>
      <c r="L1971" s="58"/>
      <c r="M1971" s="58"/>
      <c r="N1971" s="58"/>
      <c r="O1971" s="58"/>
      <c r="P1971" s="58"/>
      <c r="Q1971" s="58"/>
      <c r="R1971" s="22"/>
      <c r="S1971" s="118"/>
      <c r="T1971" s="23"/>
      <c r="U1971" s="27"/>
      <c r="V1971" s="130"/>
    </row>
    <row r="1972" spans="1:22" ht="12" customHeight="1" x14ac:dyDescent="0.2">
      <c r="A1972" s="571"/>
      <c r="B1972" s="571"/>
      <c r="C1972" s="566"/>
      <c r="D1972" s="160"/>
      <c r="E1972" s="537"/>
      <c r="F1972" s="53"/>
      <c r="G1972" s="53"/>
      <c r="H1972" s="53"/>
      <c r="I1972" s="53"/>
      <c r="J1972" s="53"/>
      <c r="K1972" s="53"/>
      <c r="L1972" s="53"/>
      <c r="M1972" s="53"/>
      <c r="N1972" s="53"/>
      <c r="O1972" s="53"/>
      <c r="P1972" s="53"/>
      <c r="Q1972" s="53"/>
      <c r="R1972" s="79"/>
      <c r="S1972" s="117"/>
      <c r="T1972" s="29"/>
      <c r="U1972" s="24"/>
      <c r="V1972" s="129"/>
    </row>
    <row r="1973" spans="1:22" ht="12" customHeight="1" x14ac:dyDescent="0.2">
      <c r="A1973" s="571"/>
      <c r="B1973" s="571"/>
      <c r="C1973" s="566"/>
      <c r="D1973" s="160"/>
      <c r="E1973" s="537"/>
      <c r="F1973" s="54"/>
      <c r="G1973" s="54"/>
      <c r="H1973" s="54"/>
      <c r="I1973" s="54"/>
      <c r="J1973" s="54"/>
      <c r="K1973" s="54"/>
      <c r="L1973" s="54"/>
      <c r="M1973" s="54"/>
      <c r="N1973" s="54"/>
      <c r="O1973" s="54"/>
      <c r="P1973" s="54"/>
      <c r="Q1973" s="54"/>
      <c r="R1973" s="109"/>
      <c r="S1973" s="118"/>
      <c r="T1973" s="29"/>
      <c r="U1973" s="24"/>
      <c r="V1973" s="133"/>
    </row>
    <row r="1974" spans="1:22" ht="12" customHeight="1" x14ac:dyDescent="0.2">
      <c r="A1974" s="571"/>
      <c r="B1974" s="571"/>
      <c r="C1974" s="566"/>
      <c r="D1974" s="160"/>
      <c r="E1974" s="560"/>
      <c r="F1974" s="57"/>
      <c r="G1974" s="57"/>
      <c r="H1974" s="57"/>
      <c r="I1974" s="57"/>
      <c r="J1974" s="57"/>
      <c r="K1974" s="57"/>
      <c r="L1974" s="57"/>
      <c r="M1974" s="57"/>
      <c r="N1974" s="57"/>
      <c r="O1974" s="57"/>
      <c r="P1974" s="57"/>
      <c r="Q1974" s="57"/>
      <c r="R1974" s="21"/>
      <c r="S1974" s="117"/>
      <c r="T1974" s="23"/>
      <c r="U1974" s="61"/>
      <c r="V1974" s="130"/>
    </row>
    <row r="1975" spans="1:22" ht="12" customHeight="1" x14ac:dyDescent="0.2">
      <c r="A1975" s="571"/>
      <c r="B1975" s="573"/>
      <c r="C1975" s="566"/>
      <c r="D1975" s="160"/>
      <c r="E1975" s="560"/>
      <c r="F1975" s="58"/>
      <c r="G1975" s="58"/>
      <c r="H1975" s="58"/>
      <c r="I1975" s="58"/>
      <c r="J1975" s="58"/>
      <c r="K1975" s="58"/>
      <c r="L1975" s="58"/>
      <c r="M1975" s="58"/>
      <c r="N1975" s="58"/>
      <c r="O1975" s="58"/>
      <c r="P1975" s="58"/>
      <c r="Q1975" s="58"/>
      <c r="R1975" s="22"/>
      <c r="S1975" s="118"/>
      <c r="T1975" s="23"/>
      <c r="U1975" s="62"/>
      <c r="V1975" s="130"/>
    </row>
    <row r="1976" spans="1:22" ht="12" customHeight="1" x14ac:dyDescent="0.2">
      <c r="A1976" s="571"/>
      <c r="B1976" s="571"/>
      <c r="C1976" s="566"/>
      <c r="D1976" s="160"/>
      <c r="E1976" s="537"/>
      <c r="F1976" s="53"/>
      <c r="G1976" s="53"/>
      <c r="H1976" s="53"/>
      <c r="I1976" s="53"/>
      <c r="J1976" s="53"/>
      <c r="K1976" s="53"/>
      <c r="L1976" s="53"/>
      <c r="M1976" s="53"/>
      <c r="N1976" s="53"/>
      <c r="O1976" s="53"/>
      <c r="P1976" s="53"/>
      <c r="Q1976" s="53"/>
      <c r="R1976" s="79"/>
      <c r="S1976" s="117"/>
      <c r="T1976" s="23"/>
      <c r="U1976" s="24"/>
      <c r="V1976" s="129"/>
    </row>
    <row r="1977" spans="1:22" ht="12" customHeight="1" x14ac:dyDescent="0.2">
      <c r="A1977" s="571"/>
      <c r="B1977" s="573"/>
      <c r="C1977" s="566"/>
      <c r="D1977" s="160"/>
      <c r="E1977" s="537"/>
      <c r="F1977" s="54"/>
      <c r="G1977" s="54"/>
      <c r="H1977" s="54"/>
      <c r="I1977" s="54"/>
      <c r="J1977" s="54"/>
      <c r="K1977" s="54"/>
      <c r="L1977" s="54"/>
      <c r="M1977" s="54"/>
      <c r="N1977" s="54"/>
      <c r="O1977" s="54"/>
      <c r="P1977" s="54"/>
      <c r="Q1977" s="54"/>
      <c r="R1977" s="80"/>
      <c r="S1977" s="118"/>
      <c r="T1977" s="23"/>
      <c r="U1977" s="24"/>
      <c r="V1977" s="133"/>
    </row>
    <row r="1978" spans="1:22" ht="12" customHeight="1" x14ac:dyDescent="0.2">
      <c r="A1978" s="571"/>
      <c r="B1978" s="571"/>
      <c r="C1978" s="566"/>
      <c r="D1978" s="160"/>
      <c r="E1978" s="537"/>
      <c r="F1978" s="53"/>
      <c r="G1978" s="53"/>
      <c r="H1978" s="53"/>
      <c r="I1978" s="53"/>
      <c r="J1978" s="53"/>
      <c r="K1978" s="53"/>
      <c r="L1978" s="53"/>
      <c r="M1978" s="53"/>
      <c r="N1978" s="53"/>
      <c r="O1978" s="53"/>
      <c r="P1978" s="53"/>
      <c r="Q1978" s="53"/>
      <c r="R1978" s="81"/>
      <c r="S1978" s="117"/>
      <c r="T1978" s="23"/>
      <c r="U1978" s="24"/>
      <c r="V1978" s="129"/>
    </row>
    <row r="1979" spans="1:22" ht="12" customHeight="1" x14ac:dyDescent="0.2">
      <c r="A1979" s="571"/>
      <c r="B1979" s="573"/>
      <c r="C1979" s="566"/>
      <c r="D1979" s="160"/>
      <c r="E1979" s="537"/>
      <c r="F1979" s="54"/>
      <c r="G1979" s="54"/>
      <c r="H1979" s="54"/>
      <c r="I1979" s="54"/>
      <c r="J1979" s="54"/>
      <c r="K1979" s="54"/>
      <c r="L1979" s="54"/>
      <c r="M1979" s="54"/>
      <c r="N1979" s="54"/>
      <c r="O1979" s="54"/>
      <c r="P1979" s="54"/>
      <c r="Q1979" s="54"/>
      <c r="R1979" s="82"/>
      <c r="S1979" s="118"/>
      <c r="T1979" s="23"/>
      <c r="U1979" s="24"/>
      <c r="V1979" s="133"/>
    </row>
    <row r="1980" spans="1:22" ht="12" customHeight="1" x14ac:dyDescent="0.2">
      <c r="A1980" s="571"/>
      <c r="B1980" s="571"/>
      <c r="C1980" s="566"/>
      <c r="D1980" s="160"/>
      <c r="E1980" s="560"/>
      <c r="F1980" s="57"/>
      <c r="G1980" s="57"/>
      <c r="H1980" s="57"/>
      <c r="I1980" s="57"/>
      <c r="J1980" s="57"/>
      <c r="K1980" s="57"/>
      <c r="L1980" s="57"/>
      <c r="M1980" s="57"/>
      <c r="N1980" s="57"/>
      <c r="O1980" s="57"/>
      <c r="P1980" s="57"/>
      <c r="Q1980" s="57"/>
      <c r="R1980" s="21"/>
      <c r="S1980" s="117"/>
      <c r="T1980" s="23"/>
      <c r="U1980" s="28"/>
      <c r="V1980" s="130"/>
    </row>
    <row r="1981" spans="1:22" ht="12" customHeight="1" x14ac:dyDescent="0.2">
      <c r="A1981" s="571"/>
      <c r="B1981" s="573"/>
      <c r="C1981" s="566"/>
      <c r="D1981" s="160"/>
      <c r="E1981" s="560"/>
      <c r="F1981" s="58"/>
      <c r="G1981" s="58"/>
      <c r="H1981" s="58"/>
      <c r="I1981" s="58"/>
      <c r="J1981" s="58"/>
      <c r="K1981" s="58"/>
      <c r="L1981" s="58"/>
      <c r="M1981" s="58"/>
      <c r="N1981" s="58"/>
      <c r="O1981" s="58"/>
      <c r="P1981" s="58"/>
      <c r="Q1981" s="58"/>
      <c r="R1981" s="22"/>
      <c r="S1981" s="118"/>
      <c r="T1981" s="23"/>
      <c r="U1981" s="28"/>
      <c r="V1981" s="130"/>
    </row>
    <row r="1982" spans="1:22" ht="12" customHeight="1" x14ac:dyDescent="0.2">
      <c r="A1982" s="571"/>
      <c r="B1982" s="571"/>
      <c r="C1982" s="571"/>
      <c r="D1982" s="157"/>
      <c r="E1982" s="560"/>
      <c r="F1982" s="57"/>
      <c r="G1982" s="57"/>
      <c r="H1982" s="57"/>
      <c r="I1982" s="57"/>
      <c r="J1982" s="57"/>
      <c r="K1982" s="57"/>
      <c r="L1982" s="57"/>
      <c r="M1982" s="57"/>
      <c r="N1982" s="57"/>
      <c r="O1982" s="57"/>
      <c r="P1982" s="57"/>
      <c r="Q1982" s="57"/>
      <c r="R1982" s="21"/>
      <c r="S1982" s="117"/>
      <c r="T1982" s="23"/>
      <c r="U1982" s="27"/>
      <c r="V1982" s="130"/>
    </row>
    <row r="1983" spans="1:22" ht="12" customHeight="1" x14ac:dyDescent="0.2">
      <c r="A1983" s="571"/>
      <c r="B1983" s="571"/>
      <c r="C1983" s="571"/>
      <c r="D1983" s="157"/>
      <c r="E1983" s="560"/>
      <c r="F1983" s="58"/>
      <c r="G1983" s="58"/>
      <c r="H1983" s="58"/>
      <c r="I1983" s="58"/>
      <c r="J1983" s="58"/>
      <c r="K1983" s="58"/>
      <c r="L1983" s="58"/>
      <c r="M1983" s="58"/>
      <c r="N1983" s="58"/>
      <c r="O1983" s="58"/>
      <c r="P1983" s="58"/>
      <c r="Q1983" s="58"/>
      <c r="R1983" s="22"/>
      <c r="S1983" s="118"/>
      <c r="T1983" s="23"/>
      <c r="U1983" s="27"/>
      <c r="V1983" s="130"/>
    </row>
    <row r="1984" spans="1:22" ht="12" customHeight="1" x14ac:dyDescent="0.2">
      <c r="A1984" s="571"/>
      <c r="B1984" s="571"/>
      <c r="C1984" s="571"/>
      <c r="D1984" s="157"/>
      <c r="E1984" s="537"/>
      <c r="F1984" s="53"/>
      <c r="G1984" s="53"/>
      <c r="H1984" s="53"/>
      <c r="I1984" s="53"/>
      <c r="J1984" s="53"/>
      <c r="K1984" s="53"/>
      <c r="L1984" s="53"/>
      <c r="M1984" s="53"/>
      <c r="N1984" s="53"/>
      <c r="O1984" s="53"/>
      <c r="P1984" s="53"/>
      <c r="Q1984" s="53"/>
      <c r="R1984" s="79"/>
      <c r="S1984" s="117"/>
      <c r="T1984" s="23"/>
      <c r="U1984" s="24"/>
      <c r="V1984" s="129"/>
    </row>
    <row r="1985" spans="1:22" ht="12" customHeight="1" x14ac:dyDescent="0.2">
      <c r="A1985" s="571"/>
      <c r="B1985" s="573"/>
      <c r="C1985" s="571"/>
      <c r="D1985" s="157"/>
      <c r="E1985" s="537"/>
      <c r="F1985" s="54"/>
      <c r="G1985" s="54"/>
      <c r="H1985" s="54"/>
      <c r="I1985" s="54"/>
      <c r="J1985" s="54"/>
      <c r="K1985" s="54"/>
      <c r="L1985" s="54"/>
      <c r="M1985" s="54"/>
      <c r="N1985" s="54"/>
      <c r="O1985" s="54"/>
      <c r="P1985" s="54"/>
      <c r="Q1985" s="54"/>
      <c r="R1985" s="80"/>
      <c r="S1985" s="118"/>
      <c r="T1985" s="23"/>
      <c r="U1985" s="24"/>
      <c r="V1985" s="133"/>
    </row>
    <row r="1986" spans="1:22" ht="12" customHeight="1" x14ac:dyDescent="0.2">
      <c r="A1986" s="571"/>
      <c r="B1986" s="571"/>
      <c r="C1986" s="571"/>
      <c r="D1986" s="157"/>
      <c r="E1986" s="560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21"/>
      <c r="S1986" s="117"/>
      <c r="T1986" s="23"/>
      <c r="U1986" s="27"/>
      <c r="V1986" s="130"/>
    </row>
    <row r="1987" spans="1:22" ht="12" customHeight="1" x14ac:dyDescent="0.2">
      <c r="A1987" s="571"/>
      <c r="B1987" s="571"/>
      <c r="C1987" s="571"/>
      <c r="D1987" s="157"/>
      <c r="E1987" s="560"/>
      <c r="F1987" s="58"/>
      <c r="G1987" s="58"/>
      <c r="H1987" s="58"/>
      <c r="I1987" s="58"/>
      <c r="J1987" s="58"/>
      <c r="K1987" s="58"/>
      <c r="L1987" s="58"/>
      <c r="M1987" s="58"/>
      <c r="N1987" s="58"/>
      <c r="O1987" s="58"/>
      <c r="P1987" s="58"/>
      <c r="Q1987" s="58"/>
      <c r="R1987" s="22"/>
      <c r="S1987" s="118"/>
      <c r="T1987" s="23"/>
      <c r="U1987" s="27"/>
      <c r="V1987" s="130"/>
    </row>
    <row r="1988" spans="1:22" ht="12" customHeight="1" x14ac:dyDescent="0.2">
      <c r="A1988" s="571"/>
      <c r="B1988" s="571"/>
      <c r="C1988" s="571"/>
      <c r="D1988" s="157"/>
      <c r="E1988" s="537"/>
      <c r="F1988" s="53"/>
      <c r="G1988" s="53"/>
      <c r="H1988" s="53"/>
      <c r="I1988" s="53"/>
      <c r="J1988" s="53"/>
      <c r="K1988" s="53"/>
      <c r="L1988" s="53"/>
      <c r="M1988" s="53"/>
      <c r="N1988" s="53"/>
      <c r="O1988" s="53"/>
      <c r="P1988" s="53"/>
      <c r="Q1988" s="53"/>
      <c r="R1988" s="79"/>
      <c r="S1988" s="117"/>
      <c r="T1988" s="23"/>
      <c r="U1988" s="24"/>
      <c r="V1988" s="129"/>
    </row>
    <row r="1989" spans="1:22" ht="12" customHeight="1" x14ac:dyDescent="0.2">
      <c r="A1989" s="571"/>
      <c r="B1989" s="573"/>
      <c r="C1989" s="571"/>
      <c r="D1989" s="157"/>
      <c r="E1989" s="537"/>
      <c r="F1989" s="54"/>
      <c r="G1989" s="54"/>
      <c r="H1989" s="54"/>
      <c r="I1989" s="54"/>
      <c r="J1989" s="54"/>
      <c r="K1989" s="54"/>
      <c r="L1989" s="54"/>
      <c r="M1989" s="54"/>
      <c r="N1989" s="54"/>
      <c r="O1989" s="54"/>
      <c r="P1989" s="54"/>
      <c r="Q1989" s="54"/>
      <c r="R1989" s="80"/>
      <c r="S1989" s="118"/>
      <c r="T1989" s="23"/>
      <c r="U1989" s="24"/>
      <c r="V1989" s="133"/>
    </row>
    <row r="1990" spans="1:22" ht="12" customHeight="1" x14ac:dyDescent="0.2">
      <c r="A1990" s="571"/>
      <c r="B1990" s="571"/>
      <c r="C1990" s="566"/>
      <c r="D1990" s="160"/>
      <c r="E1990" s="560"/>
      <c r="F1990" s="57"/>
      <c r="G1990" s="57"/>
      <c r="H1990" s="57"/>
      <c r="I1990" s="57"/>
      <c r="J1990" s="57"/>
      <c r="K1990" s="57"/>
      <c r="L1990" s="57"/>
      <c r="M1990" s="57"/>
      <c r="N1990" s="57"/>
      <c r="O1990" s="57"/>
      <c r="P1990" s="57"/>
      <c r="Q1990" s="57"/>
      <c r="R1990" s="21"/>
      <c r="S1990" s="117"/>
      <c r="T1990" s="23"/>
      <c r="U1990" s="28"/>
      <c r="V1990" s="130"/>
    </row>
    <row r="1991" spans="1:22" ht="12" customHeight="1" x14ac:dyDescent="0.2">
      <c r="A1991" s="571"/>
      <c r="B1991" s="573"/>
      <c r="C1991" s="566"/>
      <c r="D1991" s="160"/>
      <c r="E1991" s="560"/>
      <c r="F1991" s="58"/>
      <c r="G1991" s="58"/>
      <c r="H1991" s="58"/>
      <c r="I1991" s="58"/>
      <c r="J1991" s="58"/>
      <c r="K1991" s="58"/>
      <c r="L1991" s="58"/>
      <c r="M1991" s="58"/>
      <c r="N1991" s="58"/>
      <c r="O1991" s="58"/>
      <c r="P1991" s="58"/>
      <c r="Q1991" s="58"/>
      <c r="R1991" s="22"/>
      <c r="S1991" s="118"/>
      <c r="T1991" s="23"/>
      <c r="U1991" s="28"/>
      <c r="V1991" s="130"/>
    </row>
    <row r="1992" spans="1:22" ht="12" customHeight="1" x14ac:dyDescent="0.2">
      <c r="A1992" s="571"/>
      <c r="B1992" s="571"/>
      <c r="C1992" s="566"/>
      <c r="D1992" s="160"/>
      <c r="E1992" s="537"/>
      <c r="F1992" s="53"/>
      <c r="G1992" s="53"/>
      <c r="H1992" s="53"/>
      <c r="I1992" s="53"/>
      <c r="J1992" s="53"/>
      <c r="K1992" s="53"/>
      <c r="L1992" s="53"/>
      <c r="M1992" s="53"/>
      <c r="N1992" s="53"/>
      <c r="O1992" s="53"/>
      <c r="P1992" s="53"/>
      <c r="Q1992" s="53"/>
      <c r="R1992" s="79"/>
      <c r="S1992" s="117"/>
      <c r="T1992" s="23"/>
      <c r="U1992" s="24"/>
      <c r="V1992" s="129"/>
    </row>
    <row r="1993" spans="1:22" ht="12" customHeight="1" x14ac:dyDescent="0.2">
      <c r="A1993" s="571"/>
      <c r="B1993" s="573"/>
      <c r="C1993" s="566"/>
      <c r="D1993" s="160"/>
      <c r="E1993" s="537"/>
      <c r="F1993" s="54"/>
      <c r="G1993" s="54"/>
      <c r="H1993" s="54"/>
      <c r="I1993" s="54"/>
      <c r="J1993" s="54"/>
      <c r="K1993" s="54"/>
      <c r="L1993" s="54"/>
      <c r="M1993" s="54"/>
      <c r="N1993" s="54"/>
      <c r="O1993" s="54"/>
      <c r="P1993" s="54"/>
      <c r="Q1993" s="54"/>
      <c r="R1993" s="80"/>
      <c r="S1993" s="118"/>
      <c r="T1993" s="23"/>
      <c r="U1993" s="24"/>
      <c r="V1993" s="133"/>
    </row>
    <row r="1994" spans="1:22" ht="12" customHeight="1" x14ac:dyDescent="0.2">
      <c r="A1994" s="571"/>
      <c r="B1994" s="571"/>
      <c r="C1994" s="566"/>
      <c r="D1994" s="160"/>
      <c r="E1994" s="560"/>
      <c r="F1994" s="57"/>
      <c r="G1994" s="57"/>
      <c r="H1994" s="57"/>
      <c r="I1994" s="57"/>
      <c r="J1994" s="57"/>
      <c r="K1994" s="57"/>
      <c r="L1994" s="57"/>
      <c r="M1994" s="57"/>
      <c r="N1994" s="57"/>
      <c r="O1994" s="57"/>
      <c r="P1994" s="57"/>
      <c r="Q1994" s="57"/>
      <c r="R1994" s="21"/>
      <c r="S1994" s="117"/>
      <c r="T1994" s="23"/>
      <c r="U1994" s="28"/>
      <c r="V1994" s="130"/>
    </row>
    <row r="1995" spans="1:22" ht="12" customHeight="1" x14ac:dyDescent="0.2">
      <c r="A1995" s="571"/>
      <c r="B1995" s="573"/>
      <c r="C1995" s="566"/>
      <c r="D1995" s="160"/>
      <c r="E1995" s="560"/>
      <c r="F1995" s="58"/>
      <c r="G1995" s="58"/>
      <c r="H1995" s="58"/>
      <c r="I1995" s="58"/>
      <c r="J1995" s="58"/>
      <c r="K1995" s="58"/>
      <c r="L1995" s="58"/>
      <c r="M1995" s="58"/>
      <c r="N1995" s="58"/>
      <c r="O1995" s="58"/>
      <c r="P1995" s="58"/>
      <c r="Q1995" s="58"/>
      <c r="R1995" s="22"/>
      <c r="S1995" s="118"/>
      <c r="T1995" s="23"/>
      <c r="U1995" s="28"/>
      <c r="V1995" s="130"/>
    </row>
    <row r="1996" spans="1:22" ht="12" customHeight="1" x14ac:dyDescent="0.2">
      <c r="A1996" s="571"/>
      <c r="B1996" s="571"/>
      <c r="C1996" s="566"/>
      <c r="D1996" s="160"/>
      <c r="E1996" s="537"/>
      <c r="F1996" s="53"/>
      <c r="G1996" s="53"/>
      <c r="H1996" s="53"/>
      <c r="I1996" s="53"/>
      <c r="J1996" s="53"/>
      <c r="K1996" s="53"/>
      <c r="L1996" s="53"/>
      <c r="M1996" s="53"/>
      <c r="N1996" s="53"/>
      <c r="O1996" s="53"/>
      <c r="P1996" s="53"/>
      <c r="Q1996" s="53"/>
      <c r="R1996" s="79"/>
      <c r="S1996" s="117"/>
      <c r="T1996" s="23"/>
      <c r="U1996" s="24"/>
      <c r="V1996" s="129"/>
    </row>
    <row r="1997" spans="1:22" ht="12" customHeight="1" x14ac:dyDescent="0.2">
      <c r="A1997" s="571"/>
      <c r="B1997" s="571"/>
      <c r="C1997" s="566"/>
      <c r="D1997" s="160"/>
      <c r="E1997" s="537"/>
      <c r="F1997" s="54"/>
      <c r="G1997" s="54"/>
      <c r="H1997" s="54"/>
      <c r="I1997" s="54"/>
      <c r="J1997" s="54"/>
      <c r="K1997" s="54"/>
      <c r="L1997" s="54"/>
      <c r="M1997" s="54"/>
      <c r="N1997" s="54"/>
      <c r="O1997" s="54"/>
      <c r="P1997" s="54"/>
      <c r="Q1997" s="54"/>
      <c r="R1997" s="80"/>
      <c r="S1997" s="118"/>
      <c r="T1997" s="23"/>
      <c r="U1997" s="24"/>
      <c r="V1997" s="133"/>
    </row>
    <row r="1998" spans="1:22" ht="12" customHeight="1" x14ac:dyDescent="0.2">
      <c r="A1998" s="571"/>
      <c r="B1998" s="571"/>
      <c r="C1998" s="566"/>
      <c r="D1998" s="160"/>
      <c r="E1998" s="561"/>
      <c r="F1998" s="86"/>
      <c r="G1998" s="86"/>
      <c r="H1998" s="86"/>
      <c r="I1998" s="86"/>
      <c r="J1998" s="86"/>
      <c r="K1998" s="86"/>
      <c r="L1998" s="86"/>
      <c r="M1998" s="86"/>
      <c r="N1998" s="86"/>
      <c r="O1998" s="86"/>
      <c r="P1998" s="86"/>
      <c r="Q1998" s="86"/>
      <c r="R1998" s="33"/>
      <c r="S1998" s="121"/>
      <c r="T1998" s="35"/>
      <c r="U1998" s="45"/>
      <c r="V1998" s="131"/>
    </row>
    <row r="1999" spans="1:22" ht="12" customHeight="1" x14ac:dyDescent="0.2">
      <c r="A1999" s="571"/>
      <c r="B1999" s="573"/>
      <c r="C1999" s="566"/>
      <c r="D1999" s="160"/>
      <c r="E1999" s="561"/>
      <c r="F1999" s="87"/>
      <c r="G1999" s="87"/>
      <c r="H1999" s="87"/>
      <c r="I1999" s="87"/>
      <c r="J1999" s="87"/>
      <c r="K1999" s="87"/>
      <c r="L1999" s="87"/>
      <c r="M1999" s="87"/>
      <c r="N1999" s="87"/>
      <c r="O1999" s="87"/>
      <c r="P1999" s="87"/>
      <c r="Q1999" s="87"/>
      <c r="R1999" s="34"/>
      <c r="S1999" s="122"/>
      <c r="T1999" s="35"/>
      <c r="U1999" s="45"/>
      <c r="V1999" s="131"/>
    </row>
    <row r="2000" spans="1:22" ht="12" customHeight="1" x14ac:dyDescent="0.2">
      <c r="A2000" s="571"/>
      <c r="B2000" s="571"/>
      <c r="C2000" s="566"/>
      <c r="D2000" s="160"/>
      <c r="E2000" s="560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21"/>
      <c r="S2000" s="117"/>
      <c r="T2000" s="23"/>
      <c r="U2000" s="28"/>
      <c r="V2000" s="130"/>
    </row>
    <row r="2001" spans="1:22" ht="12" customHeight="1" x14ac:dyDescent="0.2">
      <c r="A2001" s="571"/>
      <c r="B2001" s="573"/>
      <c r="C2001" s="566"/>
      <c r="D2001" s="160"/>
      <c r="E2001" s="560"/>
      <c r="F2001" s="58"/>
      <c r="G2001" s="58"/>
      <c r="H2001" s="58"/>
      <c r="I2001" s="58"/>
      <c r="J2001" s="58"/>
      <c r="K2001" s="58"/>
      <c r="L2001" s="58"/>
      <c r="M2001" s="58"/>
      <c r="N2001" s="58"/>
      <c r="O2001" s="58"/>
      <c r="P2001" s="58"/>
      <c r="Q2001" s="58"/>
      <c r="R2001" s="22"/>
      <c r="S2001" s="118"/>
      <c r="T2001" s="23"/>
      <c r="U2001" s="28"/>
      <c r="V2001" s="130"/>
    </row>
    <row r="2002" spans="1:22" ht="12" customHeight="1" x14ac:dyDescent="0.2">
      <c r="A2002" s="571"/>
      <c r="B2002" s="571"/>
      <c r="C2002" s="566"/>
      <c r="D2002" s="160"/>
      <c r="E2002" s="537"/>
      <c r="F2002" s="53"/>
      <c r="G2002" s="53"/>
      <c r="H2002" s="53"/>
      <c r="I2002" s="53"/>
      <c r="J2002" s="53"/>
      <c r="K2002" s="53"/>
      <c r="L2002" s="53"/>
      <c r="M2002" s="53"/>
      <c r="N2002" s="53"/>
      <c r="O2002" s="53"/>
      <c r="P2002" s="53"/>
      <c r="Q2002" s="53"/>
      <c r="R2002" s="81"/>
      <c r="S2002" s="117"/>
      <c r="T2002" s="23"/>
      <c r="U2002" s="24"/>
      <c r="V2002" s="129"/>
    </row>
    <row r="2003" spans="1:22" ht="12" customHeight="1" x14ac:dyDescent="0.2">
      <c r="A2003" s="571"/>
      <c r="B2003" s="571"/>
      <c r="C2003" s="566"/>
      <c r="D2003" s="160"/>
      <c r="E2003" s="537"/>
      <c r="F2003" s="54"/>
      <c r="G2003" s="54"/>
      <c r="H2003" s="54"/>
      <c r="I2003" s="54"/>
      <c r="J2003" s="54"/>
      <c r="K2003" s="54"/>
      <c r="L2003" s="54"/>
      <c r="M2003" s="54"/>
      <c r="N2003" s="54"/>
      <c r="O2003" s="54"/>
      <c r="P2003" s="54"/>
      <c r="Q2003" s="54"/>
      <c r="R2003" s="82"/>
      <c r="S2003" s="118"/>
      <c r="T2003" s="23"/>
      <c r="U2003" s="24"/>
      <c r="V2003" s="133"/>
    </row>
    <row r="2004" spans="1:22" ht="12" customHeight="1" x14ac:dyDescent="0.2">
      <c r="A2004" s="571"/>
      <c r="B2004" s="571"/>
      <c r="C2004" s="566"/>
      <c r="D2004" s="160"/>
      <c r="E2004" s="560"/>
      <c r="F2004" s="57"/>
      <c r="G2004" s="57"/>
      <c r="H2004" s="57"/>
      <c r="I2004" s="57"/>
      <c r="J2004" s="57"/>
      <c r="K2004" s="57"/>
      <c r="L2004" s="57"/>
      <c r="M2004" s="57"/>
      <c r="N2004" s="57"/>
      <c r="O2004" s="57"/>
      <c r="P2004" s="57"/>
      <c r="Q2004" s="57"/>
      <c r="R2004" s="21"/>
      <c r="S2004" s="117"/>
      <c r="T2004" s="23"/>
      <c r="U2004" s="28"/>
      <c r="V2004" s="130"/>
    </row>
    <row r="2005" spans="1:22" ht="12" customHeight="1" x14ac:dyDescent="0.2">
      <c r="A2005" s="571"/>
      <c r="B2005" s="573"/>
      <c r="C2005" s="566"/>
      <c r="D2005" s="160"/>
      <c r="E2005" s="560"/>
      <c r="F2005" s="58"/>
      <c r="G2005" s="58"/>
      <c r="H2005" s="58"/>
      <c r="I2005" s="58"/>
      <c r="J2005" s="58"/>
      <c r="K2005" s="58"/>
      <c r="L2005" s="58"/>
      <c r="M2005" s="58"/>
      <c r="N2005" s="58"/>
      <c r="O2005" s="58"/>
      <c r="P2005" s="58"/>
      <c r="Q2005" s="58"/>
      <c r="R2005" s="22"/>
      <c r="S2005" s="118"/>
      <c r="T2005" s="23"/>
      <c r="U2005" s="28"/>
      <c r="V2005" s="130"/>
    </row>
    <row r="2006" spans="1:22" ht="12" customHeight="1" x14ac:dyDescent="0.2">
      <c r="A2006" s="571"/>
      <c r="B2006" s="571"/>
      <c r="C2006" s="566"/>
      <c r="D2006" s="160"/>
      <c r="E2006" s="537"/>
      <c r="F2006" s="53"/>
      <c r="G2006" s="53"/>
      <c r="H2006" s="53"/>
      <c r="I2006" s="53"/>
      <c r="J2006" s="53"/>
      <c r="K2006" s="53"/>
      <c r="L2006" s="53"/>
      <c r="M2006" s="53"/>
      <c r="N2006" s="53"/>
      <c r="O2006" s="53"/>
      <c r="P2006" s="53"/>
      <c r="Q2006" s="53"/>
      <c r="R2006" s="81"/>
      <c r="S2006" s="117"/>
      <c r="T2006" s="23"/>
      <c r="U2006" s="24"/>
      <c r="V2006" s="129"/>
    </row>
    <row r="2007" spans="1:22" ht="12" customHeight="1" x14ac:dyDescent="0.2">
      <c r="A2007" s="571"/>
      <c r="B2007" s="573"/>
      <c r="C2007" s="566"/>
      <c r="D2007" s="160"/>
      <c r="E2007" s="537"/>
      <c r="F2007" s="54"/>
      <c r="G2007" s="54"/>
      <c r="H2007" s="54"/>
      <c r="I2007" s="54"/>
      <c r="J2007" s="54"/>
      <c r="K2007" s="54"/>
      <c r="L2007" s="54"/>
      <c r="M2007" s="54"/>
      <c r="N2007" s="54"/>
      <c r="O2007" s="54"/>
      <c r="P2007" s="54"/>
      <c r="Q2007" s="54"/>
      <c r="R2007" s="82"/>
      <c r="S2007" s="118"/>
      <c r="T2007" s="23"/>
      <c r="U2007" s="24"/>
      <c r="V2007" s="133"/>
    </row>
    <row r="2008" spans="1:22" ht="12" customHeight="1" x14ac:dyDescent="0.2">
      <c r="A2008" s="571"/>
      <c r="B2008" s="571"/>
      <c r="C2008" s="571"/>
      <c r="D2008" s="157"/>
      <c r="E2008" s="560"/>
      <c r="F2008" s="57"/>
      <c r="G2008" s="57"/>
      <c r="H2008" s="57"/>
      <c r="I2008" s="57"/>
      <c r="J2008" s="57"/>
      <c r="K2008" s="57"/>
      <c r="L2008" s="57"/>
      <c r="M2008" s="57"/>
      <c r="N2008" s="57"/>
      <c r="O2008" s="57"/>
      <c r="P2008" s="57"/>
      <c r="Q2008" s="57"/>
      <c r="R2008" s="21"/>
      <c r="S2008" s="117"/>
      <c r="T2008" s="23"/>
      <c r="U2008" s="28"/>
      <c r="V2008" s="130"/>
    </row>
    <row r="2009" spans="1:22" ht="12" customHeight="1" x14ac:dyDescent="0.2">
      <c r="A2009" s="571"/>
      <c r="B2009" s="571"/>
      <c r="C2009" s="571"/>
      <c r="D2009" s="157"/>
      <c r="E2009" s="560"/>
      <c r="F2009" s="58"/>
      <c r="G2009" s="58"/>
      <c r="H2009" s="58"/>
      <c r="I2009" s="58"/>
      <c r="J2009" s="58"/>
      <c r="K2009" s="58"/>
      <c r="L2009" s="58"/>
      <c r="M2009" s="58"/>
      <c r="N2009" s="58"/>
      <c r="O2009" s="58"/>
      <c r="P2009" s="58"/>
      <c r="Q2009" s="58"/>
      <c r="R2009" s="22"/>
      <c r="S2009" s="118"/>
      <c r="T2009" s="23"/>
      <c r="U2009" s="28"/>
      <c r="V2009" s="130"/>
    </row>
    <row r="2010" spans="1:22" ht="12" customHeight="1" x14ac:dyDescent="0.2">
      <c r="A2010" s="571"/>
      <c r="B2010" s="571"/>
      <c r="C2010" s="571"/>
      <c r="D2010" s="157"/>
      <c r="E2010" s="560"/>
      <c r="F2010" s="57"/>
      <c r="G2010" s="57"/>
      <c r="H2010" s="57"/>
      <c r="I2010" s="57"/>
      <c r="J2010" s="57"/>
      <c r="K2010" s="57"/>
      <c r="L2010" s="57"/>
      <c r="M2010" s="57"/>
      <c r="N2010" s="57"/>
      <c r="O2010" s="57"/>
      <c r="P2010" s="57"/>
      <c r="Q2010" s="57"/>
      <c r="R2010" s="21"/>
      <c r="S2010" s="117"/>
      <c r="T2010" s="23"/>
      <c r="U2010" s="27"/>
      <c r="V2010" s="130"/>
    </row>
    <row r="2011" spans="1:22" ht="12" customHeight="1" x14ac:dyDescent="0.2">
      <c r="A2011" s="571"/>
      <c r="B2011" s="573"/>
      <c r="C2011" s="571"/>
      <c r="D2011" s="157"/>
      <c r="E2011" s="560"/>
      <c r="F2011" s="58"/>
      <c r="G2011" s="58"/>
      <c r="H2011" s="58"/>
      <c r="I2011" s="58"/>
      <c r="J2011" s="58"/>
      <c r="K2011" s="58"/>
      <c r="L2011" s="58"/>
      <c r="M2011" s="58"/>
      <c r="N2011" s="58"/>
      <c r="O2011" s="58"/>
      <c r="P2011" s="58"/>
      <c r="Q2011" s="58"/>
      <c r="R2011" s="22"/>
      <c r="S2011" s="118"/>
      <c r="T2011" s="23"/>
      <c r="U2011" s="27"/>
      <c r="V2011" s="130"/>
    </row>
    <row r="2012" spans="1:22" ht="12" customHeight="1" x14ac:dyDescent="0.2">
      <c r="A2012" s="571"/>
      <c r="B2012" s="571"/>
      <c r="C2012" s="571"/>
      <c r="D2012" s="157"/>
      <c r="E2012" s="537"/>
      <c r="F2012" s="53"/>
      <c r="G2012" s="53"/>
      <c r="H2012" s="53"/>
      <c r="I2012" s="53"/>
      <c r="J2012" s="53"/>
      <c r="K2012" s="53"/>
      <c r="L2012" s="53"/>
      <c r="M2012" s="53"/>
      <c r="N2012" s="53"/>
      <c r="O2012" s="53"/>
      <c r="P2012" s="53"/>
      <c r="Q2012" s="53"/>
      <c r="R2012" s="79"/>
      <c r="S2012" s="117"/>
      <c r="T2012" s="23"/>
      <c r="U2012" s="24"/>
      <c r="V2012" s="129"/>
    </row>
    <row r="2013" spans="1:22" ht="12" customHeight="1" x14ac:dyDescent="0.2">
      <c r="A2013" s="571"/>
      <c r="B2013" s="571"/>
      <c r="C2013" s="571"/>
      <c r="D2013" s="157"/>
      <c r="E2013" s="537"/>
      <c r="F2013" s="54"/>
      <c r="G2013" s="54"/>
      <c r="H2013" s="54"/>
      <c r="I2013" s="54"/>
      <c r="J2013" s="54"/>
      <c r="K2013" s="54"/>
      <c r="L2013" s="54"/>
      <c r="M2013" s="54"/>
      <c r="N2013" s="54"/>
      <c r="O2013" s="54"/>
      <c r="P2013" s="54"/>
      <c r="Q2013" s="54"/>
      <c r="R2013" s="80"/>
      <c r="S2013" s="118"/>
      <c r="T2013" s="23"/>
      <c r="U2013" s="24"/>
      <c r="V2013" s="133"/>
    </row>
    <row r="2014" spans="1:22" ht="12" customHeight="1" x14ac:dyDescent="0.2">
      <c r="A2014" s="571"/>
      <c r="B2014" s="571"/>
      <c r="C2014" s="566"/>
      <c r="D2014" s="160"/>
      <c r="E2014" s="560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21"/>
      <c r="S2014" s="117"/>
      <c r="T2014" s="23"/>
      <c r="U2014" s="28"/>
      <c r="V2014" s="130"/>
    </row>
    <row r="2015" spans="1:22" ht="12" customHeight="1" x14ac:dyDescent="0.2">
      <c r="A2015" s="571"/>
      <c r="B2015" s="573"/>
      <c r="C2015" s="566"/>
      <c r="D2015" s="160"/>
      <c r="E2015" s="560"/>
      <c r="F2015" s="58"/>
      <c r="G2015" s="58"/>
      <c r="H2015" s="58"/>
      <c r="I2015" s="58"/>
      <c r="J2015" s="58"/>
      <c r="K2015" s="58"/>
      <c r="L2015" s="58"/>
      <c r="M2015" s="58"/>
      <c r="N2015" s="58"/>
      <c r="O2015" s="58"/>
      <c r="P2015" s="58"/>
      <c r="Q2015" s="58"/>
      <c r="R2015" s="22"/>
      <c r="S2015" s="118"/>
      <c r="T2015" s="23"/>
      <c r="U2015" s="28"/>
      <c r="V2015" s="130"/>
    </row>
    <row r="2016" spans="1:22" ht="12" customHeight="1" x14ac:dyDescent="0.2">
      <c r="A2016" s="571"/>
      <c r="B2016" s="571"/>
      <c r="C2016" s="566"/>
      <c r="D2016" s="160"/>
      <c r="E2016" s="537"/>
      <c r="F2016" s="53"/>
      <c r="G2016" s="53"/>
      <c r="H2016" s="53"/>
      <c r="I2016" s="53"/>
      <c r="J2016" s="53"/>
      <c r="K2016" s="53"/>
      <c r="L2016" s="53"/>
      <c r="M2016" s="53"/>
      <c r="N2016" s="53"/>
      <c r="O2016" s="53"/>
      <c r="P2016" s="53"/>
      <c r="Q2016" s="53"/>
      <c r="R2016" s="79"/>
      <c r="S2016" s="117"/>
      <c r="T2016" s="29"/>
      <c r="U2016" s="24"/>
      <c r="V2016" s="129"/>
    </row>
    <row r="2017" spans="1:22" ht="12" customHeight="1" x14ac:dyDescent="0.2">
      <c r="A2017" s="571"/>
      <c r="B2017" s="571"/>
      <c r="C2017" s="566"/>
      <c r="D2017" s="160"/>
      <c r="E2017" s="537"/>
      <c r="F2017" s="54"/>
      <c r="G2017" s="54"/>
      <c r="H2017" s="54"/>
      <c r="I2017" s="54"/>
      <c r="J2017" s="54"/>
      <c r="K2017" s="54"/>
      <c r="L2017" s="54"/>
      <c r="M2017" s="54"/>
      <c r="N2017" s="54"/>
      <c r="O2017" s="54"/>
      <c r="P2017" s="54"/>
      <c r="Q2017" s="54"/>
      <c r="R2017" s="109"/>
      <c r="S2017" s="118"/>
      <c r="T2017" s="29"/>
      <c r="U2017" s="24"/>
      <c r="V2017" s="133"/>
    </row>
    <row r="2018" spans="1:22" ht="12" customHeight="1" x14ac:dyDescent="0.2">
      <c r="A2018" s="571"/>
      <c r="B2018" s="571"/>
      <c r="C2018" s="566"/>
      <c r="D2018" s="160"/>
      <c r="E2018" s="537"/>
      <c r="F2018" s="53"/>
      <c r="G2018" s="53"/>
      <c r="H2018" s="53"/>
      <c r="I2018" s="53"/>
      <c r="J2018" s="53"/>
      <c r="K2018" s="53"/>
      <c r="L2018" s="53"/>
      <c r="M2018" s="53"/>
      <c r="N2018" s="53"/>
      <c r="O2018" s="53"/>
      <c r="P2018" s="53"/>
      <c r="Q2018" s="53"/>
      <c r="R2018" s="79"/>
      <c r="S2018" s="117"/>
      <c r="T2018" s="29"/>
      <c r="U2018" s="24"/>
      <c r="V2018" s="129"/>
    </row>
    <row r="2019" spans="1:22" ht="12" customHeight="1" x14ac:dyDescent="0.2">
      <c r="A2019" s="571"/>
      <c r="B2019" s="573"/>
      <c r="C2019" s="566"/>
      <c r="D2019" s="160"/>
      <c r="E2019" s="537"/>
      <c r="F2019" s="54"/>
      <c r="G2019" s="54"/>
      <c r="H2019" s="54"/>
      <c r="I2019" s="54"/>
      <c r="J2019" s="54"/>
      <c r="K2019" s="54"/>
      <c r="L2019" s="54"/>
      <c r="M2019" s="54"/>
      <c r="N2019" s="54"/>
      <c r="O2019" s="54"/>
      <c r="P2019" s="54"/>
      <c r="Q2019" s="54"/>
      <c r="R2019" s="109"/>
      <c r="S2019" s="118"/>
      <c r="T2019" s="29"/>
      <c r="U2019" s="24"/>
      <c r="V2019" s="133"/>
    </row>
    <row r="2020" spans="1:22" ht="12" customHeight="1" x14ac:dyDescent="0.2">
      <c r="A2020" s="571"/>
      <c r="B2020" s="571"/>
      <c r="C2020" s="566"/>
      <c r="D2020" s="160"/>
      <c r="E2020" s="560"/>
      <c r="F2020" s="57"/>
      <c r="G2020" s="57"/>
      <c r="H2020" s="57"/>
      <c r="I2020" s="57"/>
      <c r="J2020" s="57"/>
      <c r="K2020" s="57"/>
      <c r="L2020" s="57"/>
      <c r="M2020" s="57"/>
      <c r="N2020" s="57"/>
      <c r="O2020" s="57"/>
      <c r="P2020" s="57"/>
      <c r="Q2020" s="57"/>
      <c r="R2020" s="21"/>
      <c r="S2020" s="117"/>
      <c r="T2020" s="23"/>
      <c r="U2020" s="28"/>
      <c r="V2020" s="130"/>
    </row>
    <row r="2021" spans="1:22" ht="12" customHeight="1" x14ac:dyDescent="0.2">
      <c r="A2021" s="571"/>
      <c r="B2021" s="573"/>
      <c r="C2021" s="566"/>
      <c r="D2021" s="160"/>
      <c r="E2021" s="560"/>
      <c r="F2021" s="58"/>
      <c r="G2021" s="58"/>
      <c r="H2021" s="58"/>
      <c r="I2021" s="58"/>
      <c r="J2021" s="58"/>
      <c r="K2021" s="58"/>
      <c r="L2021" s="58"/>
      <c r="M2021" s="58"/>
      <c r="N2021" s="58"/>
      <c r="O2021" s="58"/>
      <c r="P2021" s="58"/>
      <c r="Q2021" s="58"/>
      <c r="R2021" s="22"/>
      <c r="S2021" s="118"/>
      <c r="T2021" s="23"/>
      <c r="U2021" s="28"/>
      <c r="V2021" s="130"/>
    </row>
    <row r="2022" spans="1:22" ht="12" customHeight="1" x14ac:dyDescent="0.2">
      <c r="A2022" s="571"/>
      <c r="B2022" s="571"/>
      <c r="C2022" s="571"/>
      <c r="D2022" s="157"/>
      <c r="E2022" s="560"/>
      <c r="F2022" s="57"/>
      <c r="G2022" s="57"/>
      <c r="H2022" s="57"/>
      <c r="I2022" s="57"/>
      <c r="J2022" s="57"/>
      <c r="K2022" s="57"/>
      <c r="L2022" s="57"/>
      <c r="M2022" s="57"/>
      <c r="N2022" s="57"/>
      <c r="O2022" s="57"/>
      <c r="P2022" s="57"/>
      <c r="Q2022" s="57"/>
      <c r="R2022" s="21"/>
      <c r="S2022" s="117"/>
      <c r="T2022" s="23"/>
      <c r="U2022" s="28"/>
      <c r="V2022" s="130"/>
    </row>
    <row r="2023" spans="1:22" ht="12" customHeight="1" x14ac:dyDescent="0.2">
      <c r="A2023" s="571"/>
      <c r="B2023" s="571"/>
      <c r="C2023" s="571"/>
      <c r="D2023" s="157"/>
      <c r="E2023" s="560"/>
      <c r="F2023" s="58"/>
      <c r="G2023" s="58"/>
      <c r="H2023" s="58"/>
      <c r="I2023" s="58"/>
      <c r="J2023" s="58"/>
      <c r="K2023" s="58"/>
      <c r="L2023" s="58"/>
      <c r="M2023" s="58"/>
      <c r="N2023" s="58"/>
      <c r="O2023" s="58"/>
      <c r="P2023" s="58"/>
      <c r="Q2023" s="58"/>
      <c r="R2023" s="22"/>
      <c r="S2023" s="118"/>
      <c r="T2023" s="23"/>
      <c r="U2023" s="28"/>
      <c r="V2023" s="130"/>
    </row>
    <row r="2024" spans="1:22" ht="12" customHeight="1" x14ac:dyDescent="0.2">
      <c r="A2024" s="571"/>
      <c r="B2024" s="571"/>
      <c r="C2024" s="566"/>
      <c r="D2024" s="160"/>
      <c r="E2024" s="537"/>
      <c r="F2024" s="53"/>
      <c r="G2024" s="53"/>
      <c r="H2024" s="53"/>
      <c r="I2024" s="53"/>
      <c r="J2024" s="53"/>
      <c r="K2024" s="53"/>
      <c r="L2024" s="53"/>
      <c r="M2024" s="53"/>
      <c r="N2024" s="53"/>
      <c r="O2024" s="53"/>
      <c r="P2024" s="53"/>
      <c r="Q2024" s="53"/>
      <c r="R2024" s="79"/>
      <c r="S2024" s="117"/>
      <c r="T2024" s="23"/>
      <c r="U2024" s="24"/>
      <c r="V2024" s="129"/>
    </row>
    <row r="2025" spans="1:22" ht="12" customHeight="1" x14ac:dyDescent="0.2">
      <c r="A2025" s="571"/>
      <c r="B2025" s="573"/>
      <c r="C2025" s="566"/>
      <c r="D2025" s="160"/>
      <c r="E2025" s="537"/>
      <c r="F2025" s="54"/>
      <c r="G2025" s="54"/>
      <c r="H2025" s="54"/>
      <c r="I2025" s="54"/>
      <c r="J2025" s="54"/>
      <c r="K2025" s="54"/>
      <c r="L2025" s="54"/>
      <c r="M2025" s="54"/>
      <c r="N2025" s="54"/>
      <c r="O2025" s="54"/>
      <c r="P2025" s="54"/>
      <c r="Q2025" s="54"/>
      <c r="R2025" s="80"/>
      <c r="S2025" s="118"/>
      <c r="T2025" s="23"/>
      <c r="U2025" s="24"/>
      <c r="V2025" s="133"/>
    </row>
    <row r="2026" spans="1:22" ht="12" customHeight="1" x14ac:dyDescent="0.2">
      <c r="A2026" s="571"/>
      <c r="B2026" s="571"/>
      <c r="C2026" s="566"/>
      <c r="D2026" s="160"/>
      <c r="E2026" s="537"/>
      <c r="F2026" s="53"/>
      <c r="G2026" s="53"/>
      <c r="H2026" s="53"/>
      <c r="I2026" s="53"/>
      <c r="J2026" s="53"/>
      <c r="K2026" s="53"/>
      <c r="L2026" s="53"/>
      <c r="M2026" s="53"/>
      <c r="N2026" s="53"/>
      <c r="O2026" s="53"/>
      <c r="P2026" s="53"/>
      <c r="Q2026" s="53"/>
      <c r="R2026" s="79"/>
      <c r="S2026" s="117"/>
      <c r="T2026" s="23"/>
      <c r="U2026" s="24"/>
      <c r="V2026" s="129"/>
    </row>
    <row r="2027" spans="1:22" ht="12" customHeight="1" x14ac:dyDescent="0.2">
      <c r="A2027" s="571"/>
      <c r="B2027" s="571"/>
      <c r="C2027" s="566"/>
      <c r="D2027" s="160"/>
      <c r="E2027" s="537"/>
      <c r="F2027" s="54"/>
      <c r="G2027" s="54"/>
      <c r="H2027" s="54"/>
      <c r="I2027" s="54"/>
      <c r="J2027" s="54"/>
      <c r="K2027" s="54"/>
      <c r="L2027" s="54"/>
      <c r="M2027" s="54"/>
      <c r="N2027" s="54"/>
      <c r="O2027" s="54"/>
      <c r="P2027" s="54"/>
      <c r="Q2027" s="54"/>
      <c r="R2027" s="80"/>
      <c r="S2027" s="118"/>
      <c r="T2027" s="23"/>
      <c r="U2027" s="24"/>
      <c r="V2027" s="133"/>
    </row>
    <row r="2028" spans="1:22" ht="12" customHeight="1" x14ac:dyDescent="0.2">
      <c r="A2028" s="571"/>
      <c r="B2028" s="571"/>
      <c r="C2028" s="571"/>
      <c r="D2028" s="157"/>
      <c r="E2028" s="560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21"/>
      <c r="S2028" s="117"/>
      <c r="T2028" s="23"/>
      <c r="U2028" s="28"/>
      <c r="V2028" s="130"/>
    </row>
    <row r="2029" spans="1:22" ht="12" customHeight="1" x14ac:dyDescent="0.2">
      <c r="A2029" s="571"/>
      <c r="B2029" s="573"/>
      <c r="C2029" s="571"/>
      <c r="D2029" s="157"/>
      <c r="E2029" s="560"/>
      <c r="F2029" s="58"/>
      <c r="G2029" s="58"/>
      <c r="H2029" s="58"/>
      <c r="I2029" s="58"/>
      <c r="J2029" s="58"/>
      <c r="K2029" s="58"/>
      <c r="L2029" s="58"/>
      <c r="M2029" s="58"/>
      <c r="N2029" s="58"/>
      <c r="O2029" s="58"/>
      <c r="P2029" s="58"/>
      <c r="Q2029" s="58"/>
      <c r="R2029" s="22"/>
      <c r="S2029" s="118"/>
      <c r="T2029" s="23"/>
      <c r="U2029" s="28"/>
      <c r="V2029" s="130"/>
    </row>
    <row r="2030" spans="1:22" ht="12" customHeight="1" x14ac:dyDescent="0.2">
      <c r="A2030" s="571"/>
      <c r="B2030" s="571"/>
      <c r="C2030" s="571"/>
      <c r="D2030" s="153"/>
      <c r="E2030" s="584"/>
      <c r="F2030" s="57"/>
      <c r="G2030" s="57"/>
      <c r="H2030" s="57"/>
      <c r="I2030" s="57"/>
      <c r="J2030" s="57"/>
      <c r="K2030" s="57"/>
      <c r="L2030" s="57"/>
      <c r="M2030" s="57"/>
      <c r="N2030" s="57"/>
      <c r="O2030" s="57"/>
      <c r="P2030" s="57"/>
      <c r="Q2030" s="57"/>
      <c r="R2030" s="21"/>
      <c r="S2030" s="117"/>
      <c r="T2030" s="23"/>
      <c r="U2030" s="27"/>
      <c r="V2030" s="130"/>
    </row>
    <row r="2031" spans="1:22" ht="12" customHeight="1" x14ac:dyDescent="0.2">
      <c r="A2031" s="571"/>
      <c r="B2031" s="571"/>
      <c r="C2031" s="571"/>
      <c r="D2031" s="154"/>
      <c r="E2031" s="585"/>
      <c r="F2031" s="58"/>
      <c r="G2031" s="58"/>
      <c r="H2031" s="58"/>
      <c r="I2031" s="58"/>
      <c r="J2031" s="58"/>
      <c r="K2031" s="58"/>
      <c r="L2031" s="58"/>
      <c r="M2031" s="58"/>
      <c r="N2031" s="58"/>
      <c r="O2031" s="58"/>
      <c r="P2031" s="58"/>
      <c r="Q2031" s="58"/>
      <c r="R2031" s="22"/>
      <c r="S2031" s="118"/>
      <c r="T2031" s="23"/>
      <c r="U2031" s="27"/>
      <c r="V2031" s="130"/>
    </row>
    <row r="2032" spans="1:22" ht="12" customHeight="1" x14ac:dyDescent="0.2">
      <c r="A2032" s="571"/>
      <c r="B2032" s="571"/>
      <c r="C2032" s="571"/>
      <c r="D2032" s="153"/>
      <c r="E2032" s="584"/>
      <c r="F2032" s="57"/>
      <c r="G2032" s="57"/>
      <c r="H2032" s="57"/>
      <c r="I2032" s="57"/>
      <c r="J2032" s="57"/>
      <c r="K2032" s="57"/>
      <c r="L2032" s="57"/>
      <c r="M2032" s="57"/>
      <c r="N2032" s="57"/>
      <c r="O2032" s="57"/>
      <c r="P2032" s="57"/>
      <c r="Q2032" s="57"/>
      <c r="R2032" s="21"/>
      <c r="S2032" s="117"/>
      <c r="T2032" s="23"/>
      <c r="U2032" s="28"/>
      <c r="V2032" s="130"/>
    </row>
    <row r="2033" spans="1:22" ht="12" customHeight="1" x14ac:dyDescent="0.2">
      <c r="A2033" s="571"/>
      <c r="B2033" s="571"/>
      <c r="C2033" s="571"/>
      <c r="D2033" s="154"/>
      <c r="E2033" s="585"/>
      <c r="F2033" s="58"/>
      <c r="G2033" s="58"/>
      <c r="H2033" s="58"/>
      <c r="I2033" s="58"/>
      <c r="J2033" s="58"/>
      <c r="K2033" s="58"/>
      <c r="L2033" s="58"/>
      <c r="M2033" s="58"/>
      <c r="N2033" s="58"/>
      <c r="O2033" s="58"/>
      <c r="P2033" s="58"/>
      <c r="Q2033" s="58"/>
      <c r="R2033" s="22"/>
      <c r="S2033" s="118"/>
      <c r="T2033" s="23"/>
      <c r="U2033" s="28"/>
      <c r="V2033" s="130"/>
    </row>
    <row r="2034" spans="1:22" ht="12" customHeight="1" x14ac:dyDescent="0.2">
      <c r="A2034" s="571"/>
      <c r="B2034" s="571"/>
      <c r="C2034" s="571"/>
      <c r="D2034" s="153"/>
      <c r="E2034" s="578"/>
      <c r="F2034" s="53"/>
      <c r="G2034" s="53"/>
      <c r="H2034" s="53"/>
      <c r="I2034" s="53"/>
      <c r="J2034" s="53"/>
      <c r="K2034" s="53"/>
      <c r="L2034" s="53"/>
      <c r="M2034" s="53"/>
      <c r="N2034" s="53"/>
      <c r="O2034" s="53"/>
      <c r="P2034" s="53"/>
      <c r="Q2034" s="53"/>
      <c r="R2034" s="79"/>
      <c r="S2034" s="117"/>
      <c r="T2034" s="23"/>
      <c r="U2034" s="24"/>
      <c r="V2034" s="129"/>
    </row>
    <row r="2035" spans="1:22" ht="12" customHeight="1" x14ac:dyDescent="0.2">
      <c r="A2035" s="571"/>
      <c r="B2035" s="573"/>
      <c r="C2035" s="571"/>
      <c r="D2035" s="154"/>
      <c r="E2035" s="579"/>
      <c r="F2035" s="54"/>
      <c r="G2035" s="54"/>
      <c r="H2035" s="54"/>
      <c r="I2035" s="54"/>
      <c r="J2035" s="54"/>
      <c r="K2035" s="54"/>
      <c r="L2035" s="54"/>
      <c r="M2035" s="54"/>
      <c r="N2035" s="54"/>
      <c r="O2035" s="54"/>
      <c r="P2035" s="54"/>
      <c r="Q2035" s="54"/>
      <c r="R2035" s="80"/>
      <c r="S2035" s="118"/>
      <c r="T2035" s="23"/>
      <c r="U2035" s="24"/>
      <c r="V2035" s="133"/>
    </row>
    <row r="2036" spans="1:22" ht="12" customHeight="1" x14ac:dyDescent="0.2">
      <c r="A2036" s="571"/>
      <c r="B2036" s="571"/>
      <c r="C2036" s="566"/>
      <c r="D2036" s="155"/>
      <c r="E2036" s="584"/>
      <c r="F2036" s="57"/>
      <c r="G2036" s="57"/>
      <c r="H2036" s="57"/>
      <c r="I2036" s="57"/>
      <c r="J2036" s="57"/>
      <c r="K2036" s="57"/>
      <c r="L2036" s="57"/>
      <c r="M2036" s="57"/>
      <c r="N2036" s="57"/>
      <c r="O2036" s="57"/>
      <c r="P2036" s="57"/>
      <c r="Q2036" s="57"/>
      <c r="R2036" s="21"/>
      <c r="S2036" s="117"/>
      <c r="T2036" s="47"/>
      <c r="U2036" s="61"/>
      <c r="V2036" s="130"/>
    </row>
    <row r="2037" spans="1:22" ht="12" customHeight="1" x14ac:dyDescent="0.2">
      <c r="A2037" s="571"/>
      <c r="B2037" s="571"/>
      <c r="C2037" s="566"/>
      <c r="D2037" s="156"/>
      <c r="E2037" s="585"/>
      <c r="F2037" s="58"/>
      <c r="G2037" s="58"/>
      <c r="H2037" s="58"/>
      <c r="I2037" s="58"/>
      <c r="J2037" s="58"/>
      <c r="K2037" s="58"/>
      <c r="L2037" s="58"/>
      <c r="M2037" s="58"/>
      <c r="N2037" s="58"/>
      <c r="O2037" s="58"/>
      <c r="P2037" s="58"/>
      <c r="Q2037" s="58"/>
      <c r="R2037" s="22"/>
      <c r="S2037" s="118"/>
      <c r="T2037" s="48"/>
      <c r="U2037" s="62"/>
      <c r="V2037" s="130"/>
    </row>
    <row r="2038" spans="1:22" ht="12" customHeight="1" x14ac:dyDescent="0.2">
      <c r="A2038" s="571"/>
      <c r="B2038" s="571"/>
      <c r="C2038" s="566"/>
      <c r="D2038" s="155"/>
      <c r="E2038" s="578"/>
      <c r="F2038" s="53"/>
      <c r="G2038" s="53"/>
      <c r="H2038" s="53"/>
      <c r="I2038" s="53"/>
      <c r="J2038" s="53"/>
      <c r="K2038" s="53"/>
      <c r="L2038" s="53"/>
      <c r="M2038" s="53"/>
      <c r="N2038" s="53"/>
      <c r="O2038" s="53"/>
      <c r="P2038" s="53"/>
      <c r="Q2038" s="53"/>
      <c r="R2038" s="79"/>
      <c r="S2038" s="117"/>
      <c r="T2038" s="47"/>
      <c r="U2038" s="55"/>
      <c r="V2038" s="129"/>
    </row>
    <row r="2039" spans="1:22" ht="12" customHeight="1" x14ac:dyDescent="0.2">
      <c r="A2039" s="571"/>
      <c r="B2039" s="573"/>
      <c r="C2039" s="566"/>
      <c r="D2039" s="156"/>
      <c r="E2039" s="579"/>
      <c r="F2039" s="54"/>
      <c r="G2039" s="54"/>
      <c r="H2039" s="54"/>
      <c r="I2039" s="54"/>
      <c r="J2039" s="54"/>
      <c r="K2039" s="54"/>
      <c r="L2039" s="54"/>
      <c r="M2039" s="54"/>
      <c r="N2039" s="54"/>
      <c r="O2039" s="54"/>
      <c r="P2039" s="54"/>
      <c r="Q2039" s="54"/>
      <c r="R2039" s="80"/>
      <c r="S2039" s="118"/>
      <c r="T2039" s="48"/>
      <c r="U2039" s="56"/>
      <c r="V2039" s="133"/>
    </row>
    <row r="2040" spans="1:22" ht="12" customHeight="1" x14ac:dyDescent="0.2">
      <c r="A2040" s="571"/>
      <c r="B2040" s="571"/>
      <c r="C2040" s="566"/>
      <c r="D2040" s="155"/>
      <c r="E2040" s="578"/>
      <c r="F2040" s="53"/>
      <c r="G2040" s="53"/>
      <c r="H2040" s="53"/>
      <c r="I2040" s="53"/>
      <c r="J2040" s="53"/>
      <c r="K2040" s="53"/>
      <c r="L2040" s="53"/>
      <c r="M2040" s="53"/>
      <c r="N2040" s="53"/>
      <c r="O2040" s="53"/>
      <c r="P2040" s="53"/>
      <c r="Q2040" s="53"/>
      <c r="R2040" s="79"/>
      <c r="S2040" s="117"/>
      <c r="T2040" s="47"/>
      <c r="U2040" s="55"/>
      <c r="V2040" s="129"/>
    </row>
    <row r="2041" spans="1:22" ht="12" customHeight="1" x14ac:dyDescent="0.2">
      <c r="A2041" s="571"/>
      <c r="B2041" s="571"/>
      <c r="C2041" s="566"/>
      <c r="D2041" s="156"/>
      <c r="E2041" s="579"/>
      <c r="F2041" s="54"/>
      <c r="G2041" s="54"/>
      <c r="H2041" s="54"/>
      <c r="I2041" s="54"/>
      <c r="J2041" s="54"/>
      <c r="K2041" s="54"/>
      <c r="L2041" s="54"/>
      <c r="M2041" s="54"/>
      <c r="N2041" s="54"/>
      <c r="O2041" s="54"/>
      <c r="P2041" s="54"/>
      <c r="Q2041" s="54"/>
      <c r="R2041" s="80"/>
      <c r="S2041" s="118"/>
      <c r="T2041" s="48"/>
      <c r="U2041" s="56"/>
      <c r="V2041" s="133"/>
    </row>
    <row r="2042" spans="1:22" ht="12" customHeight="1" x14ac:dyDescent="0.2">
      <c r="A2042" s="571"/>
      <c r="B2042" s="571"/>
      <c r="C2042" s="566"/>
      <c r="D2042" s="155"/>
      <c r="E2042" s="584"/>
      <c r="F2042" s="57"/>
      <c r="G2042" s="57"/>
      <c r="H2042" s="57"/>
      <c r="I2042" s="57"/>
      <c r="J2042" s="57"/>
      <c r="K2042" s="57"/>
      <c r="L2042" s="57"/>
      <c r="M2042" s="57"/>
      <c r="N2042" s="57"/>
      <c r="O2042" s="57"/>
      <c r="P2042" s="57"/>
      <c r="Q2042" s="57"/>
      <c r="R2042" s="21"/>
      <c r="S2042" s="117"/>
      <c r="T2042" s="47"/>
      <c r="U2042" s="61"/>
      <c r="V2042" s="130"/>
    </row>
    <row r="2043" spans="1:22" ht="12" customHeight="1" x14ac:dyDescent="0.2">
      <c r="A2043" s="571"/>
      <c r="B2043" s="571"/>
      <c r="C2043" s="566"/>
      <c r="D2043" s="156"/>
      <c r="E2043" s="585"/>
      <c r="F2043" s="58"/>
      <c r="G2043" s="58"/>
      <c r="H2043" s="58"/>
      <c r="I2043" s="58"/>
      <c r="J2043" s="58"/>
      <c r="K2043" s="58"/>
      <c r="L2043" s="58"/>
      <c r="M2043" s="58"/>
      <c r="N2043" s="58"/>
      <c r="O2043" s="58"/>
      <c r="P2043" s="58"/>
      <c r="Q2043" s="58"/>
      <c r="R2043" s="22"/>
      <c r="S2043" s="118"/>
      <c r="T2043" s="48"/>
      <c r="U2043" s="62"/>
      <c r="V2043" s="130"/>
    </row>
    <row r="2044" spans="1:22" ht="12" customHeight="1" x14ac:dyDescent="0.2">
      <c r="A2044" s="571"/>
      <c r="B2044" s="571"/>
      <c r="C2044" s="566"/>
      <c r="D2044" s="155"/>
      <c r="E2044" s="584"/>
      <c r="F2044" s="57"/>
      <c r="G2044" s="57"/>
      <c r="H2044" s="57"/>
      <c r="I2044" s="57"/>
      <c r="J2044" s="57"/>
      <c r="K2044" s="57"/>
      <c r="L2044" s="57"/>
      <c r="M2044" s="57"/>
      <c r="N2044" s="57"/>
      <c r="O2044" s="57"/>
      <c r="P2044" s="57"/>
      <c r="Q2044" s="57"/>
      <c r="R2044" s="21"/>
      <c r="S2044" s="117"/>
      <c r="T2044" s="47"/>
      <c r="U2044" s="59"/>
      <c r="V2044" s="130"/>
    </row>
    <row r="2045" spans="1:22" ht="12" customHeight="1" x14ac:dyDescent="0.2">
      <c r="A2045" s="571"/>
      <c r="B2045" s="573"/>
      <c r="C2045" s="566"/>
      <c r="D2045" s="156"/>
      <c r="E2045" s="585"/>
      <c r="F2045" s="58"/>
      <c r="G2045" s="58"/>
      <c r="H2045" s="58"/>
      <c r="I2045" s="58"/>
      <c r="J2045" s="58"/>
      <c r="K2045" s="58"/>
      <c r="L2045" s="58"/>
      <c r="M2045" s="58"/>
      <c r="N2045" s="58"/>
      <c r="O2045" s="58"/>
      <c r="P2045" s="58"/>
      <c r="Q2045" s="58"/>
      <c r="R2045" s="22"/>
      <c r="S2045" s="118"/>
      <c r="T2045" s="48"/>
      <c r="U2045" s="60"/>
      <c r="V2045" s="130"/>
    </row>
    <row r="2046" spans="1:22" ht="12" customHeight="1" x14ac:dyDescent="0.2">
      <c r="A2046" s="571"/>
      <c r="B2046" s="571"/>
      <c r="C2046" s="566"/>
      <c r="D2046" s="155"/>
      <c r="E2046" s="584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21"/>
      <c r="S2046" s="117"/>
      <c r="T2046" s="47"/>
      <c r="U2046" s="61"/>
      <c r="V2046" s="130"/>
    </row>
    <row r="2047" spans="1:22" ht="12" customHeight="1" x14ac:dyDescent="0.2">
      <c r="A2047" s="571"/>
      <c r="B2047" s="573"/>
      <c r="C2047" s="566"/>
      <c r="D2047" s="156"/>
      <c r="E2047" s="585"/>
      <c r="F2047" s="58"/>
      <c r="G2047" s="58"/>
      <c r="H2047" s="58"/>
      <c r="I2047" s="58"/>
      <c r="J2047" s="58"/>
      <c r="K2047" s="58"/>
      <c r="L2047" s="58"/>
      <c r="M2047" s="58"/>
      <c r="N2047" s="58"/>
      <c r="O2047" s="58"/>
      <c r="P2047" s="58"/>
      <c r="Q2047" s="58"/>
      <c r="R2047" s="22"/>
      <c r="S2047" s="118"/>
      <c r="T2047" s="48"/>
      <c r="U2047" s="62"/>
      <c r="V2047" s="130"/>
    </row>
    <row r="2048" spans="1:22" ht="12" customHeight="1" x14ac:dyDescent="0.2">
      <c r="A2048" s="571"/>
      <c r="B2048" s="571"/>
      <c r="C2048" s="566"/>
      <c r="D2048" s="155"/>
      <c r="E2048" s="578"/>
      <c r="F2048" s="53"/>
      <c r="G2048" s="53"/>
      <c r="H2048" s="53"/>
      <c r="I2048" s="53"/>
      <c r="J2048" s="53"/>
      <c r="K2048" s="53"/>
      <c r="L2048" s="53"/>
      <c r="M2048" s="53"/>
      <c r="N2048" s="53"/>
      <c r="O2048" s="53"/>
      <c r="P2048" s="53"/>
      <c r="Q2048" s="53"/>
      <c r="R2048" s="79"/>
      <c r="S2048" s="117"/>
      <c r="T2048" s="47"/>
      <c r="U2048" s="55"/>
      <c r="V2048" s="129"/>
    </row>
    <row r="2049" spans="1:22" ht="12" customHeight="1" x14ac:dyDescent="0.2">
      <c r="A2049" s="571"/>
      <c r="B2049" s="573"/>
      <c r="C2049" s="566"/>
      <c r="D2049" s="156"/>
      <c r="E2049" s="579"/>
      <c r="F2049" s="54"/>
      <c r="G2049" s="54"/>
      <c r="H2049" s="54"/>
      <c r="I2049" s="54"/>
      <c r="J2049" s="54"/>
      <c r="K2049" s="54"/>
      <c r="L2049" s="54"/>
      <c r="M2049" s="54"/>
      <c r="N2049" s="54"/>
      <c r="O2049" s="54"/>
      <c r="P2049" s="54"/>
      <c r="Q2049" s="54"/>
      <c r="R2049" s="80"/>
      <c r="S2049" s="118"/>
      <c r="T2049" s="48"/>
      <c r="U2049" s="56"/>
      <c r="V2049" s="133"/>
    </row>
    <row r="2050" spans="1:22" ht="12" customHeight="1" x14ac:dyDescent="0.2">
      <c r="A2050" s="571"/>
      <c r="B2050" s="571"/>
      <c r="C2050" s="566"/>
      <c r="D2050" s="160"/>
      <c r="E2050" s="560"/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1"/>
      <c r="S2050" s="117"/>
      <c r="T2050" s="23"/>
      <c r="U2050" s="27"/>
      <c r="V2050" s="130"/>
    </row>
    <row r="2051" spans="1:22" ht="12" customHeight="1" x14ac:dyDescent="0.2">
      <c r="A2051" s="571"/>
      <c r="B2051" s="573"/>
      <c r="C2051" s="566"/>
      <c r="D2051" s="160"/>
      <c r="E2051" s="560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2"/>
      <c r="S2051" s="118"/>
      <c r="T2051" s="23"/>
      <c r="U2051" s="27"/>
      <c r="V2051" s="130"/>
    </row>
    <row r="2052" spans="1:22" ht="12" customHeight="1" x14ac:dyDescent="0.2">
      <c r="A2052" s="571"/>
      <c r="B2052" s="571"/>
      <c r="C2052" s="571"/>
      <c r="D2052" s="157"/>
      <c r="E2052" s="560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1"/>
      <c r="S2052" s="117"/>
      <c r="T2052" s="23"/>
      <c r="U2052" s="28"/>
      <c r="V2052" s="130"/>
    </row>
    <row r="2053" spans="1:22" ht="12" customHeight="1" x14ac:dyDescent="0.2">
      <c r="A2053" s="571"/>
      <c r="B2053" s="571"/>
      <c r="C2053" s="571"/>
      <c r="D2053" s="157"/>
      <c r="E2053" s="560"/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  <c r="R2053" s="22"/>
      <c r="S2053" s="118"/>
      <c r="T2053" s="23"/>
      <c r="U2053" s="28"/>
      <c r="V2053" s="130"/>
    </row>
    <row r="2054" spans="1:22" ht="12" customHeight="1" x14ac:dyDescent="0.2">
      <c r="A2054" s="571"/>
      <c r="B2054" s="571"/>
      <c r="C2054" s="571"/>
      <c r="D2054" s="157"/>
      <c r="E2054" s="537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79"/>
      <c r="S2054" s="117"/>
      <c r="T2054" s="23"/>
      <c r="U2054" s="24"/>
      <c r="V2054" s="129"/>
    </row>
    <row r="2055" spans="1:22" ht="12" customHeight="1" x14ac:dyDescent="0.2">
      <c r="A2055" s="571"/>
      <c r="B2055" s="571"/>
      <c r="C2055" s="571"/>
      <c r="D2055" s="157"/>
      <c r="E2055" s="537"/>
      <c r="F2055" s="25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80"/>
      <c r="S2055" s="118"/>
      <c r="T2055" s="23"/>
      <c r="U2055" s="24"/>
      <c r="V2055" s="133"/>
    </row>
    <row r="2056" spans="1:22" ht="12" customHeight="1" x14ac:dyDescent="0.2">
      <c r="A2056" s="571"/>
      <c r="B2056" s="571"/>
      <c r="C2056" s="566"/>
      <c r="D2056" s="160"/>
      <c r="E2056" s="560"/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1"/>
      <c r="S2056" s="117"/>
      <c r="T2056" s="23"/>
      <c r="U2056" s="28"/>
      <c r="V2056" s="130"/>
    </row>
    <row r="2057" spans="1:22" ht="12" customHeight="1" x14ac:dyDescent="0.2">
      <c r="A2057" s="571"/>
      <c r="B2057" s="573"/>
      <c r="C2057" s="566"/>
      <c r="D2057" s="160"/>
      <c r="E2057" s="560"/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  <c r="R2057" s="22"/>
      <c r="S2057" s="118"/>
      <c r="T2057" s="23"/>
      <c r="U2057" s="28"/>
      <c r="V2057" s="130"/>
    </row>
    <row r="2058" spans="1:22" ht="12" customHeight="1" x14ac:dyDescent="0.2">
      <c r="A2058" s="571"/>
      <c r="B2058" s="571"/>
      <c r="C2058" s="566"/>
      <c r="D2058" s="160"/>
      <c r="E2058" s="560"/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  <c r="R2058" s="21"/>
      <c r="S2058" s="117"/>
      <c r="T2058" s="23"/>
      <c r="U2058" s="27"/>
      <c r="V2058" s="130"/>
    </row>
    <row r="2059" spans="1:22" ht="12" customHeight="1" x14ac:dyDescent="0.2">
      <c r="A2059" s="571"/>
      <c r="B2059" s="573"/>
      <c r="C2059" s="566"/>
      <c r="D2059" s="160"/>
      <c r="E2059" s="560"/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  <c r="R2059" s="22"/>
      <c r="S2059" s="118"/>
      <c r="T2059" s="23"/>
      <c r="U2059" s="27"/>
      <c r="V2059" s="130"/>
    </row>
    <row r="2060" spans="1:22" ht="12" customHeight="1" x14ac:dyDescent="0.2">
      <c r="A2060" s="571"/>
      <c r="B2060" s="571"/>
      <c r="C2060" s="571"/>
      <c r="D2060" s="157"/>
      <c r="E2060" s="537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79"/>
      <c r="S2060" s="117"/>
      <c r="T2060" s="23"/>
      <c r="U2060" s="24"/>
      <c r="V2060" s="129"/>
    </row>
    <row r="2061" spans="1:22" ht="12" customHeight="1" x14ac:dyDescent="0.2">
      <c r="A2061" s="571"/>
      <c r="B2061" s="573"/>
      <c r="C2061" s="571"/>
      <c r="D2061" s="157"/>
      <c r="E2061" s="537"/>
      <c r="F2061" s="25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80"/>
      <c r="S2061" s="118"/>
      <c r="T2061" s="23"/>
      <c r="U2061" s="24"/>
      <c r="V2061" s="133"/>
    </row>
    <row r="2062" spans="1:22" ht="12" customHeight="1" x14ac:dyDescent="0.2">
      <c r="A2062" s="571"/>
      <c r="B2062" s="571"/>
      <c r="C2062" s="566"/>
      <c r="D2062" s="160"/>
      <c r="E2062" s="537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79"/>
      <c r="S2062" s="117"/>
      <c r="T2062" s="23"/>
      <c r="U2062" s="28"/>
      <c r="V2062" s="130"/>
    </row>
    <row r="2063" spans="1:22" ht="12" customHeight="1" x14ac:dyDescent="0.2">
      <c r="A2063" s="571"/>
      <c r="B2063" s="573"/>
      <c r="C2063" s="566"/>
      <c r="D2063" s="160"/>
      <c r="E2063" s="537"/>
      <c r="F2063" s="25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110"/>
      <c r="S2063" s="118"/>
      <c r="T2063" s="23"/>
      <c r="U2063" s="28"/>
      <c r="V2063" s="130"/>
    </row>
    <row r="2064" spans="1:22" ht="12" customHeight="1" x14ac:dyDescent="0.2">
      <c r="A2064" s="571"/>
      <c r="B2064" s="571"/>
      <c r="C2064" s="566"/>
      <c r="D2064" s="160"/>
      <c r="E2064" s="560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1"/>
      <c r="S2064" s="117"/>
      <c r="T2064" s="23"/>
      <c r="U2064" s="28"/>
      <c r="V2064" s="130"/>
    </row>
    <row r="2065" spans="1:22" ht="12" customHeight="1" x14ac:dyDescent="0.2">
      <c r="A2065" s="571"/>
      <c r="B2065" s="573"/>
      <c r="C2065" s="566"/>
      <c r="D2065" s="160"/>
      <c r="E2065" s="560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2"/>
      <c r="S2065" s="118"/>
      <c r="T2065" s="23"/>
      <c r="U2065" s="28"/>
      <c r="V2065" s="130"/>
    </row>
    <row r="2066" spans="1:22" ht="12" customHeight="1" x14ac:dyDescent="0.2">
      <c r="A2066" s="571"/>
      <c r="B2066" s="571"/>
      <c r="C2066" s="566"/>
      <c r="D2066" s="160"/>
      <c r="E2066" s="560"/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1"/>
      <c r="S2066" s="117"/>
      <c r="T2066" s="23"/>
      <c r="U2066" s="28"/>
      <c r="V2066" s="130"/>
    </row>
    <row r="2067" spans="1:22" ht="12" customHeight="1" x14ac:dyDescent="0.2">
      <c r="A2067" s="571"/>
      <c r="B2067" s="573"/>
      <c r="C2067" s="566"/>
      <c r="D2067" s="160"/>
      <c r="E2067" s="560"/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  <c r="R2067" s="22"/>
      <c r="S2067" s="118"/>
      <c r="T2067" s="23"/>
      <c r="U2067" s="28"/>
      <c r="V2067" s="130"/>
    </row>
    <row r="2068" spans="1:22" ht="12" customHeight="1" x14ac:dyDescent="0.2">
      <c r="A2068" s="571"/>
      <c r="B2068" s="571"/>
      <c r="C2068" s="566"/>
      <c r="D2068" s="160"/>
      <c r="E2068" s="588"/>
      <c r="F2068" s="38"/>
      <c r="G2068" s="38"/>
      <c r="H2068" s="38"/>
      <c r="I2068" s="38"/>
      <c r="J2068" s="38"/>
      <c r="K2068" s="38"/>
      <c r="L2068" s="38"/>
      <c r="M2068" s="38"/>
      <c r="N2068" s="38"/>
      <c r="O2068" s="38"/>
      <c r="P2068" s="38"/>
      <c r="Q2068" s="38"/>
      <c r="R2068" s="52"/>
      <c r="S2068" s="119"/>
      <c r="T2068" s="43"/>
      <c r="U2068" s="46"/>
      <c r="V2068" s="134"/>
    </row>
    <row r="2069" spans="1:22" ht="12" customHeight="1" x14ac:dyDescent="0.2">
      <c r="A2069" s="571"/>
      <c r="B2069" s="571"/>
      <c r="C2069" s="566"/>
      <c r="D2069" s="160"/>
      <c r="E2069" s="588"/>
      <c r="F2069" s="38"/>
      <c r="G2069" s="38"/>
      <c r="H2069" s="38"/>
      <c r="I2069" s="38"/>
      <c r="J2069" s="38"/>
      <c r="K2069" s="38"/>
      <c r="L2069" s="38"/>
      <c r="M2069" s="38"/>
      <c r="N2069" s="38"/>
      <c r="O2069" s="38"/>
      <c r="P2069" s="38"/>
      <c r="Q2069" s="38"/>
      <c r="R2069" s="41"/>
      <c r="S2069" s="120"/>
      <c r="T2069" s="43"/>
      <c r="U2069" s="46"/>
      <c r="V2069" s="134"/>
    </row>
    <row r="2070" spans="1:22" ht="12" customHeight="1" x14ac:dyDescent="0.2">
      <c r="A2070" s="571"/>
      <c r="B2070" s="571"/>
      <c r="C2070" s="566"/>
      <c r="D2070" s="160"/>
      <c r="E2070" s="589"/>
      <c r="F2070" s="37"/>
      <c r="G2070" s="37"/>
      <c r="H2070" s="37"/>
      <c r="I2070" s="37"/>
      <c r="J2070" s="37"/>
      <c r="K2070" s="37"/>
      <c r="L2070" s="37"/>
      <c r="M2070" s="37"/>
      <c r="N2070" s="37"/>
      <c r="O2070" s="37"/>
      <c r="P2070" s="37"/>
      <c r="Q2070" s="37"/>
      <c r="R2070" s="52"/>
      <c r="S2070" s="119"/>
      <c r="T2070" s="43"/>
      <c r="U2070" s="46"/>
      <c r="V2070" s="134"/>
    </row>
    <row r="2071" spans="1:22" ht="12" customHeight="1" x14ac:dyDescent="0.2">
      <c r="A2071" s="571"/>
      <c r="B2071" s="573"/>
      <c r="C2071" s="566"/>
      <c r="D2071" s="160"/>
      <c r="E2071" s="588"/>
      <c r="F2071" s="38"/>
      <c r="G2071" s="38"/>
      <c r="H2071" s="38"/>
      <c r="I2071" s="38"/>
      <c r="J2071" s="38"/>
      <c r="K2071" s="38"/>
      <c r="L2071" s="38"/>
      <c r="M2071" s="38"/>
      <c r="N2071" s="38"/>
      <c r="O2071" s="38"/>
      <c r="P2071" s="38"/>
      <c r="Q2071" s="38"/>
      <c r="R2071" s="41"/>
      <c r="S2071" s="120"/>
      <c r="T2071" s="43"/>
      <c r="U2071" s="46"/>
      <c r="V2071" s="134"/>
    </row>
    <row r="2072" spans="1:22" ht="12" customHeight="1" x14ac:dyDescent="0.2">
      <c r="A2072" s="571"/>
      <c r="B2072" s="571"/>
      <c r="C2072" s="566"/>
      <c r="D2072" s="160"/>
      <c r="E2072" s="560"/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  <c r="R2072" s="21"/>
      <c r="S2072" s="117"/>
      <c r="T2072" s="23"/>
      <c r="U2072" s="28"/>
      <c r="V2072" s="130"/>
    </row>
    <row r="2073" spans="1:22" ht="12" customHeight="1" x14ac:dyDescent="0.2">
      <c r="A2073" s="571"/>
      <c r="B2073" s="571"/>
      <c r="C2073" s="566"/>
      <c r="D2073" s="160"/>
      <c r="E2073" s="560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2"/>
      <c r="S2073" s="118"/>
      <c r="T2073" s="23"/>
      <c r="U2073" s="28"/>
      <c r="V2073" s="130"/>
    </row>
    <row r="2074" spans="1:22" ht="12" customHeight="1" x14ac:dyDescent="0.2">
      <c r="A2074" s="571"/>
      <c r="B2074" s="571"/>
      <c r="C2074" s="566"/>
      <c r="D2074" s="160"/>
      <c r="E2074" s="560"/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  <c r="R2074" s="21"/>
      <c r="S2074" s="117"/>
      <c r="T2074" s="23"/>
      <c r="U2074" s="27"/>
      <c r="V2074" s="130"/>
    </row>
    <row r="2075" spans="1:22" ht="12" customHeight="1" x14ac:dyDescent="0.2">
      <c r="A2075" s="571"/>
      <c r="B2075" s="573"/>
      <c r="C2075" s="566"/>
      <c r="D2075" s="160"/>
      <c r="E2075" s="560"/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  <c r="R2075" s="22"/>
      <c r="S2075" s="118"/>
      <c r="T2075" s="23"/>
      <c r="U2075" s="27"/>
      <c r="V2075" s="130"/>
    </row>
    <row r="2076" spans="1:22" ht="12" customHeight="1" x14ac:dyDescent="0.2">
      <c r="A2076" s="571"/>
      <c r="B2076" s="571"/>
      <c r="C2076" s="566"/>
      <c r="D2076" s="160"/>
      <c r="E2076" s="537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79"/>
      <c r="S2076" s="117"/>
      <c r="T2076" s="23"/>
      <c r="U2076" s="24"/>
      <c r="V2076" s="129"/>
    </row>
    <row r="2077" spans="1:22" ht="12" customHeight="1" x14ac:dyDescent="0.2">
      <c r="A2077" s="571"/>
      <c r="B2077" s="571"/>
      <c r="C2077" s="566"/>
      <c r="D2077" s="160"/>
      <c r="E2077" s="537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80"/>
      <c r="S2077" s="118"/>
      <c r="T2077" s="23"/>
      <c r="U2077" s="24"/>
      <c r="V2077" s="133"/>
    </row>
    <row r="2078" spans="1:22" ht="12" customHeight="1" x14ac:dyDescent="0.2">
      <c r="A2078" s="571"/>
      <c r="B2078" s="571"/>
      <c r="C2078" s="566"/>
      <c r="D2078" s="160"/>
      <c r="E2078" s="560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1"/>
      <c r="S2078" s="117"/>
      <c r="T2078" s="23"/>
      <c r="U2078" s="28"/>
      <c r="V2078" s="130"/>
    </row>
    <row r="2079" spans="1:22" ht="12" customHeight="1" x14ac:dyDescent="0.2">
      <c r="A2079" s="571"/>
      <c r="B2079" s="573"/>
      <c r="C2079" s="566"/>
      <c r="D2079" s="160"/>
      <c r="E2079" s="560"/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  <c r="R2079" s="22"/>
      <c r="S2079" s="118"/>
      <c r="T2079" s="23"/>
      <c r="U2079" s="28"/>
      <c r="V2079" s="130"/>
    </row>
    <row r="2080" spans="1:22" ht="12" customHeight="1" x14ac:dyDescent="0.2">
      <c r="A2080" s="571"/>
      <c r="B2080" s="571"/>
      <c r="C2080" s="566"/>
      <c r="D2080" s="160"/>
      <c r="E2080" s="560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1"/>
      <c r="S2080" s="117"/>
      <c r="T2080" s="23"/>
      <c r="U2080" s="28"/>
      <c r="V2080" s="130"/>
    </row>
    <row r="2081" spans="1:22" ht="12" customHeight="1" x14ac:dyDescent="0.2">
      <c r="A2081" s="571"/>
      <c r="B2081" s="571"/>
      <c r="C2081" s="566"/>
      <c r="D2081" s="160"/>
      <c r="E2081" s="560"/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  <c r="R2081" s="22"/>
      <c r="S2081" s="118"/>
      <c r="T2081" s="23"/>
      <c r="U2081" s="28"/>
      <c r="V2081" s="130"/>
    </row>
    <row r="2082" spans="1:22" ht="12" customHeight="1" x14ac:dyDescent="0.2">
      <c r="A2082" s="571"/>
      <c r="B2082" s="571"/>
      <c r="C2082" s="566"/>
      <c r="D2082" s="160"/>
      <c r="E2082" s="560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1"/>
      <c r="S2082" s="117"/>
      <c r="T2082" s="23"/>
      <c r="U2082" s="27"/>
      <c r="V2082" s="130"/>
    </row>
    <row r="2083" spans="1:22" ht="12" customHeight="1" x14ac:dyDescent="0.2">
      <c r="A2083" s="571"/>
      <c r="B2083" s="573"/>
      <c r="C2083" s="566"/>
      <c r="D2083" s="160"/>
      <c r="E2083" s="560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2"/>
      <c r="S2083" s="118"/>
      <c r="T2083" s="23"/>
      <c r="U2083" s="27"/>
      <c r="V2083" s="130"/>
    </row>
    <row r="2084" spans="1:22" ht="12" customHeight="1" x14ac:dyDescent="0.2">
      <c r="A2084" s="571"/>
      <c r="B2084" s="571"/>
      <c r="C2084" s="566"/>
      <c r="D2084" s="160"/>
      <c r="E2084" s="537"/>
      <c r="F2084" s="25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79"/>
      <c r="S2084" s="117"/>
      <c r="T2084" s="23"/>
      <c r="U2084" s="24"/>
      <c r="V2084" s="129"/>
    </row>
    <row r="2085" spans="1:22" ht="12" customHeight="1" x14ac:dyDescent="0.2">
      <c r="A2085" s="571"/>
      <c r="B2085" s="571"/>
      <c r="C2085" s="566"/>
      <c r="D2085" s="160"/>
      <c r="E2085" s="537"/>
      <c r="F2085" s="25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80"/>
      <c r="S2085" s="118"/>
      <c r="T2085" s="23"/>
      <c r="U2085" s="24"/>
      <c r="V2085" s="133"/>
    </row>
    <row r="2086" spans="1:22" ht="12" customHeight="1" x14ac:dyDescent="0.2">
      <c r="A2086" s="571"/>
      <c r="B2086" s="571"/>
      <c r="C2086" s="566"/>
      <c r="D2086" s="160"/>
      <c r="E2086" s="537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79"/>
      <c r="S2086" s="117"/>
      <c r="T2086" s="23"/>
      <c r="U2086" s="24"/>
      <c r="V2086" s="129"/>
    </row>
    <row r="2087" spans="1:22" ht="12" customHeight="1" x14ac:dyDescent="0.2">
      <c r="A2087" s="571"/>
      <c r="B2087" s="571"/>
      <c r="C2087" s="566"/>
      <c r="D2087" s="160"/>
      <c r="E2087" s="537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80"/>
      <c r="S2087" s="118"/>
      <c r="T2087" s="23"/>
      <c r="U2087" s="24"/>
      <c r="V2087" s="133"/>
    </row>
    <row r="2088" spans="1:22" ht="12" customHeight="1" x14ac:dyDescent="0.2">
      <c r="A2088" s="571"/>
      <c r="B2088" s="571"/>
      <c r="C2088" s="566"/>
      <c r="D2088" s="160"/>
      <c r="E2088" s="588"/>
      <c r="F2088" s="38"/>
      <c r="G2088" s="38"/>
      <c r="H2088" s="38"/>
      <c r="I2088" s="38"/>
      <c r="J2088" s="38"/>
      <c r="K2088" s="38"/>
      <c r="L2088" s="38"/>
      <c r="M2088" s="38"/>
      <c r="N2088" s="38"/>
      <c r="O2088" s="38"/>
      <c r="P2088" s="38"/>
      <c r="Q2088" s="38"/>
      <c r="R2088" s="52"/>
      <c r="S2088" s="119"/>
      <c r="T2088" s="43"/>
      <c r="U2088" s="46"/>
      <c r="V2088" s="134"/>
    </row>
    <row r="2089" spans="1:22" ht="12" customHeight="1" x14ac:dyDescent="0.2">
      <c r="A2089" s="571"/>
      <c r="B2089" s="573"/>
      <c r="C2089" s="566"/>
      <c r="D2089" s="160"/>
      <c r="E2089" s="588"/>
      <c r="F2089" s="38"/>
      <c r="G2089" s="38"/>
      <c r="H2089" s="38"/>
      <c r="I2089" s="38"/>
      <c r="J2089" s="38"/>
      <c r="K2089" s="38"/>
      <c r="L2089" s="38"/>
      <c r="M2089" s="38"/>
      <c r="N2089" s="38"/>
      <c r="O2089" s="38"/>
      <c r="P2089" s="38"/>
      <c r="Q2089" s="38"/>
      <c r="R2089" s="41"/>
      <c r="S2089" s="120"/>
      <c r="T2089" s="43"/>
      <c r="U2089" s="46"/>
      <c r="V2089" s="134"/>
    </row>
    <row r="2090" spans="1:22" ht="12" customHeight="1" x14ac:dyDescent="0.2">
      <c r="A2090" s="571"/>
      <c r="B2090" s="571"/>
      <c r="C2090" s="566"/>
      <c r="D2090" s="160"/>
      <c r="E2090" s="537"/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79"/>
      <c r="S2090" s="117"/>
      <c r="T2090" s="23"/>
      <c r="U2090" s="24"/>
      <c r="V2090" s="129"/>
    </row>
    <row r="2091" spans="1:22" ht="12" customHeight="1" x14ac:dyDescent="0.2">
      <c r="A2091" s="571"/>
      <c r="B2091" s="571"/>
      <c r="C2091" s="566"/>
      <c r="D2091" s="160"/>
      <c r="E2091" s="537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80"/>
      <c r="S2091" s="118"/>
      <c r="T2091" s="23"/>
      <c r="U2091" s="24"/>
      <c r="V2091" s="133"/>
    </row>
    <row r="2092" spans="1:22" ht="12" customHeight="1" x14ac:dyDescent="0.2">
      <c r="A2092" s="571"/>
      <c r="B2092" s="571"/>
      <c r="C2092" s="566"/>
      <c r="D2092" s="160"/>
      <c r="E2092" s="560"/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  <c r="R2092" s="21"/>
      <c r="S2092" s="117"/>
      <c r="T2092" s="23"/>
      <c r="U2092" s="28"/>
      <c r="V2092" s="130"/>
    </row>
    <row r="2093" spans="1:22" ht="12" customHeight="1" x14ac:dyDescent="0.2">
      <c r="A2093" s="571"/>
      <c r="B2093" s="573"/>
      <c r="C2093" s="566"/>
      <c r="D2093" s="160"/>
      <c r="E2093" s="560"/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  <c r="R2093" s="22"/>
      <c r="S2093" s="118"/>
      <c r="T2093" s="23"/>
      <c r="U2093" s="28"/>
      <c r="V2093" s="130"/>
    </row>
    <row r="2094" spans="1:22" ht="12" customHeight="1" x14ac:dyDescent="0.2">
      <c r="A2094" s="571"/>
      <c r="B2094" s="571"/>
      <c r="C2094" s="566"/>
      <c r="D2094" s="160"/>
      <c r="E2094" s="537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79"/>
      <c r="S2094" s="117"/>
      <c r="T2094" s="23"/>
      <c r="U2094" s="24"/>
      <c r="V2094" s="129"/>
    </row>
    <row r="2095" spans="1:22" ht="12" customHeight="1" x14ac:dyDescent="0.2">
      <c r="A2095" s="571"/>
      <c r="B2095" s="573"/>
      <c r="C2095" s="566"/>
      <c r="D2095" s="160"/>
      <c r="E2095" s="537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80"/>
      <c r="S2095" s="118"/>
      <c r="T2095" s="23"/>
      <c r="U2095" s="24"/>
      <c r="V2095" s="133"/>
    </row>
    <row r="2096" spans="1:22" ht="12" customHeight="1" x14ac:dyDescent="0.2">
      <c r="A2096" s="571"/>
      <c r="B2096" s="571"/>
      <c r="C2096" s="566"/>
      <c r="D2096" s="160"/>
      <c r="E2096" s="537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79"/>
      <c r="S2096" s="117"/>
      <c r="T2096" s="23"/>
      <c r="U2096" s="24"/>
      <c r="V2096" s="129"/>
    </row>
    <row r="2097" spans="1:22" ht="12" customHeight="1" x14ac:dyDescent="0.2">
      <c r="A2097" s="571"/>
      <c r="B2097" s="573"/>
      <c r="C2097" s="566"/>
      <c r="D2097" s="160"/>
      <c r="E2097" s="537"/>
      <c r="F2097" s="25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80"/>
      <c r="S2097" s="118"/>
      <c r="T2097" s="23"/>
      <c r="U2097" s="24"/>
      <c r="V2097" s="133"/>
    </row>
    <row r="2098" spans="1:22" ht="12" customHeight="1" x14ac:dyDescent="0.2">
      <c r="A2098" s="571"/>
      <c r="B2098" s="571"/>
      <c r="C2098" s="566"/>
      <c r="D2098" s="160"/>
      <c r="E2098" s="537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79"/>
      <c r="S2098" s="117"/>
      <c r="T2098" s="23"/>
      <c r="U2098" s="24"/>
      <c r="V2098" s="129"/>
    </row>
    <row r="2099" spans="1:22" ht="12" customHeight="1" x14ac:dyDescent="0.2">
      <c r="A2099" s="571"/>
      <c r="B2099" s="573"/>
      <c r="C2099" s="566"/>
      <c r="D2099" s="160"/>
      <c r="E2099" s="537"/>
      <c r="F2099" s="25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80"/>
      <c r="S2099" s="118"/>
      <c r="T2099" s="23"/>
      <c r="U2099" s="24"/>
      <c r="V2099" s="133"/>
    </row>
    <row r="2100" spans="1:22" ht="12" customHeight="1" x14ac:dyDescent="0.2">
      <c r="A2100" s="571"/>
      <c r="B2100" s="571"/>
      <c r="C2100" s="566"/>
      <c r="D2100" s="160"/>
      <c r="E2100" s="560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1"/>
      <c r="S2100" s="117"/>
      <c r="T2100" s="23"/>
      <c r="U2100" s="27"/>
      <c r="V2100" s="130"/>
    </row>
    <row r="2101" spans="1:22" ht="12" customHeight="1" x14ac:dyDescent="0.2">
      <c r="A2101" s="571"/>
      <c r="B2101" s="573"/>
      <c r="C2101" s="566"/>
      <c r="D2101" s="160"/>
      <c r="E2101" s="560"/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  <c r="R2101" s="22"/>
      <c r="S2101" s="118"/>
      <c r="T2101" s="23"/>
      <c r="U2101" s="27"/>
      <c r="V2101" s="130"/>
    </row>
    <row r="2102" spans="1:22" ht="12" customHeight="1" x14ac:dyDescent="0.2">
      <c r="A2102" s="571"/>
      <c r="B2102" s="571"/>
      <c r="C2102" s="566"/>
      <c r="D2102" s="160"/>
      <c r="E2102" s="560"/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  <c r="R2102" s="21"/>
      <c r="S2102" s="117"/>
      <c r="T2102" s="23"/>
      <c r="U2102" s="28"/>
      <c r="V2102" s="130"/>
    </row>
    <row r="2103" spans="1:22" ht="12" customHeight="1" x14ac:dyDescent="0.2">
      <c r="A2103" s="571"/>
      <c r="B2103" s="573"/>
      <c r="C2103" s="566"/>
      <c r="D2103" s="160"/>
      <c r="E2103" s="560"/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  <c r="R2103" s="22"/>
      <c r="S2103" s="118"/>
      <c r="T2103" s="23"/>
      <c r="U2103" s="28"/>
      <c r="V2103" s="130"/>
    </row>
    <row r="2104" spans="1:22" ht="12" customHeight="1" x14ac:dyDescent="0.2">
      <c r="A2104" s="571"/>
      <c r="B2104" s="571"/>
      <c r="C2104" s="566"/>
      <c r="D2104" s="160"/>
      <c r="E2104" s="560"/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1"/>
      <c r="S2104" s="117"/>
      <c r="T2104" s="23"/>
      <c r="U2104" s="27"/>
      <c r="V2104" s="130"/>
    </row>
    <row r="2105" spans="1:22" ht="12" customHeight="1" x14ac:dyDescent="0.2">
      <c r="A2105" s="571"/>
      <c r="B2105" s="573"/>
      <c r="C2105" s="566"/>
      <c r="D2105" s="160"/>
      <c r="E2105" s="560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2"/>
      <c r="S2105" s="118"/>
      <c r="T2105" s="23"/>
      <c r="U2105" s="27"/>
      <c r="V2105" s="130"/>
    </row>
    <row r="2106" spans="1:22" ht="12" customHeight="1" x14ac:dyDescent="0.2">
      <c r="A2106" s="571"/>
      <c r="B2106" s="571"/>
      <c r="C2106" s="566"/>
      <c r="D2106" s="160"/>
      <c r="E2106" s="537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79"/>
      <c r="S2106" s="117"/>
      <c r="T2106" s="23"/>
      <c r="U2106" s="24"/>
      <c r="V2106" s="129"/>
    </row>
    <row r="2107" spans="1:22" ht="12" customHeight="1" x14ac:dyDescent="0.2">
      <c r="A2107" s="571"/>
      <c r="B2107" s="573"/>
      <c r="C2107" s="566"/>
      <c r="D2107" s="160"/>
      <c r="E2107" s="537"/>
      <c r="F2107" s="25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80"/>
      <c r="S2107" s="118"/>
      <c r="T2107" s="23"/>
      <c r="U2107" s="24"/>
      <c r="V2107" s="133"/>
    </row>
    <row r="2108" spans="1:22" ht="12" customHeight="1" x14ac:dyDescent="0.2">
      <c r="A2108" s="571"/>
      <c r="B2108" s="571"/>
      <c r="C2108" s="566"/>
      <c r="D2108" s="160"/>
      <c r="E2108" s="560"/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  <c r="R2108" s="21"/>
      <c r="S2108" s="117"/>
      <c r="T2108" s="23"/>
      <c r="U2108" s="28"/>
      <c r="V2108" s="130"/>
    </row>
    <row r="2109" spans="1:22" ht="12" customHeight="1" x14ac:dyDescent="0.2">
      <c r="A2109" s="571"/>
      <c r="B2109" s="573"/>
      <c r="C2109" s="566"/>
      <c r="D2109" s="160"/>
      <c r="E2109" s="560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2"/>
      <c r="S2109" s="118"/>
      <c r="T2109" s="23"/>
      <c r="U2109" s="28"/>
      <c r="V2109" s="130"/>
    </row>
    <row r="2110" spans="1:22" ht="12" customHeight="1" x14ac:dyDescent="0.2">
      <c r="A2110" s="571"/>
      <c r="B2110" s="571"/>
      <c r="C2110" s="566"/>
      <c r="D2110" s="160"/>
      <c r="E2110" s="537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79"/>
      <c r="S2110" s="117"/>
      <c r="T2110" s="29"/>
      <c r="U2110" s="24"/>
      <c r="V2110" s="129"/>
    </row>
    <row r="2111" spans="1:22" ht="12" customHeight="1" x14ac:dyDescent="0.2">
      <c r="A2111" s="571"/>
      <c r="B2111" s="573"/>
      <c r="C2111" s="566"/>
      <c r="D2111" s="160"/>
      <c r="E2111" s="537"/>
      <c r="F2111" s="25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109"/>
      <c r="S2111" s="118"/>
      <c r="T2111" s="29"/>
      <c r="U2111" s="24"/>
      <c r="V2111" s="133"/>
    </row>
    <row r="2112" spans="1:22" ht="12" customHeight="1" x14ac:dyDescent="0.2">
      <c r="A2112" s="571"/>
      <c r="B2112" s="571"/>
      <c r="C2112" s="566"/>
      <c r="D2112" s="160"/>
      <c r="E2112" s="537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79"/>
      <c r="S2112" s="117"/>
      <c r="T2112" s="23"/>
      <c r="U2112" s="24"/>
      <c r="V2112" s="129"/>
    </row>
    <row r="2113" spans="1:22" ht="12" customHeight="1" x14ac:dyDescent="0.2">
      <c r="A2113" s="571"/>
      <c r="B2113" s="573"/>
      <c r="C2113" s="566"/>
      <c r="D2113" s="160"/>
      <c r="E2113" s="537"/>
      <c r="F2113" s="25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80"/>
      <c r="S2113" s="118"/>
      <c r="T2113" s="23"/>
      <c r="U2113" s="24"/>
      <c r="V2113" s="133"/>
    </row>
    <row r="2114" spans="1:22" ht="12" customHeight="1" x14ac:dyDescent="0.2">
      <c r="A2114" s="571"/>
      <c r="B2114" s="571"/>
      <c r="C2114" s="566"/>
      <c r="D2114" s="160"/>
      <c r="E2114" s="560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1"/>
      <c r="S2114" s="117"/>
      <c r="T2114" s="23"/>
      <c r="U2114" s="28"/>
      <c r="V2114" s="130"/>
    </row>
    <row r="2115" spans="1:22" ht="12" customHeight="1" x14ac:dyDescent="0.2">
      <c r="A2115" s="571"/>
      <c r="B2115" s="573"/>
      <c r="C2115" s="566"/>
      <c r="D2115" s="160"/>
      <c r="E2115" s="560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2"/>
      <c r="S2115" s="118"/>
      <c r="T2115" s="23"/>
      <c r="U2115" s="28"/>
      <c r="V2115" s="130"/>
    </row>
    <row r="2116" spans="1:22" ht="12" customHeight="1" x14ac:dyDescent="0.2">
      <c r="A2116" s="571"/>
      <c r="B2116" s="571"/>
      <c r="C2116" s="566"/>
      <c r="D2116" s="160"/>
      <c r="E2116" s="560"/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1"/>
      <c r="S2116" s="117"/>
      <c r="T2116" s="23"/>
      <c r="U2116" s="27"/>
      <c r="V2116" s="130"/>
    </row>
    <row r="2117" spans="1:22" ht="12" customHeight="1" x14ac:dyDescent="0.2">
      <c r="A2117" s="571"/>
      <c r="B2117" s="571"/>
      <c r="C2117" s="566"/>
      <c r="D2117" s="160"/>
      <c r="E2117" s="560"/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  <c r="R2117" s="22"/>
      <c r="S2117" s="118"/>
      <c r="T2117" s="23"/>
      <c r="U2117" s="27"/>
      <c r="V2117" s="130"/>
    </row>
    <row r="2118" spans="1:22" ht="12" customHeight="1" x14ac:dyDescent="0.2">
      <c r="A2118" s="571"/>
      <c r="B2118" s="571"/>
      <c r="C2118" s="566"/>
      <c r="D2118" s="160"/>
      <c r="E2118" s="560"/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  <c r="R2118" s="21"/>
      <c r="S2118" s="117"/>
      <c r="T2118" s="23"/>
      <c r="U2118" s="28"/>
      <c r="V2118" s="130"/>
    </row>
    <row r="2119" spans="1:22" ht="12" customHeight="1" x14ac:dyDescent="0.2">
      <c r="A2119" s="571"/>
      <c r="B2119" s="573"/>
      <c r="C2119" s="566"/>
      <c r="D2119" s="160"/>
      <c r="E2119" s="560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2"/>
      <c r="S2119" s="118"/>
      <c r="T2119" s="23"/>
      <c r="U2119" s="28"/>
      <c r="V2119" s="130"/>
    </row>
    <row r="2120" spans="1:22" ht="12" customHeight="1" x14ac:dyDescent="0.2">
      <c r="A2120" s="571"/>
      <c r="B2120" s="571"/>
      <c r="C2120" s="566"/>
      <c r="D2120" s="160"/>
      <c r="E2120" s="537"/>
      <c r="F2120" s="25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79"/>
      <c r="S2120" s="117"/>
      <c r="T2120" s="29"/>
      <c r="U2120" s="24"/>
      <c r="V2120" s="129"/>
    </row>
    <row r="2121" spans="1:22" ht="12" customHeight="1" x14ac:dyDescent="0.2">
      <c r="A2121" s="571"/>
      <c r="B2121" s="573"/>
      <c r="C2121" s="566"/>
      <c r="D2121" s="160"/>
      <c r="E2121" s="537"/>
      <c r="F2121" s="25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109"/>
      <c r="S2121" s="118"/>
      <c r="T2121" s="29"/>
      <c r="U2121" s="24"/>
      <c r="V2121" s="133"/>
    </row>
    <row r="2122" spans="1:22" ht="12" customHeight="1" x14ac:dyDescent="0.2">
      <c r="A2122" s="571"/>
      <c r="B2122" s="571"/>
      <c r="C2122" s="566"/>
      <c r="D2122" s="160"/>
      <c r="E2122" s="560"/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1"/>
      <c r="S2122" s="117"/>
      <c r="T2122" s="23"/>
      <c r="U2122" s="27"/>
      <c r="V2122" s="130"/>
    </row>
    <row r="2123" spans="1:22" ht="12" customHeight="1" x14ac:dyDescent="0.2">
      <c r="A2123" s="571"/>
      <c r="B2123" s="573"/>
      <c r="C2123" s="566"/>
      <c r="D2123" s="160"/>
      <c r="E2123" s="560"/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  <c r="R2123" s="22"/>
      <c r="S2123" s="118"/>
      <c r="T2123" s="23"/>
      <c r="U2123" s="27"/>
      <c r="V2123" s="130"/>
    </row>
    <row r="2124" spans="1:22" ht="12" customHeight="1" x14ac:dyDescent="0.2">
      <c r="A2124" s="571"/>
      <c r="B2124" s="571"/>
      <c r="C2124" s="566"/>
      <c r="D2124" s="160"/>
      <c r="E2124" s="537"/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79"/>
      <c r="S2124" s="117"/>
      <c r="T2124" s="23"/>
      <c r="U2124" s="24"/>
      <c r="V2124" s="129"/>
    </row>
    <row r="2125" spans="1:22" ht="12" customHeight="1" x14ac:dyDescent="0.2">
      <c r="A2125" s="571"/>
      <c r="B2125" s="571"/>
      <c r="C2125" s="566"/>
      <c r="D2125" s="160"/>
      <c r="E2125" s="537"/>
      <c r="F2125" s="25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80"/>
      <c r="S2125" s="118"/>
      <c r="T2125" s="23"/>
      <c r="U2125" s="24"/>
      <c r="V2125" s="133"/>
    </row>
    <row r="2126" spans="1:22" ht="12" customHeight="1" x14ac:dyDescent="0.2">
      <c r="A2126" s="571"/>
      <c r="B2126" s="571"/>
      <c r="C2126" s="566"/>
      <c r="D2126" s="160"/>
      <c r="E2126" s="560"/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1"/>
      <c r="S2126" s="117"/>
      <c r="T2126" s="23"/>
      <c r="U2126" s="27"/>
      <c r="V2126" s="130"/>
    </row>
    <row r="2127" spans="1:22" ht="12" customHeight="1" x14ac:dyDescent="0.2">
      <c r="A2127" s="571"/>
      <c r="B2127" s="571"/>
      <c r="C2127" s="566"/>
      <c r="D2127" s="160"/>
      <c r="E2127" s="560"/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  <c r="R2127" s="22"/>
      <c r="S2127" s="118"/>
      <c r="T2127" s="23"/>
      <c r="U2127" s="27"/>
      <c r="V2127" s="130"/>
    </row>
    <row r="2128" spans="1:22" ht="12" customHeight="1" x14ac:dyDescent="0.2">
      <c r="A2128" s="571"/>
      <c r="B2128" s="571"/>
      <c r="C2128" s="566"/>
      <c r="D2128" s="160"/>
      <c r="E2128" s="537"/>
      <c r="F2128" s="25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79"/>
      <c r="S2128" s="117"/>
      <c r="T2128" s="23"/>
      <c r="U2128" s="24"/>
      <c r="V2128" s="129"/>
    </row>
    <row r="2129" spans="1:22" ht="12" customHeight="1" x14ac:dyDescent="0.2">
      <c r="A2129" s="571"/>
      <c r="B2129" s="573"/>
      <c r="C2129" s="566"/>
      <c r="D2129" s="160"/>
      <c r="E2129" s="537"/>
      <c r="F2129" s="25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80"/>
      <c r="S2129" s="118"/>
      <c r="T2129" s="23"/>
      <c r="U2129" s="24"/>
      <c r="V2129" s="133"/>
    </row>
    <row r="2130" spans="1:22" ht="12" customHeight="1" x14ac:dyDescent="0.2">
      <c r="A2130" s="571"/>
      <c r="B2130" s="571"/>
      <c r="C2130" s="566"/>
      <c r="D2130" s="160"/>
      <c r="E2130" s="560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1"/>
      <c r="S2130" s="117"/>
      <c r="T2130" s="23"/>
      <c r="U2130" s="27"/>
      <c r="V2130" s="130"/>
    </row>
    <row r="2131" spans="1:22" ht="12" customHeight="1" x14ac:dyDescent="0.2">
      <c r="A2131" s="571"/>
      <c r="B2131" s="573"/>
      <c r="C2131" s="566"/>
      <c r="D2131" s="160"/>
      <c r="E2131" s="560"/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  <c r="R2131" s="22"/>
      <c r="S2131" s="118"/>
      <c r="T2131" s="23"/>
      <c r="U2131" s="27"/>
      <c r="V2131" s="130"/>
    </row>
    <row r="2132" spans="1:22" ht="12" customHeight="1" x14ac:dyDescent="0.2">
      <c r="A2132" s="571"/>
      <c r="B2132" s="571"/>
      <c r="C2132" s="566"/>
      <c r="D2132" s="160"/>
      <c r="E2132" s="537"/>
      <c r="F2132" s="25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79"/>
      <c r="S2132" s="117"/>
      <c r="T2132" s="23"/>
      <c r="U2132" s="24"/>
      <c r="V2132" s="129"/>
    </row>
    <row r="2133" spans="1:22" ht="12" customHeight="1" x14ac:dyDescent="0.2">
      <c r="A2133" s="571"/>
      <c r="B2133" s="573"/>
      <c r="C2133" s="566"/>
      <c r="D2133" s="160"/>
      <c r="E2133" s="537"/>
      <c r="F2133" s="25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80"/>
      <c r="S2133" s="118"/>
      <c r="T2133" s="23"/>
      <c r="U2133" s="24"/>
      <c r="V2133" s="133"/>
    </row>
    <row r="2134" spans="1:22" ht="12" customHeight="1" x14ac:dyDescent="0.2">
      <c r="A2134" s="571"/>
      <c r="B2134" s="571"/>
      <c r="C2134" s="566"/>
      <c r="D2134" s="160"/>
      <c r="E2134" s="560"/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  <c r="R2134" s="21"/>
      <c r="S2134" s="117"/>
      <c r="T2134" s="23"/>
      <c r="U2134" s="28"/>
      <c r="V2134" s="130"/>
    </row>
    <row r="2135" spans="1:22" ht="12" customHeight="1" x14ac:dyDescent="0.2">
      <c r="A2135" s="571"/>
      <c r="B2135" s="573"/>
      <c r="C2135" s="566"/>
      <c r="D2135" s="160"/>
      <c r="E2135" s="560"/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  <c r="R2135" s="22"/>
      <c r="S2135" s="118"/>
      <c r="T2135" s="23"/>
      <c r="U2135" s="28"/>
      <c r="V2135" s="130"/>
    </row>
    <row r="2136" spans="1:22" ht="12" customHeight="1" x14ac:dyDescent="0.2">
      <c r="A2136" s="571"/>
      <c r="B2136" s="571"/>
      <c r="C2136" s="566"/>
      <c r="D2136" s="160"/>
      <c r="E2136" s="560"/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1"/>
      <c r="S2136" s="117"/>
      <c r="T2136" s="23"/>
      <c r="U2136" s="27"/>
      <c r="V2136" s="130"/>
    </row>
    <row r="2137" spans="1:22" ht="12" customHeight="1" x14ac:dyDescent="0.2">
      <c r="A2137" s="571"/>
      <c r="B2137" s="573"/>
      <c r="C2137" s="566"/>
      <c r="D2137" s="160"/>
      <c r="E2137" s="560"/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  <c r="R2137" s="22"/>
      <c r="S2137" s="118"/>
      <c r="T2137" s="23"/>
      <c r="U2137" s="27"/>
      <c r="V2137" s="130"/>
    </row>
    <row r="2138" spans="1:22" ht="12" customHeight="1" x14ac:dyDescent="0.2">
      <c r="A2138" s="571"/>
      <c r="B2138" s="571"/>
      <c r="C2138" s="566"/>
      <c r="D2138" s="160"/>
      <c r="E2138" s="560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1"/>
      <c r="S2138" s="117"/>
      <c r="T2138" s="23"/>
      <c r="U2138" s="27"/>
      <c r="V2138" s="130"/>
    </row>
    <row r="2139" spans="1:22" ht="12" customHeight="1" x14ac:dyDescent="0.2">
      <c r="A2139" s="571"/>
      <c r="B2139" s="573"/>
      <c r="C2139" s="566"/>
      <c r="D2139" s="160"/>
      <c r="E2139" s="560"/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  <c r="R2139" s="22"/>
      <c r="S2139" s="118"/>
      <c r="T2139" s="23"/>
      <c r="U2139" s="27"/>
      <c r="V2139" s="130"/>
    </row>
    <row r="2140" spans="1:22" ht="12" customHeight="1" x14ac:dyDescent="0.2">
      <c r="A2140" s="571"/>
      <c r="B2140" s="571"/>
      <c r="C2140" s="566"/>
      <c r="D2140" s="160"/>
      <c r="E2140" s="588"/>
      <c r="F2140" s="38"/>
      <c r="G2140" s="38"/>
      <c r="H2140" s="38"/>
      <c r="I2140" s="38"/>
      <c r="J2140" s="38"/>
      <c r="K2140" s="38"/>
      <c r="L2140" s="38"/>
      <c r="M2140" s="38"/>
      <c r="N2140" s="38"/>
      <c r="O2140" s="38"/>
      <c r="P2140" s="38"/>
      <c r="Q2140" s="38"/>
      <c r="R2140" s="52"/>
      <c r="S2140" s="119"/>
      <c r="T2140" s="43"/>
      <c r="U2140" s="46"/>
      <c r="V2140" s="134"/>
    </row>
    <row r="2141" spans="1:22" ht="12" customHeight="1" x14ac:dyDescent="0.2">
      <c r="A2141" s="571"/>
      <c r="B2141" s="573"/>
      <c r="C2141" s="566"/>
      <c r="D2141" s="160"/>
      <c r="E2141" s="588"/>
      <c r="F2141" s="38"/>
      <c r="G2141" s="38"/>
      <c r="H2141" s="38"/>
      <c r="I2141" s="38"/>
      <c r="J2141" s="38"/>
      <c r="K2141" s="38"/>
      <c r="L2141" s="38"/>
      <c r="M2141" s="38"/>
      <c r="N2141" s="38"/>
      <c r="O2141" s="38"/>
      <c r="P2141" s="38"/>
      <c r="Q2141" s="38"/>
      <c r="R2141" s="41"/>
      <c r="S2141" s="120"/>
      <c r="T2141" s="43"/>
      <c r="U2141" s="46"/>
      <c r="V2141" s="134"/>
    </row>
    <row r="2142" spans="1:22" ht="12" customHeight="1" x14ac:dyDescent="0.2">
      <c r="A2142" s="571"/>
      <c r="B2142" s="571"/>
      <c r="C2142" s="566"/>
      <c r="D2142" s="160"/>
      <c r="E2142" s="537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79"/>
      <c r="S2142" s="117"/>
      <c r="T2142" s="23"/>
      <c r="U2142" s="24"/>
      <c r="V2142" s="129"/>
    </row>
    <row r="2143" spans="1:22" ht="12" customHeight="1" x14ac:dyDescent="0.2">
      <c r="A2143" s="571"/>
      <c r="B2143" s="573"/>
      <c r="C2143" s="566"/>
      <c r="D2143" s="160"/>
      <c r="E2143" s="537"/>
      <c r="F2143" s="25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80"/>
      <c r="S2143" s="118"/>
      <c r="T2143" s="23"/>
      <c r="U2143" s="24"/>
      <c r="V2143" s="133"/>
    </row>
    <row r="2144" spans="1:22" ht="12" customHeight="1" x14ac:dyDescent="0.2">
      <c r="A2144" s="571"/>
      <c r="B2144" s="571"/>
      <c r="C2144" s="566"/>
      <c r="D2144" s="160"/>
      <c r="E2144" s="560"/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  <c r="R2144" s="21"/>
      <c r="S2144" s="117"/>
      <c r="T2144" s="23"/>
      <c r="U2144" s="28"/>
      <c r="V2144" s="130"/>
    </row>
    <row r="2145" spans="1:22" ht="12" customHeight="1" x14ac:dyDescent="0.2">
      <c r="A2145" s="571"/>
      <c r="B2145" s="573"/>
      <c r="C2145" s="566"/>
      <c r="D2145" s="160"/>
      <c r="E2145" s="560"/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  <c r="R2145" s="22"/>
      <c r="S2145" s="118"/>
      <c r="T2145" s="23"/>
      <c r="U2145" s="28"/>
      <c r="V2145" s="130"/>
    </row>
    <row r="2146" spans="1:22" ht="12" customHeight="1" x14ac:dyDescent="0.2">
      <c r="A2146" s="571"/>
      <c r="B2146" s="571"/>
      <c r="C2146" s="566"/>
      <c r="D2146" s="160"/>
      <c r="E2146" s="537"/>
      <c r="F2146" s="25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79"/>
      <c r="S2146" s="117"/>
      <c r="T2146" s="23"/>
      <c r="U2146" s="24"/>
      <c r="V2146" s="129"/>
    </row>
    <row r="2147" spans="1:22" ht="12" customHeight="1" x14ac:dyDescent="0.2">
      <c r="A2147" s="571"/>
      <c r="B2147" s="573"/>
      <c r="C2147" s="566"/>
      <c r="D2147" s="160"/>
      <c r="E2147" s="537"/>
      <c r="F2147" s="25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80"/>
      <c r="S2147" s="118"/>
      <c r="T2147" s="23"/>
      <c r="U2147" s="24"/>
      <c r="V2147" s="133"/>
    </row>
    <row r="2148" spans="1:22" ht="12" customHeight="1" x14ac:dyDescent="0.2">
      <c r="A2148" s="571"/>
      <c r="B2148" s="571"/>
      <c r="C2148" s="566"/>
      <c r="D2148" s="160"/>
      <c r="E2148" s="560"/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  <c r="R2148" s="21"/>
      <c r="S2148" s="117"/>
      <c r="T2148" s="23"/>
      <c r="U2148" s="28"/>
      <c r="V2148" s="130"/>
    </row>
    <row r="2149" spans="1:22" ht="12" customHeight="1" x14ac:dyDescent="0.2">
      <c r="A2149" s="571"/>
      <c r="B2149" s="573"/>
      <c r="C2149" s="566"/>
      <c r="D2149" s="160"/>
      <c r="E2149" s="560"/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  <c r="R2149" s="22"/>
      <c r="S2149" s="118"/>
      <c r="T2149" s="23"/>
      <c r="U2149" s="28"/>
      <c r="V2149" s="130"/>
    </row>
    <row r="2150" spans="1:22" ht="12" customHeight="1" x14ac:dyDescent="0.2">
      <c r="A2150" s="571"/>
      <c r="B2150" s="571"/>
      <c r="C2150" s="566"/>
      <c r="D2150" s="160"/>
      <c r="E2150" s="560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1"/>
      <c r="S2150" s="117"/>
      <c r="T2150" s="23"/>
      <c r="U2150" s="27"/>
      <c r="V2150" s="130"/>
    </row>
    <row r="2151" spans="1:22" ht="12" customHeight="1" x14ac:dyDescent="0.2">
      <c r="A2151" s="571"/>
      <c r="B2151" s="573"/>
      <c r="C2151" s="566"/>
      <c r="D2151" s="160"/>
      <c r="E2151" s="560"/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  <c r="R2151" s="22"/>
      <c r="S2151" s="118"/>
      <c r="T2151" s="23"/>
      <c r="U2151" s="27"/>
      <c r="V2151" s="130"/>
    </row>
    <row r="2152" spans="1:22" ht="12" customHeight="1" x14ac:dyDescent="0.2">
      <c r="A2152" s="571"/>
      <c r="B2152" s="571"/>
      <c r="C2152" s="566"/>
      <c r="D2152" s="160"/>
      <c r="E2152" s="537"/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79"/>
      <c r="S2152" s="117"/>
      <c r="T2152" s="23"/>
      <c r="U2152" s="24"/>
      <c r="V2152" s="129"/>
    </row>
    <row r="2153" spans="1:22" ht="12" customHeight="1" x14ac:dyDescent="0.2">
      <c r="A2153" s="571"/>
      <c r="B2153" s="573"/>
      <c r="C2153" s="566"/>
      <c r="D2153" s="160"/>
      <c r="E2153" s="537"/>
      <c r="F2153" s="25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80"/>
      <c r="S2153" s="118"/>
      <c r="T2153" s="23"/>
      <c r="U2153" s="24"/>
      <c r="V2153" s="133"/>
    </row>
    <row r="2154" spans="1:22" ht="12" customHeight="1" x14ac:dyDescent="0.2">
      <c r="A2154" s="571"/>
      <c r="B2154" s="571"/>
      <c r="C2154" s="566"/>
      <c r="D2154" s="160"/>
      <c r="E2154" s="560"/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  <c r="R2154" s="21"/>
      <c r="S2154" s="117"/>
      <c r="T2154" s="23"/>
      <c r="U2154" s="28"/>
      <c r="V2154" s="130"/>
    </row>
    <row r="2155" spans="1:22" ht="12" customHeight="1" x14ac:dyDescent="0.2">
      <c r="A2155" s="571"/>
      <c r="B2155" s="573"/>
      <c r="C2155" s="566"/>
      <c r="D2155" s="160"/>
      <c r="E2155" s="560"/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  <c r="R2155" s="22"/>
      <c r="S2155" s="118"/>
      <c r="T2155" s="23"/>
      <c r="U2155" s="28"/>
      <c r="V2155" s="130"/>
    </row>
    <row r="2156" spans="1:22" ht="12" customHeight="1" x14ac:dyDescent="0.2">
      <c r="A2156" s="571"/>
      <c r="B2156" s="571"/>
      <c r="C2156" s="566"/>
      <c r="D2156" s="160"/>
      <c r="E2156" s="560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1"/>
      <c r="S2156" s="117"/>
      <c r="T2156" s="23"/>
      <c r="U2156" s="27"/>
      <c r="V2156" s="130"/>
    </row>
    <row r="2157" spans="1:22" ht="12" customHeight="1" x14ac:dyDescent="0.2">
      <c r="A2157" s="571"/>
      <c r="B2157" s="573"/>
      <c r="C2157" s="566"/>
      <c r="D2157" s="160"/>
      <c r="E2157" s="560"/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  <c r="R2157" s="22"/>
      <c r="S2157" s="118"/>
      <c r="T2157" s="23"/>
      <c r="U2157" s="27"/>
      <c r="V2157" s="130"/>
    </row>
    <row r="2158" spans="1:22" ht="12" customHeight="1" x14ac:dyDescent="0.2">
      <c r="A2158" s="571"/>
      <c r="B2158" s="571"/>
      <c r="C2158" s="566"/>
      <c r="D2158" s="160"/>
      <c r="E2158" s="537"/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79"/>
      <c r="S2158" s="117"/>
      <c r="T2158" s="23"/>
      <c r="U2158" s="24"/>
      <c r="V2158" s="129"/>
    </row>
    <row r="2159" spans="1:22" ht="12" customHeight="1" x14ac:dyDescent="0.2">
      <c r="A2159" s="571"/>
      <c r="B2159" s="573"/>
      <c r="C2159" s="566"/>
      <c r="D2159" s="160"/>
      <c r="E2159" s="537"/>
      <c r="F2159" s="25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80"/>
      <c r="S2159" s="118"/>
      <c r="T2159" s="23"/>
      <c r="U2159" s="24"/>
      <c r="V2159" s="133"/>
    </row>
    <row r="2160" spans="1:22" ht="12" customHeight="1" x14ac:dyDescent="0.2">
      <c r="A2160" s="571"/>
      <c r="B2160" s="571"/>
      <c r="C2160" s="566"/>
      <c r="D2160" s="160"/>
      <c r="E2160" s="537"/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79"/>
      <c r="S2160" s="117"/>
      <c r="T2160" s="23"/>
      <c r="U2160" s="24"/>
      <c r="V2160" s="129"/>
    </row>
    <row r="2161" spans="1:22" ht="12" customHeight="1" x14ac:dyDescent="0.2">
      <c r="A2161" s="571"/>
      <c r="B2161" s="573"/>
      <c r="C2161" s="566"/>
      <c r="D2161" s="160"/>
      <c r="E2161" s="537"/>
      <c r="F2161" s="25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80"/>
      <c r="S2161" s="118"/>
      <c r="T2161" s="23"/>
      <c r="U2161" s="24"/>
      <c r="V2161" s="133"/>
    </row>
    <row r="2162" spans="1:22" ht="12" customHeight="1" x14ac:dyDescent="0.2">
      <c r="A2162" s="571"/>
      <c r="B2162" s="571"/>
      <c r="C2162" s="566"/>
      <c r="D2162" s="160"/>
      <c r="E2162" s="560"/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1"/>
      <c r="S2162" s="117"/>
      <c r="T2162" s="23"/>
      <c r="U2162" s="28"/>
      <c r="V2162" s="130"/>
    </row>
    <row r="2163" spans="1:22" ht="12" customHeight="1" x14ac:dyDescent="0.2">
      <c r="A2163" s="571"/>
      <c r="B2163" s="573"/>
      <c r="C2163" s="566"/>
      <c r="D2163" s="160"/>
      <c r="E2163" s="560"/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  <c r="R2163" s="22"/>
      <c r="S2163" s="118"/>
      <c r="T2163" s="23"/>
      <c r="U2163" s="28"/>
      <c r="V2163" s="130"/>
    </row>
    <row r="2164" spans="1:22" ht="12" customHeight="1" x14ac:dyDescent="0.2">
      <c r="A2164" s="571"/>
      <c r="B2164" s="571"/>
      <c r="C2164" s="566"/>
      <c r="D2164" s="160"/>
      <c r="E2164" s="560"/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  <c r="R2164" s="21"/>
      <c r="S2164" s="117"/>
      <c r="T2164" s="23"/>
      <c r="U2164" s="27"/>
      <c r="V2164" s="130"/>
    </row>
    <row r="2165" spans="1:22" ht="12" customHeight="1" x14ac:dyDescent="0.2">
      <c r="A2165" s="571"/>
      <c r="B2165" s="573"/>
      <c r="C2165" s="566"/>
      <c r="D2165" s="160"/>
      <c r="E2165" s="560"/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  <c r="R2165" s="22"/>
      <c r="S2165" s="118"/>
      <c r="T2165" s="23"/>
      <c r="U2165" s="27"/>
      <c r="V2165" s="130"/>
    </row>
    <row r="2166" spans="1:22" ht="12" customHeight="1" x14ac:dyDescent="0.2">
      <c r="A2166" s="571"/>
      <c r="B2166" s="571"/>
      <c r="C2166" s="566"/>
      <c r="D2166" s="160"/>
      <c r="E2166" s="560"/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  <c r="R2166" s="21"/>
      <c r="S2166" s="117"/>
      <c r="T2166" s="23"/>
      <c r="U2166" s="28"/>
      <c r="V2166" s="130"/>
    </row>
    <row r="2167" spans="1:22" ht="12" customHeight="1" x14ac:dyDescent="0.2">
      <c r="A2167" s="571"/>
      <c r="B2167" s="573"/>
      <c r="C2167" s="566"/>
      <c r="D2167" s="160"/>
      <c r="E2167" s="560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2"/>
      <c r="S2167" s="118"/>
      <c r="T2167" s="23"/>
      <c r="U2167" s="28"/>
      <c r="V2167" s="130"/>
    </row>
    <row r="2168" spans="1:22" ht="12" customHeight="1" x14ac:dyDescent="0.2">
      <c r="A2168" s="571"/>
      <c r="B2168" s="571"/>
      <c r="C2168" s="566"/>
      <c r="D2168" s="160"/>
      <c r="E2168" s="537"/>
      <c r="F2168" s="25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79"/>
      <c r="S2168" s="117"/>
      <c r="T2168" s="23"/>
      <c r="U2168" s="24"/>
      <c r="V2168" s="129"/>
    </row>
    <row r="2169" spans="1:22" ht="12" customHeight="1" x14ac:dyDescent="0.2">
      <c r="A2169" s="571"/>
      <c r="B2169" s="573"/>
      <c r="C2169" s="566"/>
      <c r="D2169" s="160"/>
      <c r="E2169" s="537"/>
      <c r="F2169" s="25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80"/>
      <c r="S2169" s="118"/>
      <c r="T2169" s="23"/>
      <c r="U2169" s="24"/>
      <c r="V2169" s="133"/>
    </row>
    <row r="2170" spans="1:22" ht="12" customHeight="1" x14ac:dyDescent="0.2">
      <c r="A2170" s="571"/>
      <c r="B2170" s="571"/>
      <c r="C2170" s="566"/>
      <c r="D2170" s="160"/>
      <c r="E2170" s="560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1"/>
      <c r="S2170" s="117"/>
      <c r="T2170" s="23"/>
      <c r="U2170" s="28"/>
      <c r="V2170" s="130"/>
    </row>
    <row r="2171" spans="1:22" ht="12" customHeight="1" x14ac:dyDescent="0.2">
      <c r="A2171" s="571"/>
      <c r="B2171" s="573"/>
      <c r="C2171" s="566"/>
      <c r="D2171" s="160"/>
      <c r="E2171" s="560"/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  <c r="R2171" s="22"/>
      <c r="S2171" s="118"/>
      <c r="T2171" s="23"/>
      <c r="U2171" s="28"/>
      <c r="V2171" s="130"/>
    </row>
    <row r="2172" spans="1:22" ht="12" customHeight="1" x14ac:dyDescent="0.2">
      <c r="A2172" s="571"/>
      <c r="B2172" s="571"/>
      <c r="C2172" s="566"/>
      <c r="D2172" s="160"/>
      <c r="E2172" s="537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79"/>
      <c r="S2172" s="117"/>
      <c r="T2172" s="23"/>
      <c r="U2172" s="24"/>
      <c r="V2172" s="129"/>
    </row>
    <row r="2173" spans="1:22" ht="12" customHeight="1" x14ac:dyDescent="0.2">
      <c r="A2173" s="571"/>
      <c r="B2173" s="573"/>
      <c r="C2173" s="566"/>
      <c r="D2173" s="160"/>
      <c r="E2173" s="537"/>
      <c r="F2173" s="25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80"/>
      <c r="S2173" s="118"/>
      <c r="T2173" s="23"/>
      <c r="U2173" s="24"/>
      <c r="V2173" s="133"/>
    </row>
    <row r="2174" spans="1:22" ht="12" customHeight="1" x14ac:dyDescent="0.2">
      <c r="A2174" s="571"/>
      <c r="B2174" s="571"/>
      <c r="C2174" s="566"/>
      <c r="D2174" s="160"/>
      <c r="E2174" s="537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79"/>
      <c r="S2174" s="117"/>
      <c r="T2174" s="23"/>
      <c r="U2174" s="24"/>
      <c r="V2174" s="129"/>
    </row>
    <row r="2175" spans="1:22" ht="12" customHeight="1" x14ac:dyDescent="0.2">
      <c r="A2175" s="571"/>
      <c r="B2175" s="573"/>
      <c r="C2175" s="566"/>
      <c r="D2175" s="160"/>
      <c r="E2175" s="537"/>
      <c r="F2175" s="25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80"/>
      <c r="S2175" s="118"/>
      <c r="T2175" s="23"/>
      <c r="U2175" s="24"/>
      <c r="V2175" s="133"/>
    </row>
    <row r="2176" spans="1:22" ht="12" customHeight="1" x14ac:dyDescent="0.2">
      <c r="A2176" s="571"/>
      <c r="B2176" s="571"/>
      <c r="C2176" s="566"/>
      <c r="D2176" s="160"/>
      <c r="E2176" s="560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1"/>
      <c r="S2176" s="117"/>
      <c r="T2176" s="23"/>
      <c r="U2176" s="28"/>
      <c r="V2176" s="130"/>
    </row>
    <row r="2177" spans="1:22" ht="12" customHeight="1" x14ac:dyDescent="0.2">
      <c r="A2177" s="571"/>
      <c r="B2177" s="573"/>
      <c r="C2177" s="566"/>
      <c r="D2177" s="160"/>
      <c r="E2177" s="560"/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  <c r="R2177" s="22"/>
      <c r="S2177" s="118"/>
      <c r="T2177" s="23"/>
      <c r="U2177" s="28"/>
      <c r="V2177" s="130"/>
    </row>
    <row r="2178" spans="1:22" ht="12" customHeight="1" x14ac:dyDescent="0.2">
      <c r="A2178" s="571"/>
      <c r="B2178" s="571"/>
      <c r="C2178" s="566"/>
      <c r="D2178" s="160"/>
      <c r="E2178" s="537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79"/>
      <c r="S2178" s="117"/>
      <c r="T2178" s="23"/>
      <c r="U2178" s="24"/>
      <c r="V2178" s="129"/>
    </row>
    <row r="2179" spans="1:22" ht="12" customHeight="1" x14ac:dyDescent="0.2">
      <c r="A2179" s="571"/>
      <c r="B2179" s="571"/>
      <c r="C2179" s="566"/>
      <c r="D2179" s="160"/>
      <c r="E2179" s="537"/>
      <c r="F2179" s="25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80"/>
      <c r="S2179" s="118"/>
      <c r="T2179" s="23"/>
      <c r="U2179" s="24"/>
      <c r="V2179" s="133"/>
    </row>
    <row r="2180" spans="1:22" ht="12" customHeight="1" x14ac:dyDescent="0.2">
      <c r="A2180" s="571"/>
      <c r="B2180" s="571"/>
      <c r="C2180" s="571"/>
      <c r="D2180" s="157"/>
      <c r="E2180" s="560"/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  <c r="R2180" s="21"/>
      <c r="S2180" s="117"/>
      <c r="T2180" s="23"/>
      <c r="U2180" s="28"/>
      <c r="V2180" s="130"/>
    </row>
    <row r="2181" spans="1:22" ht="12" customHeight="1" x14ac:dyDescent="0.2">
      <c r="A2181" s="571"/>
      <c r="B2181" s="573"/>
      <c r="C2181" s="571"/>
      <c r="D2181" s="157"/>
      <c r="E2181" s="560"/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  <c r="R2181" s="22"/>
      <c r="S2181" s="118"/>
      <c r="T2181" s="23"/>
      <c r="U2181" s="28"/>
      <c r="V2181" s="130"/>
    </row>
    <row r="2182" spans="1:22" ht="12" customHeight="1" x14ac:dyDescent="0.2">
      <c r="A2182" s="571"/>
      <c r="B2182" s="571"/>
      <c r="C2182" s="571"/>
      <c r="D2182" s="157"/>
      <c r="E2182" s="537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79"/>
      <c r="S2182" s="117"/>
      <c r="T2182" s="23"/>
      <c r="U2182" s="24"/>
      <c r="V2182" s="129"/>
    </row>
    <row r="2183" spans="1:22" ht="12" customHeight="1" x14ac:dyDescent="0.2">
      <c r="A2183" s="571"/>
      <c r="B2183" s="571"/>
      <c r="C2183" s="571"/>
      <c r="D2183" s="157"/>
      <c r="E2183" s="537"/>
      <c r="F2183" s="25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80"/>
      <c r="S2183" s="118"/>
      <c r="T2183" s="23"/>
      <c r="U2183" s="24"/>
      <c r="V2183" s="133"/>
    </row>
    <row r="2184" spans="1:22" ht="12" customHeight="1" x14ac:dyDescent="0.2">
      <c r="A2184" s="571"/>
      <c r="B2184" s="571"/>
      <c r="C2184" s="566"/>
      <c r="D2184" s="160"/>
      <c r="E2184" s="560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1"/>
      <c r="S2184" s="117"/>
      <c r="T2184" s="23"/>
      <c r="U2184" s="28"/>
      <c r="V2184" s="130"/>
    </row>
    <row r="2185" spans="1:22" ht="12" customHeight="1" x14ac:dyDescent="0.2">
      <c r="A2185" s="571"/>
      <c r="B2185" s="571"/>
      <c r="C2185" s="566"/>
      <c r="D2185" s="160"/>
      <c r="E2185" s="560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2"/>
      <c r="S2185" s="118"/>
      <c r="T2185" s="23"/>
      <c r="U2185" s="28"/>
      <c r="V2185" s="130"/>
    </row>
    <row r="2186" spans="1:22" ht="12" customHeight="1" x14ac:dyDescent="0.2">
      <c r="A2186" s="571"/>
      <c r="B2186" s="571"/>
      <c r="C2186" s="566"/>
      <c r="D2186" s="160"/>
      <c r="E2186" s="537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79"/>
      <c r="S2186" s="117"/>
      <c r="T2186" s="23"/>
      <c r="U2186" s="24"/>
      <c r="V2186" s="129"/>
    </row>
    <row r="2187" spans="1:22" ht="12" customHeight="1" x14ac:dyDescent="0.2">
      <c r="A2187" s="571"/>
      <c r="B2187" s="573"/>
      <c r="C2187" s="566"/>
      <c r="D2187" s="160"/>
      <c r="E2187" s="537"/>
      <c r="F2187" s="25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80"/>
      <c r="S2187" s="118"/>
      <c r="T2187" s="23"/>
      <c r="U2187" s="24"/>
      <c r="V2187" s="133"/>
    </row>
    <row r="2188" spans="1:22" ht="12" customHeight="1" x14ac:dyDescent="0.2">
      <c r="A2188" s="571"/>
      <c r="B2188" s="571"/>
      <c r="C2188" s="566"/>
      <c r="D2188" s="160"/>
      <c r="E2188" s="537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79"/>
      <c r="S2188" s="117"/>
      <c r="T2188" s="23"/>
      <c r="U2188" s="24"/>
      <c r="V2188" s="129"/>
    </row>
    <row r="2189" spans="1:22" ht="12" customHeight="1" x14ac:dyDescent="0.2">
      <c r="A2189" s="571"/>
      <c r="B2189" s="573"/>
      <c r="C2189" s="566"/>
      <c r="D2189" s="160"/>
      <c r="E2189" s="537"/>
      <c r="F2189" s="25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80"/>
      <c r="S2189" s="118"/>
      <c r="T2189" s="23"/>
      <c r="U2189" s="24"/>
      <c r="V2189" s="133"/>
    </row>
    <row r="2190" spans="1:22" ht="12" customHeight="1" x14ac:dyDescent="0.2">
      <c r="A2190" s="571"/>
      <c r="B2190" s="571"/>
      <c r="C2190" s="566"/>
      <c r="D2190" s="160"/>
      <c r="E2190" s="560"/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  <c r="R2190" s="21"/>
      <c r="S2190" s="117"/>
      <c r="T2190" s="23"/>
      <c r="U2190" s="28"/>
      <c r="V2190" s="130"/>
    </row>
    <row r="2191" spans="1:22" ht="12" customHeight="1" x14ac:dyDescent="0.2">
      <c r="A2191" s="571"/>
      <c r="B2191" s="573"/>
      <c r="C2191" s="566"/>
      <c r="D2191" s="160"/>
      <c r="E2191" s="560"/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  <c r="R2191" s="22"/>
      <c r="S2191" s="118"/>
      <c r="T2191" s="23"/>
      <c r="U2191" s="28"/>
      <c r="V2191" s="130"/>
    </row>
    <row r="2192" spans="1:22" ht="12" customHeight="1" x14ac:dyDescent="0.2">
      <c r="A2192" s="571"/>
      <c r="B2192" s="571"/>
      <c r="C2192" s="566"/>
      <c r="D2192" s="160"/>
      <c r="E2192" s="560"/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  <c r="R2192" s="21"/>
      <c r="S2192" s="117"/>
      <c r="T2192" s="23"/>
      <c r="U2192" s="27"/>
      <c r="V2192" s="130"/>
    </row>
    <row r="2193" spans="1:22" ht="12" customHeight="1" x14ac:dyDescent="0.2">
      <c r="A2193" s="571"/>
      <c r="B2193" s="571"/>
      <c r="C2193" s="566"/>
      <c r="D2193" s="160"/>
      <c r="E2193" s="560"/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  <c r="R2193" s="22"/>
      <c r="S2193" s="118"/>
      <c r="T2193" s="23"/>
      <c r="U2193" s="27"/>
      <c r="V2193" s="130"/>
    </row>
    <row r="2194" spans="1:22" ht="12" customHeight="1" x14ac:dyDescent="0.2">
      <c r="A2194" s="571"/>
      <c r="B2194" s="571"/>
      <c r="C2194" s="566"/>
      <c r="D2194" s="160"/>
      <c r="E2194" s="537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79"/>
      <c r="S2194" s="117"/>
      <c r="T2194" s="23"/>
      <c r="U2194" s="24"/>
      <c r="V2194" s="129"/>
    </row>
    <row r="2195" spans="1:22" ht="12" customHeight="1" x14ac:dyDescent="0.2">
      <c r="A2195" s="571"/>
      <c r="B2195" s="573"/>
      <c r="C2195" s="566"/>
      <c r="D2195" s="160"/>
      <c r="E2195" s="537"/>
      <c r="F2195" s="25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80"/>
      <c r="S2195" s="118"/>
      <c r="T2195" s="23"/>
      <c r="U2195" s="24"/>
      <c r="V2195" s="133"/>
    </row>
    <row r="2196" spans="1:22" ht="12" customHeight="1" x14ac:dyDescent="0.2">
      <c r="A2196" s="571"/>
      <c r="B2196" s="571"/>
      <c r="C2196" s="566"/>
      <c r="D2196" s="160"/>
      <c r="E2196" s="560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1"/>
      <c r="S2196" s="117"/>
      <c r="T2196" s="23"/>
      <c r="U2196" s="28"/>
      <c r="V2196" s="130"/>
    </row>
    <row r="2197" spans="1:22" ht="12" customHeight="1" x14ac:dyDescent="0.2">
      <c r="A2197" s="571"/>
      <c r="B2197" s="573"/>
      <c r="C2197" s="566"/>
      <c r="D2197" s="160"/>
      <c r="E2197" s="560"/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  <c r="R2197" s="22"/>
      <c r="S2197" s="118"/>
      <c r="T2197" s="23"/>
      <c r="U2197" s="28"/>
      <c r="V2197" s="130"/>
    </row>
    <row r="2198" spans="1:22" ht="12" customHeight="1" x14ac:dyDescent="0.2">
      <c r="A2198" s="571"/>
      <c r="B2198" s="571"/>
      <c r="C2198" s="566"/>
      <c r="D2198" s="160"/>
      <c r="E2198" s="560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1"/>
      <c r="S2198" s="117"/>
      <c r="T2198" s="23"/>
      <c r="U2198" s="27"/>
      <c r="V2198" s="130"/>
    </row>
    <row r="2199" spans="1:22" ht="12" customHeight="1" x14ac:dyDescent="0.2">
      <c r="A2199" s="571"/>
      <c r="B2199" s="573"/>
      <c r="C2199" s="566"/>
      <c r="D2199" s="160"/>
      <c r="E2199" s="560"/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  <c r="R2199" s="22"/>
      <c r="S2199" s="118"/>
      <c r="T2199" s="23"/>
      <c r="U2199" s="27"/>
      <c r="V2199" s="130"/>
    </row>
    <row r="2200" spans="1:22" ht="12" customHeight="1" x14ac:dyDescent="0.2">
      <c r="A2200" s="571"/>
      <c r="B2200" s="571"/>
      <c r="C2200" s="566"/>
      <c r="D2200" s="160"/>
      <c r="E2200" s="537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79"/>
      <c r="S2200" s="117"/>
      <c r="T2200" s="23"/>
      <c r="U2200" s="24"/>
      <c r="V2200" s="129"/>
    </row>
    <row r="2201" spans="1:22" ht="12" customHeight="1" x14ac:dyDescent="0.2">
      <c r="A2201" s="571"/>
      <c r="B2201" s="573"/>
      <c r="C2201" s="566"/>
      <c r="D2201" s="160"/>
      <c r="E2201" s="537"/>
      <c r="F2201" s="25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80"/>
      <c r="S2201" s="118"/>
      <c r="T2201" s="23"/>
      <c r="U2201" s="24"/>
      <c r="V2201" s="133"/>
    </row>
    <row r="2202" spans="1:22" ht="12" customHeight="1" x14ac:dyDescent="0.2">
      <c r="A2202" s="571"/>
      <c r="B2202" s="571"/>
      <c r="C2202" s="571"/>
      <c r="D2202" s="157"/>
      <c r="E2202" s="537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79"/>
      <c r="S2202" s="117"/>
      <c r="T2202" s="23"/>
      <c r="U2202" s="24"/>
      <c r="V2202" s="129"/>
    </row>
    <row r="2203" spans="1:22" ht="12" customHeight="1" x14ac:dyDescent="0.2">
      <c r="A2203" s="571"/>
      <c r="B2203" s="573"/>
      <c r="C2203" s="571"/>
      <c r="D2203" s="157"/>
      <c r="E2203" s="537"/>
      <c r="F2203" s="25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80"/>
      <c r="S2203" s="118"/>
      <c r="T2203" s="23"/>
      <c r="U2203" s="24"/>
      <c r="V2203" s="133"/>
    </row>
    <row r="2204" spans="1:22" ht="12" customHeight="1" x14ac:dyDescent="0.2">
      <c r="A2204" s="571"/>
      <c r="B2204" s="571"/>
      <c r="C2204" s="566"/>
      <c r="D2204" s="160"/>
      <c r="E2204" s="560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1"/>
      <c r="S2204" s="117"/>
      <c r="T2204" s="23"/>
      <c r="U2204" s="28"/>
      <c r="V2204" s="130"/>
    </row>
    <row r="2205" spans="1:22" ht="12" customHeight="1" x14ac:dyDescent="0.2">
      <c r="A2205" s="571"/>
      <c r="B2205" s="571"/>
      <c r="C2205" s="566"/>
      <c r="D2205" s="160"/>
      <c r="E2205" s="560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2"/>
      <c r="S2205" s="118"/>
      <c r="T2205" s="23"/>
      <c r="U2205" s="28"/>
      <c r="V2205" s="130"/>
    </row>
    <row r="2206" spans="1:22" ht="12" customHeight="1" x14ac:dyDescent="0.2">
      <c r="A2206" s="571"/>
      <c r="B2206" s="571"/>
      <c r="C2206" s="571"/>
      <c r="D2206" s="157"/>
      <c r="E2206" s="560"/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1"/>
      <c r="S2206" s="117"/>
      <c r="T2206" s="23"/>
      <c r="U2206" s="28"/>
      <c r="V2206" s="130"/>
    </row>
    <row r="2207" spans="1:22" ht="12" customHeight="1" x14ac:dyDescent="0.2">
      <c r="A2207" s="571"/>
      <c r="B2207" s="573"/>
      <c r="C2207" s="571"/>
      <c r="D2207" s="157"/>
      <c r="E2207" s="560"/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  <c r="R2207" s="22"/>
      <c r="S2207" s="118"/>
      <c r="T2207" s="23"/>
      <c r="U2207" s="28"/>
      <c r="V2207" s="130"/>
    </row>
    <row r="2208" spans="1:22" ht="12" customHeight="1" x14ac:dyDescent="0.2">
      <c r="A2208" s="571"/>
      <c r="B2208" s="571"/>
      <c r="C2208" s="566"/>
      <c r="D2208" s="160"/>
      <c r="E2208" s="560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1"/>
      <c r="S2208" s="117"/>
      <c r="T2208" s="23"/>
      <c r="U2208" s="28"/>
      <c r="V2208" s="130"/>
    </row>
    <row r="2209" spans="1:22" ht="12" customHeight="1" x14ac:dyDescent="0.2">
      <c r="A2209" s="571"/>
      <c r="B2209" s="573"/>
      <c r="C2209" s="566"/>
      <c r="D2209" s="160"/>
      <c r="E2209" s="560"/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  <c r="R2209" s="22"/>
      <c r="S2209" s="118"/>
      <c r="T2209" s="23"/>
      <c r="U2209" s="28"/>
      <c r="V2209" s="130"/>
    </row>
    <row r="2210" spans="1:22" ht="12" customHeight="1" x14ac:dyDescent="0.2">
      <c r="A2210" s="571"/>
      <c r="B2210" s="571"/>
      <c r="C2210" s="566"/>
      <c r="D2210" s="160"/>
      <c r="E2210" s="560"/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  <c r="R2210" s="21"/>
      <c r="S2210" s="117"/>
      <c r="T2210" s="23"/>
      <c r="U2210" s="27"/>
      <c r="V2210" s="130"/>
    </row>
    <row r="2211" spans="1:22" ht="12" customHeight="1" x14ac:dyDescent="0.2">
      <c r="A2211" s="571"/>
      <c r="B2211" s="573"/>
      <c r="C2211" s="566"/>
      <c r="D2211" s="160"/>
      <c r="E2211" s="560"/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  <c r="R2211" s="22"/>
      <c r="S2211" s="118"/>
      <c r="T2211" s="23"/>
      <c r="U2211" s="27"/>
      <c r="V2211" s="130"/>
    </row>
    <row r="2212" spans="1:22" ht="12" customHeight="1" x14ac:dyDescent="0.2">
      <c r="A2212" s="571"/>
      <c r="B2212" s="571"/>
      <c r="C2212" s="566"/>
      <c r="D2212" s="160"/>
      <c r="E2212" s="537"/>
      <c r="F2212" s="25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79"/>
      <c r="S2212" s="117"/>
      <c r="T2212" s="23"/>
      <c r="U2212" s="24"/>
      <c r="V2212" s="129"/>
    </row>
    <row r="2213" spans="1:22" ht="12" customHeight="1" x14ac:dyDescent="0.2">
      <c r="A2213" s="571"/>
      <c r="B2213" s="573"/>
      <c r="C2213" s="566"/>
      <c r="D2213" s="160"/>
      <c r="E2213" s="537"/>
      <c r="F2213" s="25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80"/>
      <c r="S2213" s="118"/>
      <c r="T2213" s="23"/>
      <c r="U2213" s="24"/>
      <c r="V2213" s="133"/>
    </row>
    <row r="2214" spans="1:22" ht="12" customHeight="1" x14ac:dyDescent="0.2">
      <c r="A2214" s="571"/>
      <c r="B2214" s="571"/>
      <c r="C2214" s="566"/>
      <c r="D2214" s="160"/>
      <c r="E2214" s="537"/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79"/>
      <c r="S2214" s="117"/>
      <c r="T2214" s="23"/>
      <c r="U2214" s="24"/>
      <c r="V2214" s="129"/>
    </row>
    <row r="2215" spans="1:22" ht="12" customHeight="1" x14ac:dyDescent="0.2">
      <c r="A2215" s="571"/>
      <c r="B2215" s="573"/>
      <c r="C2215" s="566"/>
      <c r="D2215" s="160"/>
      <c r="E2215" s="537"/>
      <c r="F2215" s="25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80"/>
      <c r="S2215" s="118"/>
      <c r="T2215" s="23"/>
      <c r="U2215" s="24"/>
      <c r="V2215" s="133"/>
    </row>
    <row r="2216" spans="1:22" ht="12" customHeight="1" x14ac:dyDescent="0.2">
      <c r="A2216" s="571"/>
      <c r="B2216" s="571"/>
      <c r="C2216" s="566"/>
      <c r="D2216" s="160"/>
      <c r="E2216" s="560"/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1"/>
      <c r="S2216" s="117"/>
      <c r="T2216" s="23"/>
      <c r="U2216" s="28"/>
      <c r="V2216" s="130"/>
    </row>
    <row r="2217" spans="1:22" ht="12" customHeight="1" x14ac:dyDescent="0.2">
      <c r="A2217" s="571"/>
      <c r="B2217" s="571"/>
      <c r="C2217" s="566"/>
      <c r="D2217" s="160"/>
      <c r="E2217" s="560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2"/>
      <c r="S2217" s="118"/>
      <c r="T2217" s="23"/>
      <c r="U2217" s="28"/>
      <c r="V2217" s="130"/>
    </row>
    <row r="2218" spans="1:22" ht="12" customHeight="1" x14ac:dyDescent="0.2">
      <c r="A2218" s="571"/>
      <c r="B2218" s="571"/>
      <c r="C2218" s="566"/>
      <c r="D2218" s="160"/>
      <c r="E2218" s="537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79"/>
      <c r="S2218" s="117"/>
      <c r="T2218" s="23"/>
      <c r="U2218" s="24"/>
      <c r="V2218" s="129"/>
    </row>
    <row r="2219" spans="1:22" ht="12" customHeight="1" x14ac:dyDescent="0.2">
      <c r="A2219" s="571"/>
      <c r="B2219" s="573"/>
      <c r="C2219" s="566"/>
      <c r="D2219" s="160"/>
      <c r="E2219" s="537"/>
      <c r="F2219" s="25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80"/>
      <c r="S2219" s="118"/>
      <c r="T2219" s="23"/>
      <c r="U2219" s="24"/>
      <c r="V2219" s="133"/>
    </row>
    <row r="2220" spans="1:22" ht="12" customHeight="1" x14ac:dyDescent="0.2">
      <c r="A2220" s="571"/>
      <c r="B2220" s="571"/>
      <c r="C2220" s="566"/>
      <c r="D2220" s="160"/>
      <c r="E2220" s="560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1"/>
      <c r="S2220" s="117"/>
      <c r="T2220" s="23"/>
      <c r="U2220" s="27"/>
      <c r="V2220" s="130"/>
    </row>
    <row r="2221" spans="1:22" ht="12" customHeight="1" x14ac:dyDescent="0.2">
      <c r="A2221" s="571"/>
      <c r="B2221" s="573"/>
      <c r="C2221" s="566"/>
      <c r="D2221" s="160"/>
      <c r="E2221" s="560"/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  <c r="R2221" s="22"/>
      <c r="S2221" s="118"/>
      <c r="T2221" s="23"/>
      <c r="U2221" s="27"/>
      <c r="V2221" s="130"/>
    </row>
    <row r="2222" spans="1:22" ht="12" customHeight="1" x14ac:dyDescent="0.2">
      <c r="A2222" s="571"/>
      <c r="B2222" s="571"/>
      <c r="C2222" s="566"/>
      <c r="D2222" s="160"/>
      <c r="E2222" s="537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79"/>
      <c r="S2222" s="117"/>
      <c r="T2222" s="23"/>
      <c r="U2222" s="24"/>
      <c r="V2222" s="129"/>
    </row>
    <row r="2223" spans="1:22" ht="12" customHeight="1" x14ac:dyDescent="0.2">
      <c r="A2223" s="571"/>
      <c r="B2223" s="573"/>
      <c r="C2223" s="566"/>
      <c r="D2223" s="160"/>
      <c r="E2223" s="537"/>
      <c r="F2223" s="25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80"/>
      <c r="S2223" s="118"/>
      <c r="T2223" s="23"/>
      <c r="U2223" s="24"/>
      <c r="V2223" s="133"/>
    </row>
    <row r="2224" spans="1:22" ht="12" customHeight="1" x14ac:dyDescent="0.2">
      <c r="A2224" s="571"/>
      <c r="B2224" s="571"/>
      <c r="C2224" s="566"/>
      <c r="D2224" s="160"/>
      <c r="E2224" s="560"/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  <c r="R2224" s="21"/>
      <c r="S2224" s="117"/>
      <c r="T2224" s="23"/>
      <c r="U2224" s="28"/>
      <c r="V2224" s="130"/>
    </row>
    <row r="2225" spans="1:22" ht="12" customHeight="1" x14ac:dyDescent="0.2">
      <c r="A2225" s="571"/>
      <c r="B2225" s="573"/>
      <c r="C2225" s="566"/>
      <c r="D2225" s="160"/>
      <c r="E2225" s="560"/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  <c r="R2225" s="22"/>
      <c r="S2225" s="118"/>
      <c r="T2225" s="23"/>
      <c r="U2225" s="28"/>
      <c r="V2225" s="130"/>
    </row>
    <row r="2226" spans="1:22" ht="12" customHeight="1" x14ac:dyDescent="0.2">
      <c r="A2226" s="571"/>
      <c r="B2226" s="571"/>
      <c r="C2226" s="566"/>
      <c r="D2226" s="160"/>
      <c r="E2226" s="560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1"/>
      <c r="S2226" s="117"/>
      <c r="T2226" s="23"/>
      <c r="U2226" s="28"/>
      <c r="V2226" s="130"/>
    </row>
    <row r="2227" spans="1:22" ht="12" customHeight="1" x14ac:dyDescent="0.2">
      <c r="A2227" s="571"/>
      <c r="B2227" s="573"/>
      <c r="C2227" s="566"/>
      <c r="D2227" s="160"/>
      <c r="E2227" s="560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2"/>
      <c r="S2227" s="118"/>
      <c r="T2227" s="23"/>
      <c r="U2227" s="28"/>
      <c r="V2227" s="130"/>
    </row>
    <row r="2228" spans="1:22" ht="12" customHeight="1" x14ac:dyDescent="0.2">
      <c r="A2228" s="571"/>
      <c r="B2228" s="571"/>
      <c r="C2228" s="566"/>
      <c r="D2228" s="160"/>
      <c r="E2228" s="537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79"/>
      <c r="S2228" s="117"/>
      <c r="T2228" s="23"/>
      <c r="U2228" s="24"/>
      <c r="V2228" s="129"/>
    </row>
    <row r="2229" spans="1:22" ht="12" customHeight="1" x14ac:dyDescent="0.2">
      <c r="A2229" s="571"/>
      <c r="B2229" s="573"/>
      <c r="C2229" s="566"/>
      <c r="D2229" s="160"/>
      <c r="E2229" s="537"/>
      <c r="F2229" s="25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80"/>
      <c r="S2229" s="118"/>
      <c r="T2229" s="23"/>
      <c r="U2229" s="24"/>
      <c r="V2229" s="133"/>
    </row>
    <row r="2230" spans="1:22" ht="12" customHeight="1" x14ac:dyDescent="0.2">
      <c r="A2230" s="571"/>
      <c r="B2230" s="571"/>
      <c r="C2230" s="566"/>
      <c r="D2230" s="160"/>
      <c r="E2230" s="537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79"/>
      <c r="S2230" s="117"/>
      <c r="T2230" s="23"/>
      <c r="U2230" s="24"/>
      <c r="V2230" s="129"/>
    </row>
    <row r="2231" spans="1:22" ht="12" customHeight="1" x14ac:dyDescent="0.2">
      <c r="A2231" s="571"/>
      <c r="B2231" s="573"/>
      <c r="C2231" s="566"/>
      <c r="D2231" s="160"/>
      <c r="E2231" s="537"/>
      <c r="F2231" s="25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80"/>
      <c r="S2231" s="118"/>
      <c r="T2231" s="23"/>
      <c r="U2231" s="24"/>
      <c r="V2231" s="133"/>
    </row>
    <row r="2232" spans="1:22" ht="12" customHeight="1" x14ac:dyDescent="0.2">
      <c r="A2232" s="571"/>
      <c r="B2232" s="571"/>
      <c r="C2232" s="566"/>
      <c r="D2232" s="160"/>
      <c r="E2232" s="560"/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1"/>
      <c r="S2232" s="117"/>
      <c r="T2232" s="23"/>
      <c r="U2232" s="28"/>
      <c r="V2232" s="130"/>
    </row>
    <row r="2233" spans="1:22" ht="12" customHeight="1" x14ac:dyDescent="0.2">
      <c r="A2233" s="571"/>
      <c r="B2233" s="573"/>
      <c r="C2233" s="566"/>
      <c r="D2233" s="160"/>
      <c r="E2233" s="560"/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  <c r="R2233" s="22"/>
      <c r="S2233" s="118"/>
      <c r="T2233" s="23"/>
      <c r="U2233" s="28"/>
      <c r="V2233" s="130"/>
    </row>
    <row r="2234" spans="1:22" ht="12" customHeight="1" x14ac:dyDescent="0.2">
      <c r="A2234" s="571"/>
      <c r="B2234" s="571"/>
      <c r="C2234" s="566"/>
      <c r="D2234" s="160"/>
      <c r="E2234" s="560"/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  <c r="R2234" s="21"/>
      <c r="S2234" s="117"/>
      <c r="T2234" s="23"/>
      <c r="U2234" s="27"/>
      <c r="V2234" s="130"/>
    </row>
    <row r="2235" spans="1:22" ht="12" customHeight="1" x14ac:dyDescent="0.2">
      <c r="A2235" s="571"/>
      <c r="B2235" s="573"/>
      <c r="C2235" s="566"/>
      <c r="D2235" s="160"/>
      <c r="E2235" s="560"/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  <c r="R2235" s="22"/>
      <c r="S2235" s="118"/>
      <c r="T2235" s="23"/>
      <c r="U2235" s="27"/>
      <c r="V2235" s="130"/>
    </row>
    <row r="2236" spans="1:22" ht="12" customHeight="1" x14ac:dyDescent="0.2">
      <c r="A2236" s="571"/>
      <c r="B2236" s="571"/>
      <c r="C2236" s="571"/>
      <c r="D2236" s="157"/>
      <c r="E2236" s="560"/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1"/>
      <c r="S2236" s="117"/>
      <c r="T2236" s="23"/>
      <c r="U2236" s="28"/>
      <c r="V2236" s="130"/>
    </row>
    <row r="2237" spans="1:22" ht="12" customHeight="1" x14ac:dyDescent="0.2">
      <c r="A2237" s="571"/>
      <c r="B2237" s="571"/>
      <c r="C2237" s="571"/>
      <c r="D2237" s="157"/>
      <c r="E2237" s="560"/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  <c r="R2237" s="22"/>
      <c r="S2237" s="118"/>
      <c r="T2237" s="23"/>
      <c r="U2237" s="28"/>
      <c r="V2237" s="130"/>
    </row>
    <row r="2238" spans="1:22" ht="12" customHeight="1" x14ac:dyDescent="0.2">
      <c r="A2238" s="571"/>
      <c r="B2238" s="571"/>
      <c r="C2238" s="571"/>
      <c r="D2238" s="157"/>
      <c r="E2238" s="537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79"/>
      <c r="S2238" s="117"/>
      <c r="T2238" s="23"/>
      <c r="U2238" s="24"/>
      <c r="V2238" s="129"/>
    </row>
    <row r="2239" spans="1:22" ht="12" customHeight="1" x14ac:dyDescent="0.2">
      <c r="A2239" s="571"/>
      <c r="B2239" s="573"/>
      <c r="C2239" s="571"/>
      <c r="D2239" s="157"/>
      <c r="E2239" s="537"/>
      <c r="F2239" s="25"/>
      <c r="G2239" s="25"/>
      <c r="H2239" s="25"/>
      <c r="I2239" s="25"/>
      <c r="J2239" s="25"/>
      <c r="K2239" s="25"/>
      <c r="L2239" s="25"/>
      <c r="M2239" s="25"/>
      <c r="N2239" s="25"/>
      <c r="O2239" s="25"/>
      <c r="P2239" s="25"/>
      <c r="Q2239" s="25"/>
      <c r="R2239" s="80"/>
      <c r="S2239" s="118"/>
      <c r="T2239" s="23"/>
      <c r="U2239" s="24"/>
      <c r="V2239" s="133"/>
    </row>
    <row r="2240" spans="1:22" ht="12" customHeight="1" x14ac:dyDescent="0.2">
      <c r="A2240" s="571"/>
      <c r="B2240" s="571"/>
      <c r="C2240" s="566"/>
      <c r="D2240" s="160"/>
      <c r="E2240" s="537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79"/>
      <c r="S2240" s="117"/>
      <c r="T2240" s="23"/>
      <c r="U2240" s="24"/>
      <c r="V2240" s="129"/>
    </row>
    <row r="2241" spans="1:22" ht="12" customHeight="1" x14ac:dyDescent="0.2">
      <c r="A2241" s="571"/>
      <c r="B2241" s="573"/>
      <c r="C2241" s="566"/>
      <c r="D2241" s="160"/>
      <c r="E2241" s="537"/>
      <c r="F2241" s="25"/>
      <c r="G2241" s="25"/>
      <c r="H2241" s="25"/>
      <c r="I2241" s="25"/>
      <c r="J2241" s="25"/>
      <c r="K2241" s="25"/>
      <c r="L2241" s="25"/>
      <c r="M2241" s="25"/>
      <c r="N2241" s="25"/>
      <c r="O2241" s="25"/>
      <c r="P2241" s="25"/>
      <c r="Q2241" s="25"/>
      <c r="R2241" s="80"/>
      <c r="S2241" s="118"/>
      <c r="T2241" s="23"/>
      <c r="U2241" s="24"/>
      <c r="V2241" s="133"/>
    </row>
    <row r="2242" spans="1:22" ht="12" customHeight="1" x14ac:dyDescent="0.2">
      <c r="A2242" s="571"/>
      <c r="B2242" s="571"/>
      <c r="C2242" s="566"/>
      <c r="D2242" s="160"/>
      <c r="E2242" s="537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79"/>
      <c r="S2242" s="117"/>
      <c r="T2242" s="23"/>
      <c r="U2242" s="24"/>
      <c r="V2242" s="129"/>
    </row>
    <row r="2243" spans="1:22" ht="12" customHeight="1" x14ac:dyDescent="0.2">
      <c r="A2243" s="571"/>
      <c r="B2243" s="571"/>
      <c r="C2243" s="566"/>
      <c r="D2243" s="160"/>
      <c r="E2243" s="537"/>
      <c r="F2243" s="25"/>
      <c r="G2243" s="25"/>
      <c r="H2243" s="25"/>
      <c r="I2243" s="25"/>
      <c r="J2243" s="25"/>
      <c r="K2243" s="25"/>
      <c r="L2243" s="25"/>
      <c r="M2243" s="25"/>
      <c r="N2243" s="25"/>
      <c r="O2243" s="25"/>
      <c r="P2243" s="25"/>
      <c r="Q2243" s="25"/>
      <c r="R2243" s="80"/>
      <c r="S2243" s="118"/>
      <c r="T2243" s="23"/>
      <c r="U2243" s="24"/>
      <c r="V2243" s="133"/>
    </row>
    <row r="2244" spans="1:22" ht="12" customHeight="1" x14ac:dyDescent="0.2">
      <c r="A2244" s="571"/>
      <c r="B2244" s="571"/>
      <c r="C2244" s="571"/>
      <c r="D2244" s="157"/>
      <c r="E2244" s="560"/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  <c r="R2244" s="21"/>
      <c r="S2244" s="117"/>
      <c r="T2244" s="23"/>
      <c r="U2244" s="27"/>
      <c r="V2244" s="130"/>
    </row>
    <row r="2245" spans="1:22" ht="12" customHeight="1" x14ac:dyDescent="0.2">
      <c r="A2245" s="571"/>
      <c r="B2245" s="571"/>
      <c r="C2245" s="571"/>
      <c r="D2245" s="157"/>
      <c r="E2245" s="560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2"/>
      <c r="S2245" s="118"/>
      <c r="T2245" s="23"/>
      <c r="U2245" s="27"/>
      <c r="V2245" s="130"/>
    </row>
    <row r="2246" spans="1:22" ht="12" customHeight="1" x14ac:dyDescent="0.2">
      <c r="A2246" s="571"/>
      <c r="B2246" s="571"/>
      <c r="C2246" s="566"/>
      <c r="D2246" s="160"/>
      <c r="E2246" s="560"/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1"/>
      <c r="S2246" s="117"/>
      <c r="T2246" s="23"/>
      <c r="U2246" s="28"/>
      <c r="V2246" s="130"/>
    </row>
    <row r="2247" spans="1:22" ht="12" customHeight="1" x14ac:dyDescent="0.2">
      <c r="A2247" s="571"/>
      <c r="B2247" s="571"/>
      <c r="C2247" s="566"/>
      <c r="D2247" s="160"/>
      <c r="E2247" s="560"/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  <c r="R2247" s="22"/>
      <c r="S2247" s="118"/>
      <c r="T2247" s="23"/>
      <c r="U2247" s="28"/>
      <c r="V2247" s="130"/>
    </row>
    <row r="2248" spans="1:22" ht="12" customHeight="1" x14ac:dyDescent="0.2">
      <c r="A2248" s="571"/>
      <c r="B2248" s="571"/>
      <c r="C2248" s="566"/>
      <c r="D2248" s="160"/>
      <c r="E2248" s="560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1"/>
      <c r="S2248" s="117"/>
      <c r="T2248" s="23"/>
      <c r="U2248" s="27"/>
      <c r="V2248" s="130"/>
    </row>
    <row r="2249" spans="1:22" ht="12" customHeight="1" x14ac:dyDescent="0.2">
      <c r="A2249" s="571"/>
      <c r="B2249" s="573"/>
      <c r="C2249" s="566"/>
      <c r="D2249" s="160"/>
      <c r="E2249" s="560"/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  <c r="R2249" s="22"/>
      <c r="S2249" s="118"/>
      <c r="T2249" s="23"/>
      <c r="U2249" s="27"/>
      <c r="V2249" s="130"/>
    </row>
    <row r="2250" spans="1:22" ht="12" customHeight="1" x14ac:dyDescent="0.2">
      <c r="A2250" s="571"/>
      <c r="B2250" s="571"/>
      <c r="C2250" s="566"/>
      <c r="D2250" s="160"/>
      <c r="E2250" s="560"/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1"/>
      <c r="S2250" s="117"/>
      <c r="T2250" s="23"/>
      <c r="U2250" s="28"/>
      <c r="V2250" s="130"/>
    </row>
    <row r="2251" spans="1:22" ht="12" customHeight="1" x14ac:dyDescent="0.2">
      <c r="A2251" s="571"/>
      <c r="B2251" s="573"/>
      <c r="C2251" s="566"/>
      <c r="D2251" s="160"/>
      <c r="E2251" s="560"/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  <c r="R2251" s="22"/>
      <c r="S2251" s="118"/>
      <c r="T2251" s="23"/>
      <c r="U2251" s="28"/>
      <c r="V2251" s="130"/>
    </row>
    <row r="2252" spans="1:22" ht="12" customHeight="1" x14ac:dyDescent="0.2">
      <c r="A2252" s="571"/>
      <c r="B2252" s="571"/>
      <c r="C2252" s="566"/>
      <c r="D2252" s="160"/>
      <c r="E2252" s="537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79"/>
      <c r="S2252" s="117"/>
      <c r="T2252" s="23"/>
      <c r="U2252" s="24"/>
      <c r="V2252" s="129"/>
    </row>
    <row r="2253" spans="1:22" ht="12" customHeight="1" x14ac:dyDescent="0.2">
      <c r="A2253" s="571"/>
      <c r="B2253" s="573"/>
      <c r="C2253" s="566"/>
      <c r="D2253" s="160"/>
      <c r="E2253" s="537"/>
      <c r="F2253" s="25"/>
      <c r="G2253" s="25"/>
      <c r="H2253" s="25"/>
      <c r="I2253" s="25"/>
      <c r="J2253" s="25"/>
      <c r="K2253" s="25"/>
      <c r="L2253" s="25"/>
      <c r="M2253" s="25"/>
      <c r="N2253" s="25"/>
      <c r="O2253" s="25"/>
      <c r="P2253" s="25"/>
      <c r="Q2253" s="25"/>
      <c r="R2253" s="80"/>
      <c r="S2253" s="118"/>
      <c r="T2253" s="23"/>
      <c r="U2253" s="24"/>
      <c r="V2253" s="133"/>
    </row>
    <row r="2254" spans="1:22" ht="12" customHeight="1" x14ac:dyDescent="0.2">
      <c r="A2254" s="571"/>
      <c r="B2254" s="571"/>
      <c r="C2254" s="571"/>
      <c r="D2254" s="157"/>
      <c r="E2254" s="537"/>
      <c r="F2254" s="25"/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79"/>
      <c r="S2254" s="117"/>
      <c r="T2254" s="23"/>
      <c r="U2254" s="24"/>
      <c r="V2254" s="129"/>
    </row>
    <row r="2255" spans="1:22" ht="12" customHeight="1" x14ac:dyDescent="0.2">
      <c r="A2255" s="571"/>
      <c r="B2255" s="573"/>
      <c r="C2255" s="571"/>
      <c r="D2255" s="157"/>
      <c r="E2255" s="537"/>
      <c r="F2255" s="25"/>
      <c r="G2255" s="25"/>
      <c r="H2255" s="25"/>
      <c r="I2255" s="25"/>
      <c r="J2255" s="25"/>
      <c r="K2255" s="25"/>
      <c r="L2255" s="25"/>
      <c r="M2255" s="25"/>
      <c r="N2255" s="25"/>
      <c r="O2255" s="25"/>
      <c r="P2255" s="25"/>
      <c r="Q2255" s="25"/>
      <c r="R2255" s="80"/>
      <c r="S2255" s="118"/>
      <c r="T2255" s="23"/>
      <c r="U2255" s="24"/>
      <c r="V2255" s="133"/>
    </row>
    <row r="2256" spans="1:22" ht="12" customHeight="1" x14ac:dyDescent="0.2">
      <c r="A2256" s="571"/>
      <c r="B2256" s="571"/>
      <c r="C2256" s="566"/>
      <c r="D2256" s="160"/>
      <c r="E2256" s="537"/>
      <c r="F2256" s="25"/>
      <c r="G2256" s="25"/>
      <c r="H2256" s="25"/>
      <c r="I2256" s="25"/>
      <c r="J2256" s="25"/>
      <c r="K2256" s="25"/>
      <c r="L2256" s="25"/>
      <c r="M2256" s="25"/>
      <c r="N2256" s="25"/>
      <c r="O2256" s="25"/>
      <c r="P2256" s="25"/>
      <c r="Q2256" s="25"/>
      <c r="R2256" s="79"/>
      <c r="S2256" s="117"/>
      <c r="T2256" s="23"/>
      <c r="U2256" s="24"/>
      <c r="V2256" s="129"/>
    </row>
    <row r="2257" spans="1:22" ht="12" customHeight="1" x14ac:dyDescent="0.2">
      <c r="A2257" s="571"/>
      <c r="B2257" s="571"/>
      <c r="C2257" s="566"/>
      <c r="D2257" s="160"/>
      <c r="E2257" s="537"/>
      <c r="F2257" s="25"/>
      <c r="G2257" s="25"/>
      <c r="H2257" s="25"/>
      <c r="I2257" s="25"/>
      <c r="J2257" s="25"/>
      <c r="K2257" s="25"/>
      <c r="L2257" s="25"/>
      <c r="M2257" s="25"/>
      <c r="N2257" s="25"/>
      <c r="O2257" s="25"/>
      <c r="P2257" s="25"/>
      <c r="Q2257" s="25"/>
      <c r="R2257" s="80"/>
      <c r="S2257" s="118"/>
      <c r="T2257" s="23"/>
      <c r="U2257" s="24"/>
      <c r="V2257" s="133"/>
    </row>
    <row r="2258" spans="1:22" ht="12" customHeight="1" x14ac:dyDescent="0.2">
      <c r="A2258" s="571"/>
      <c r="B2258" s="571"/>
      <c r="C2258" s="571"/>
      <c r="D2258" s="157"/>
      <c r="E2258" s="560"/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  <c r="R2258" s="21"/>
      <c r="S2258" s="117"/>
      <c r="T2258" s="23"/>
      <c r="U2258" s="28"/>
      <c r="V2258" s="130"/>
    </row>
    <row r="2259" spans="1:22" ht="12" customHeight="1" x14ac:dyDescent="0.2">
      <c r="A2259" s="571"/>
      <c r="B2259" s="573"/>
      <c r="C2259" s="571"/>
      <c r="D2259" s="157"/>
      <c r="E2259" s="560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2"/>
      <c r="S2259" s="118"/>
      <c r="T2259" s="23"/>
      <c r="U2259" s="28"/>
      <c r="V2259" s="130"/>
    </row>
    <row r="2260" spans="1:22" ht="12" customHeight="1" x14ac:dyDescent="0.2">
      <c r="A2260" s="571"/>
      <c r="B2260" s="571"/>
      <c r="C2260" s="566"/>
      <c r="D2260" s="160"/>
      <c r="E2260" s="560"/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  <c r="R2260" s="21"/>
      <c r="S2260" s="117"/>
      <c r="T2260" s="23"/>
      <c r="U2260" s="28"/>
      <c r="V2260" s="130"/>
    </row>
    <row r="2261" spans="1:22" ht="12" customHeight="1" x14ac:dyDescent="0.2">
      <c r="A2261" s="571"/>
      <c r="B2261" s="573"/>
      <c r="C2261" s="566"/>
      <c r="D2261" s="160"/>
      <c r="E2261" s="560"/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  <c r="R2261" s="22"/>
      <c r="S2261" s="118"/>
      <c r="T2261" s="23"/>
      <c r="U2261" s="28"/>
      <c r="V2261" s="130"/>
    </row>
    <row r="2262" spans="1:22" ht="12" customHeight="1" x14ac:dyDescent="0.2">
      <c r="A2262" s="571"/>
      <c r="B2262" s="571"/>
      <c r="C2262" s="566"/>
      <c r="D2262" s="160"/>
      <c r="E2262" s="537"/>
      <c r="F2262" s="25"/>
      <c r="G2262" s="25"/>
      <c r="H2262" s="25"/>
      <c r="I2262" s="25"/>
      <c r="J2262" s="25"/>
      <c r="K2262" s="25"/>
      <c r="L2262" s="25"/>
      <c r="M2262" s="25"/>
      <c r="N2262" s="25"/>
      <c r="O2262" s="25"/>
      <c r="P2262" s="25"/>
      <c r="Q2262" s="25"/>
      <c r="R2262" s="79"/>
      <c r="S2262" s="117"/>
      <c r="T2262" s="23"/>
      <c r="U2262" s="24"/>
      <c r="V2262" s="129"/>
    </row>
    <row r="2263" spans="1:22" ht="12" customHeight="1" x14ac:dyDescent="0.2">
      <c r="A2263" s="571"/>
      <c r="B2263" s="573"/>
      <c r="C2263" s="566"/>
      <c r="D2263" s="160"/>
      <c r="E2263" s="537"/>
      <c r="F2263" s="25"/>
      <c r="G2263" s="25"/>
      <c r="H2263" s="25"/>
      <c r="I2263" s="25"/>
      <c r="J2263" s="25"/>
      <c r="K2263" s="25"/>
      <c r="L2263" s="25"/>
      <c r="M2263" s="25"/>
      <c r="N2263" s="25"/>
      <c r="O2263" s="25"/>
      <c r="P2263" s="25"/>
      <c r="Q2263" s="25"/>
      <c r="R2263" s="80"/>
      <c r="S2263" s="118"/>
      <c r="T2263" s="23"/>
      <c r="U2263" s="24"/>
      <c r="V2263" s="133"/>
    </row>
    <row r="2264" spans="1:22" ht="12" customHeight="1" x14ac:dyDescent="0.2">
      <c r="A2264" s="571"/>
      <c r="B2264" s="571"/>
      <c r="C2264" s="566"/>
      <c r="D2264" s="160"/>
      <c r="E2264" s="560"/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1"/>
      <c r="S2264" s="117"/>
      <c r="T2264" s="23"/>
      <c r="U2264" s="27"/>
      <c r="V2264" s="130"/>
    </row>
    <row r="2265" spans="1:22" ht="12" customHeight="1" x14ac:dyDescent="0.2">
      <c r="A2265" s="571"/>
      <c r="B2265" s="573"/>
      <c r="C2265" s="566"/>
      <c r="D2265" s="160"/>
      <c r="E2265" s="560"/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  <c r="R2265" s="22"/>
      <c r="S2265" s="118"/>
      <c r="T2265" s="23"/>
      <c r="U2265" s="27"/>
      <c r="V2265" s="130"/>
    </row>
    <row r="2266" spans="1:22" ht="12" customHeight="1" x14ac:dyDescent="0.2">
      <c r="A2266" s="571"/>
      <c r="B2266" s="571"/>
      <c r="C2266" s="566"/>
      <c r="D2266" s="160"/>
      <c r="E2266" s="561"/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  <c r="R2266" s="33"/>
      <c r="S2266" s="121"/>
      <c r="T2266" s="35"/>
      <c r="U2266" s="45"/>
      <c r="V2266" s="131"/>
    </row>
    <row r="2267" spans="1:22" ht="12" customHeight="1" x14ac:dyDescent="0.2">
      <c r="A2267" s="571"/>
      <c r="B2267" s="573"/>
      <c r="C2267" s="566"/>
      <c r="D2267" s="160"/>
      <c r="E2267" s="561"/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  <c r="R2267" s="34"/>
      <c r="S2267" s="122"/>
      <c r="T2267" s="35"/>
      <c r="U2267" s="45"/>
      <c r="V2267" s="131"/>
    </row>
    <row r="2268" spans="1:22" ht="12" customHeight="1" x14ac:dyDescent="0.2">
      <c r="A2268" s="571"/>
      <c r="B2268" s="571"/>
      <c r="C2268" s="571"/>
      <c r="D2268" s="157"/>
      <c r="E2268" s="560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1"/>
      <c r="S2268" s="117"/>
      <c r="T2268" s="23"/>
      <c r="U2268" s="28"/>
      <c r="V2268" s="130"/>
    </row>
    <row r="2269" spans="1:22" ht="12" customHeight="1" x14ac:dyDescent="0.2">
      <c r="A2269" s="571"/>
      <c r="B2269" s="571"/>
      <c r="C2269" s="571"/>
      <c r="D2269" s="157"/>
      <c r="E2269" s="560"/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  <c r="R2269" s="22"/>
      <c r="S2269" s="118"/>
      <c r="T2269" s="23"/>
      <c r="U2269" s="28"/>
      <c r="V2269" s="130"/>
    </row>
    <row r="2270" spans="1:22" ht="12" customHeight="1" x14ac:dyDescent="0.2">
      <c r="A2270" s="571"/>
      <c r="B2270" s="571"/>
      <c r="C2270" s="571"/>
      <c r="D2270" s="157"/>
      <c r="E2270" s="537"/>
      <c r="F2270" s="25"/>
      <c r="G2270" s="25"/>
      <c r="H2270" s="25"/>
      <c r="I2270" s="25"/>
      <c r="J2270" s="25"/>
      <c r="K2270" s="25"/>
      <c r="L2270" s="25"/>
      <c r="M2270" s="25"/>
      <c r="N2270" s="25"/>
      <c r="O2270" s="25"/>
      <c r="P2270" s="25"/>
      <c r="Q2270" s="25"/>
      <c r="R2270" s="79"/>
      <c r="S2270" s="117"/>
      <c r="T2270" s="23"/>
      <c r="U2270" s="24"/>
      <c r="V2270" s="129"/>
    </row>
    <row r="2271" spans="1:22" ht="12" customHeight="1" x14ac:dyDescent="0.2">
      <c r="A2271" s="571"/>
      <c r="B2271" s="573"/>
      <c r="C2271" s="571"/>
      <c r="D2271" s="157"/>
      <c r="E2271" s="537"/>
      <c r="F2271" s="25"/>
      <c r="G2271" s="25"/>
      <c r="H2271" s="25"/>
      <c r="I2271" s="25"/>
      <c r="J2271" s="25"/>
      <c r="K2271" s="25"/>
      <c r="L2271" s="25"/>
      <c r="M2271" s="25"/>
      <c r="N2271" s="25"/>
      <c r="O2271" s="25"/>
      <c r="P2271" s="25"/>
      <c r="Q2271" s="25"/>
      <c r="R2271" s="80"/>
      <c r="S2271" s="118"/>
      <c r="T2271" s="23"/>
      <c r="U2271" s="24"/>
      <c r="V2271" s="133"/>
    </row>
    <row r="2272" spans="1:22" ht="12" customHeight="1" x14ac:dyDescent="0.2">
      <c r="A2272" s="571"/>
      <c r="B2272" s="571"/>
      <c r="C2272" s="566"/>
      <c r="D2272" s="160"/>
      <c r="E2272" s="537"/>
      <c r="F2272" s="25"/>
      <c r="G2272" s="25"/>
      <c r="H2272" s="25"/>
      <c r="I2272" s="25"/>
      <c r="J2272" s="25"/>
      <c r="K2272" s="25"/>
      <c r="L2272" s="25"/>
      <c r="M2272" s="25"/>
      <c r="N2272" s="25"/>
      <c r="O2272" s="25"/>
      <c r="P2272" s="25"/>
      <c r="Q2272" s="25"/>
      <c r="R2272" s="79"/>
      <c r="S2272" s="117"/>
      <c r="T2272" s="23"/>
      <c r="U2272" s="24"/>
      <c r="V2272" s="129"/>
    </row>
    <row r="2273" spans="1:22" ht="12" customHeight="1" x14ac:dyDescent="0.2">
      <c r="A2273" s="571"/>
      <c r="B2273" s="573"/>
      <c r="C2273" s="566"/>
      <c r="D2273" s="160"/>
      <c r="E2273" s="537"/>
      <c r="F2273" s="25"/>
      <c r="G2273" s="25"/>
      <c r="H2273" s="25"/>
      <c r="I2273" s="25"/>
      <c r="J2273" s="25"/>
      <c r="K2273" s="25"/>
      <c r="L2273" s="25"/>
      <c r="M2273" s="25"/>
      <c r="N2273" s="25"/>
      <c r="O2273" s="25"/>
      <c r="P2273" s="25"/>
      <c r="Q2273" s="25"/>
      <c r="R2273" s="80"/>
      <c r="S2273" s="118"/>
      <c r="T2273" s="23"/>
      <c r="U2273" s="24"/>
      <c r="V2273" s="133"/>
    </row>
    <row r="2274" spans="1:22" ht="12" customHeight="1" x14ac:dyDescent="0.2">
      <c r="A2274" s="571"/>
      <c r="B2274" s="571"/>
      <c r="C2274" s="571"/>
      <c r="D2274" s="157"/>
      <c r="E2274" s="560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1"/>
      <c r="S2274" s="117"/>
      <c r="T2274" s="23"/>
      <c r="U2274" s="28"/>
      <c r="V2274" s="130"/>
    </row>
    <row r="2275" spans="1:22" ht="12" customHeight="1" x14ac:dyDescent="0.2">
      <c r="A2275" s="571"/>
      <c r="B2275" s="573"/>
      <c r="C2275" s="571"/>
      <c r="D2275" s="157"/>
      <c r="E2275" s="560"/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  <c r="R2275" s="22"/>
      <c r="S2275" s="118"/>
      <c r="T2275" s="23"/>
      <c r="U2275" s="28"/>
      <c r="V2275" s="130"/>
    </row>
    <row r="2276" spans="1:22" ht="12" customHeight="1" x14ac:dyDescent="0.2">
      <c r="A2276" s="571"/>
      <c r="B2276" s="571"/>
      <c r="C2276" s="571"/>
      <c r="D2276" s="157"/>
      <c r="E2276" s="537"/>
      <c r="F2276" s="25"/>
      <c r="G2276" s="25"/>
      <c r="H2276" s="25"/>
      <c r="I2276" s="25"/>
      <c r="J2276" s="25"/>
      <c r="K2276" s="25"/>
      <c r="L2276" s="25"/>
      <c r="M2276" s="25"/>
      <c r="N2276" s="25"/>
      <c r="O2276" s="25"/>
      <c r="P2276" s="25"/>
      <c r="Q2276" s="25"/>
      <c r="R2276" s="21"/>
      <c r="S2276" s="117"/>
      <c r="T2276" s="23"/>
      <c r="U2276" s="24"/>
      <c r="V2276" s="129"/>
    </row>
    <row r="2277" spans="1:22" ht="12" customHeight="1" x14ac:dyDescent="0.2">
      <c r="A2277" s="571"/>
      <c r="B2277" s="571"/>
      <c r="C2277" s="571"/>
      <c r="D2277" s="157"/>
      <c r="E2277" s="537"/>
      <c r="F2277" s="25"/>
      <c r="G2277" s="25"/>
      <c r="H2277" s="25"/>
      <c r="I2277" s="25"/>
      <c r="J2277" s="25"/>
      <c r="K2277" s="25"/>
      <c r="L2277" s="25"/>
      <c r="M2277" s="25"/>
      <c r="N2277" s="25"/>
      <c r="O2277" s="25"/>
      <c r="P2277" s="25"/>
      <c r="Q2277" s="25"/>
      <c r="R2277" s="22"/>
      <c r="S2277" s="118"/>
      <c r="T2277" s="23"/>
      <c r="U2277" s="24"/>
      <c r="V2277" s="133"/>
    </row>
    <row r="2278" spans="1:22" ht="12" customHeight="1" x14ac:dyDescent="0.2">
      <c r="A2278" s="571"/>
      <c r="B2278" s="571"/>
      <c r="C2278" s="566"/>
      <c r="D2278" s="160"/>
      <c r="E2278" s="560"/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  <c r="R2278" s="21"/>
      <c r="S2278" s="117"/>
      <c r="T2278" s="23"/>
      <c r="U2278" s="28"/>
      <c r="V2278" s="130"/>
    </row>
    <row r="2279" spans="1:22" ht="12" customHeight="1" x14ac:dyDescent="0.2">
      <c r="A2279" s="571"/>
      <c r="B2279" s="571"/>
      <c r="C2279" s="566"/>
      <c r="D2279" s="160"/>
      <c r="E2279" s="560"/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  <c r="R2279" s="22"/>
      <c r="S2279" s="118"/>
      <c r="T2279" s="23"/>
      <c r="U2279" s="28"/>
      <c r="V2279" s="130"/>
    </row>
    <row r="2280" spans="1:22" ht="12" customHeight="1" x14ac:dyDescent="0.2">
      <c r="A2280" s="571"/>
      <c r="B2280" s="571"/>
      <c r="C2280" s="566"/>
      <c r="D2280" s="160"/>
      <c r="E2280" s="537"/>
      <c r="F2280" s="25"/>
      <c r="G2280" s="25"/>
      <c r="H2280" s="25"/>
      <c r="I2280" s="25"/>
      <c r="J2280" s="25"/>
      <c r="K2280" s="25"/>
      <c r="L2280" s="25"/>
      <c r="M2280" s="25"/>
      <c r="N2280" s="25"/>
      <c r="O2280" s="25"/>
      <c r="P2280" s="25"/>
      <c r="Q2280" s="25"/>
      <c r="R2280" s="21"/>
      <c r="S2280" s="117"/>
      <c r="T2280" s="23"/>
      <c r="U2280" s="24"/>
      <c r="V2280" s="129"/>
    </row>
    <row r="2281" spans="1:22" ht="12" customHeight="1" x14ac:dyDescent="0.2">
      <c r="A2281" s="571"/>
      <c r="B2281" s="573"/>
      <c r="C2281" s="566"/>
      <c r="D2281" s="160"/>
      <c r="E2281" s="537"/>
      <c r="F2281" s="25"/>
      <c r="G2281" s="25"/>
      <c r="H2281" s="25"/>
      <c r="I2281" s="25"/>
      <c r="J2281" s="25"/>
      <c r="K2281" s="25"/>
      <c r="L2281" s="25"/>
      <c r="M2281" s="25"/>
      <c r="N2281" s="25"/>
      <c r="O2281" s="25"/>
      <c r="P2281" s="25"/>
      <c r="Q2281" s="25"/>
      <c r="R2281" s="22"/>
      <c r="S2281" s="118"/>
      <c r="T2281" s="23"/>
      <c r="U2281" s="24"/>
      <c r="V2281" s="133"/>
    </row>
    <row r="2282" spans="1:22" ht="12" customHeight="1" x14ac:dyDescent="0.2">
      <c r="A2282" s="571"/>
      <c r="B2282" s="571"/>
      <c r="C2282" s="566"/>
      <c r="D2282" s="160"/>
      <c r="E2282" s="560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1"/>
      <c r="S2282" s="117"/>
      <c r="T2282" s="23"/>
      <c r="U2282" s="28"/>
      <c r="V2282" s="130"/>
    </row>
    <row r="2283" spans="1:22" ht="12" customHeight="1" x14ac:dyDescent="0.2">
      <c r="A2283" s="571"/>
      <c r="B2283" s="573"/>
      <c r="C2283" s="566"/>
      <c r="D2283" s="160"/>
      <c r="E2283" s="560"/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  <c r="R2283" s="22"/>
      <c r="S2283" s="118"/>
      <c r="T2283" s="23"/>
      <c r="U2283" s="28"/>
      <c r="V2283" s="130"/>
    </row>
    <row r="2284" spans="1:22" ht="12" customHeight="1" x14ac:dyDescent="0.2">
      <c r="A2284" s="571"/>
      <c r="B2284" s="571"/>
      <c r="C2284" s="566"/>
      <c r="D2284" s="160"/>
      <c r="E2284" s="560"/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1"/>
      <c r="S2284" s="117"/>
      <c r="T2284" s="23"/>
      <c r="U2284" s="27"/>
      <c r="V2284" s="130"/>
    </row>
    <row r="2285" spans="1:22" ht="12" customHeight="1" x14ac:dyDescent="0.2">
      <c r="A2285" s="571"/>
      <c r="B2285" s="573"/>
      <c r="C2285" s="566"/>
      <c r="D2285" s="160"/>
      <c r="E2285" s="560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2"/>
      <c r="S2285" s="118"/>
      <c r="T2285" s="23"/>
      <c r="U2285" s="27"/>
      <c r="V2285" s="130"/>
    </row>
    <row r="2286" spans="1:22" ht="12" customHeight="1" x14ac:dyDescent="0.2">
      <c r="A2286" s="571"/>
      <c r="B2286" s="571"/>
      <c r="C2286" s="566"/>
      <c r="D2286" s="160"/>
      <c r="E2286" s="537"/>
      <c r="F2286" s="25"/>
      <c r="G2286" s="25"/>
      <c r="H2286" s="25"/>
      <c r="I2286" s="25"/>
      <c r="J2286" s="25"/>
      <c r="K2286" s="25"/>
      <c r="L2286" s="25"/>
      <c r="M2286" s="25"/>
      <c r="N2286" s="25"/>
      <c r="O2286" s="25"/>
      <c r="P2286" s="25"/>
      <c r="Q2286" s="25"/>
      <c r="R2286" s="79"/>
      <c r="S2286" s="117"/>
      <c r="T2286" s="23"/>
      <c r="U2286" s="24"/>
      <c r="V2286" s="129"/>
    </row>
    <row r="2287" spans="1:22" ht="12" customHeight="1" x14ac:dyDescent="0.2">
      <c r="A2287" s="571"/>
      <c r="B2287" s="573"/>
      <c r="C2287" s="566"/>
      <c r="D2287" s="160"/>
      <c r="E2287" s="537"/>
      <c r="F2287" s="25"/>
      <c r="G2287" s="25"/>
      <c r="H2287" s="25"/>
      <c r="I2287" s="25"/>
      <c r="J2287" s="25"/>
      <c r="K2287" s="25"/>
      <c r="L2287" s="25"/>
      <c r="M2287" s="25"/>
      <c r="N2287" s="25"/>
      <c r="O2287" s="25"/>
      <c r="P2287" s="25"/>
      <c r="Q2287" s="25"/>
      <c r="R2287" s="80"/>
      <c r="S2287" s="118"/>
      <c r="T2287" s="23"/>
      <c r="U2287" s="24"/>
      <c r="V2287" s="133"/>
    </row>
    <row r="2288" spans="1:22" ht="12" customHeight="1" x14ac:dyDescent="0.2">
      <c r="A2288" s="571"/>
      <c r="B2288" s="571"/>
      <c r="C2288" s="566"/>
      <c r="D2288" s="160"/>
      <c r="E2288" s="560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1"/>
      <c r="S2288" s="117"/>
      <c r="T2288" s="23"/>
      <c r="U2288" s="28"/>
      <c r="V2288" s="130"/>
    </row>
    <row r="2289" spans="1:22" ht="12" customHeight="1" x14ac:dyDescent="0.2">
      <c r="A2289" s="571"/>
      <c r="B2289" s="573"/>
      <c r="C2289" s="566"/>
      <c r="D2289" s="160"/>
      <c r="E2289" s="560"/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  <c r="R2289" s="22"/>
      <c r="S2289" s="118"/>
      <c r="T2289" s="23"/>
      <c r="U2289" s="28"/>
      <c r="V2289" s="130"/>
    </row>
    <row r="2290" spans="1:22" ht="12" customHeight="1" x14ac:dyDescent="0.2">
      <c r="A2290" s="571"/>
      <c r="B2290" s="571"/>
      <c r="C2290" s="566"/>
      <c r="D2290" s="160"/>
      <c r="E2290" s="560"/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  <c r="R2290" s="21"/>
      <c r="S2290" s="117"/>
      <c r="T2290" s="23"/>
      <c r="U2290" s="28"/>
      <c r="V2290" s="130"/>
    </row>
    <row r="2291" spans="1:22" ht="12" customHeight="1" x14ac:dyDescent="0.2">
      <c r="A2291" s="571"/>
      <c r="B2291" s="573"/>
      <c r="C2291" s="566"/>
      <c r="D2291" s="160"/>
      <c r="E2291" s="560"/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  <c r="R2291" s="22"/>
      <c r="S2291" s="118"/>
      <c r="T2291" s="23"/>
      <c r="U2291" s="28"/>
      <c r="V2291" s="130"/>
    </row>
    <row r="2292" spans="1:22" ht="12" customHeight="1" x14ac:dyDescent="0.2">
      <c r="A2292" s="571"/>
      <c r="B2292" s="571"/>
      <c r="C2292" s="566"/>
      <c r="D2292" s="160"/>
      <c r="E2292" s="560"/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  <c r="R2292" s="21"/>
      <c r="S2292" s="117"/>
      <c r="T2292" s="23"/>
      <c r="U2292" s="27"/>
      <c r="V2292" s="130"/>
    </row>
    <row r="2293" spans="1:22" ht="12" customHeight="1" x14ac:dyDescent="0.2">
      <c r="A2293" s="571"/>
      <c r="B2293" s="573"/>
      <c r="C2293" s="566"/>
      <c r="D2293" s="160"/>
      <c r="E2293" s="560"/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  <c r="R2293" s="22"/>
      <c r="S2293" s="118"/>
      <c r="T2293" s="23"/>
      <c r="U2293" s="27"/>
      <c r="V2293" s="130"/>
    </row>
    <row r="2294" spans="1:22" ht="12" customHeight="1" x14ac:dyDescent="0.2">
      <c r="A2294" s="571"/>
      <c r="B2294" s="571"/>
      <c r="C2294" s="566"/>
      <c r="D2294" s="160"/>
      <c r="E2294" s="537"/>
      <c r="F2294" s="25"/>
      <c r="G2294" s="25"/>
      <c r="H2294" s="25"/>
      <c r="I2294" s="25"/>
      <c r="J2294" s="25"/>
      <c r="K2294" s="25"/>
      <c r="L2294" s="25"/>
      <c r="M2294" s="25"/>
      <c r="N2294" s="25"/>
      <c r="O2294" s="25"/>
      <c r="P2294" s="25"/>
      <c r="Q2294" s="25"/>
      <c r="R2294" s="79"/>
      <c r="S2294" s="117"/>
      <c r="T2294" s="23"/>
      <c r="U2294" s="24"/>
      <c r="V2294" s="129"/>
    </row>
    <row r="2295" spans="1:22" ht="12" customHeight="1" x14ac:dyDescent="0.2">
      <c r="A2295" s="571"/>
      <c r="B2295" s="573"/>
      <c r="C2295" s="566"/>
      <c r="D2295" s="160"/>
      <c r="E2295" s="537"/>
      <c r="F2295" s="25"/>
      <c r="G2295" s="25"/>
      <c r="H2295" s="25"/>
      <c r="I2295" s="25"/>
      <c r="J2295" s="25"/>
      <c r="K2295" s="25"/>
      <c r="L2295" s="25"/>
      <c r="M2295" s="25"/>
      <c r="N2295" s="25"/>
      <c r="O2295" s="25"/>
      <c r="P2295" s="25"/>
      <c r="Q2295" s="25"/>
      <c r="R2295" s="80"/>
      <c r="S2295" s="118"/>
      <c r="T2295" s="23"/>
      <c r="U2295" s="24"/>
      <c r="V2295" s="133"/>
    </row>
    <row r="2296" spans="1:22" ht="12" customHeight="1" x14ac:dyDescent="0.2">
      <c r="A2296" s="571"/>
      <c r="B2296" s="571"/>
      <c r="C2296" s="566"/>
      <c r="D2296" s="160"/>
      <c r="E2296" s="560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1"/>
      <c r="S2296" s="117"/>
      <c r="T2296" s="23"/>
      <c r="U2296" s="28"/>
      <c r="V2296" s="130"/>
    </row>
    <row r="2297" spans="1:22" ht="12" customHeight="1" x14ac:dyDescent="0.2">
      <c r="A2297" s="571"/>
      <c r="B2297" s="571"/>
      <c r="C2297" s="566"/>
      <c r="D2297" s="160"/>
      <c r="E2297" s="560"/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  <c r="R2297" s="22"/>
      <c r="S2297" s="118"/>
      <c r="T2297" s="23"/>
      <c r="U2297" s="28"/>
      <c r="V2297" s="130"/>
    </row>
    <row r="2298" spans="1:22" ht="12" customHeight="1" x14ac:dyDescent="0.2">
      <c r="A2298" s="571"/>
      <c r="B2298" s="571"/>
      <c r="C2298" s="566"/>
      <c r="D2298" s="160"/>
      <c r="E2298" s="537"/>
      <c r="F2298" s="25"/>
      <c r="G2298" s="25"/>
      <c r="H2298" s="25"/>
      <c r="I2298" s="25"/>
      <c r="J2298" s="25"/>
      <c r="K2298" s="25"/>
      <c r="L2298" s="25"/>
      <c r="M2298" s="25"/>
      <c r="N2298" s="25"/>
      <c r="O2298" s="25"/>
      <c r="P2298" s="25"/>
      <c r="Q2298" s="25"/>
      <c r="R2298" s="79"/>
      <c r="S2298" s="117"/>
      <c r="T2298" s="23"/>
      <c r="U2298" s="27"/>
      <c r="V2298" s="130"/>
    </row>
    <row r="2299" spans="1:22" ht="12" customHeight="1" x14ac:dyDescent="0.2">
      <c r="A2299" s="571"/>
      <c r="B2299" s="573"/>
      <c r="C2299" s="566"/>
      <c r="D2299" s="160"/>
      <c r="E2299" s="537"/>
      <c r="F2299" s="25"/>
      <c r="G2299" s="25"/>
      <c r="H2299" s="25"/>
      <c r="I2299" s="25"/>
      <c r="J2299" s="25"/>
      <c r="K2299" s="25"/>
      <c r="L2299" s="25"/>
      <c r="M2299" s="25"/>
      <c r="N2299" s="25"/>
      <c r="O2299" s="25"/>
      <c r="P2299" s="25"/>
      <c r="Q2299" s="25"/>
      <c r="R2299" s="80"/>
      <c r="S2299" s="118"/>
      <c r="T2299" s="23"/>
      <c r="U2299" s="27"/>
      <c r="V2299" s="130"/>
    </row>
    <row r="2300" spans="1:22" ht="12" customHeight="1" x14ac:dyDescent="0.2">
      <c r="A2300" s="571"/>
      <c r="B2300" s="571"/>
      <c r="C2300" s="566"/>
      <c r="D2300" s="160"/>
      <c r="E2300" s="560"/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  <c r="R2300" s="21"/>
      <c r="S2300" s="117"/>
      <c r="T2300" s="23"/>
      <c r="U2300" s="28"/>
      <c r="V2300" s="130"/>
    </row>
    <row r="2301" spans="1:22" ht="12" customHeight="1" x14ac:dyDescent="0.2">
      <c r="A2301" s="571"/>
      <c r="B2301" s="571"/>
      <c r="C2301" s="566"/>
      <c r="D2301" s="160"/>
      <c r="E2301" s="560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2"/>
      <c r="S2301" s="118"/>
      <c r="T2301" s="23"/>
      <c r="U2301" s="28"/>
      <c r="V2301" s="130"/>
    </row>
    <row r="2302" spans="1:22" ht="12" customHeight="1" x14ac:dyDescent="0.2">
      <c r="A2302" s="571"/>
      <c r="B2302" s="571"/>
      <c r="C2302" s="566"/>
      <c r="D2302" s="160"/>
      <c r="E2302" s="560"/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  <c r="R2302" s="21"/>
      <c r="S2302" s="117"/>
      <c r="T2302" s="23"/>
      <c r="U2302" s="27"/>
      <c r="V2302" s="130"/>
    </row>
    <row r="2303" spans="1:22" ht="12" customHeight="1" x14ac:dyDescent="0.2">
      <c r="A2303" s="571"/>
      <c r="B2303" s="573"/>
      <c r="C2303" s="566"/>
      <c r="D2303" s="160"/>
      <c r="E2303" s="560"/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  <c r="R2303" s="22"/>
      <c r="S2303" s="118"/>
      <c r="T2303" s="23"/>
      <c r="U2303" s="27"/>
      <c r="V2303" s="130"/>
    </row>
    <row r="2304" spans="1:22" ht="12" customHeight="1" x14ac:dyDescent="0.2">
      <c r="A2304" s="571"/>
      <c r="B2304" s="571"/>
      <c r="C2304" s="566"/>
      <c r="D2304" s="160"/>
      <c r="E2304" s="537"/>
      <c r="F2304" s="25"/>
      <c r="G2304" s="25"/>
      <c r="H2304" s="25"/>
      <c r="I2304" s="25"/>
      <c r="J2304" s="25"/>
      <c r="K2304" s="25"/>
      <c r="L2304" s="25"/>
      <c r="M2304" s="25"/>
      <c r="N2304" s="25"/>
      <c r="O2304" s="25"/>
      <c r="P2304" s="25"/>
      <c r="Q2304" s="25"/>
      <c r="R2304" s="79"/>
      <c r="S2304" s="117"/>
      <c r="T2304" s="23"/>
      <c r="U2304" s="24"/>
      <c r="V2304" s="129"/>
    </row>
    <row r="2305" spans="1:22" ht="12" customHeight="1" x14ac:dyDescent="0.2">
      <c r="A2305" s="571"/>
      <c r="B2305" s="571"/>
      <c r="C2305" s="566"/>
      <c r="D2305" s="160"/>
      <c r="E2305" s="537"/>
      <c r="F2305" s="25"/>
      <c r="G2305" s="25"/>
      <c r="H2305" s="25"/>
      <c r="I2305" s="25"/>
      <c r="J2305" s="25"/>
      <c r="K2305" s="25"/>
      <c r="L2305" s="25"/>
      <c r="M2305" s="25"/>
      <c r="N2305" s="25"/>
      <c r="O2305" s="25"/>
      <c r="P2305" s="25"/>
      <c r="Q2305" s="25"/>
      <c r="R2305" s="80"/>
      <c r="S2305" s="118"/>
      <c r="T2305" s="23"/>
      <c r="U2305" s="24"/>
      <c r="V2305" s="133"/>
    </row>
    <row r="2306" spans="1:22" ht="12" customHeight="1" x14ac:dyDescent="0.2">
      <c r="A2306" s="571"/>
      <c r="B2306" s="571"/>
      <c r="C2306" s="571"/>
      <c r="D2306" s="157"/>
      <c r="E2306" s="560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1"/>
      <c r="S2306" s="117"/>
      <c r="T2306" s="23"/>
      <c r="U2306" s="28"/>
      <c r="V2306" s="130"/>
    </row>
    <row r="2307" spans="1:22" ht="12" customHeight="1" x14ac:dyDescent="0.2">
      <c r="A2307" s="571"/>
      <c r="B2307" s="573"/>
      <c r="C2307" s="571"/>
      <c r="D2307" s="157"/>
      <c r="E2307" s="560"/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  <c r="R2307" s="22"/>
      <c r="S2307" s="118"/>
      <c r="T2307" s="23"/>
      <c r="U2307" s="28"/>
      <c r="V2307" s="130"/>
    </row>
    <row r="2308" spans="1:22" ht="12" customHeight="1" x14ac:dyDescent="0.2">
      <c r="A2308" s="571"/>
      <c r="B2308" s="571"/>
      <c r="C2308" s="571"/>
      <c r="D2308" s="157"/>
      <c r="E2308" s="560"/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  <c r="R2308" s="21"/>
      <c r="S2308" s="117"/>
      <c r="T2308" s="23"/>
      <c r="U2308" s="27"/>
      <c r="V2308" s="130"/>
    </row>
    <row r="2309" spans="1:22" ht="12" customHeight="1" x14ac:dyDescent="0.2">
      <c r="A2309" s="571"/>
      <c r="B2309" s="571"/>
      <c r="C2309" s="571"/>
      <c r="D2309" s="157"/>
      <c r="E2309" s="560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2"/>
      <c r="S2309" s="118"/>
      <c r="T2309" s="23"/>
      <c r="U2309" s="27"/>
      <c r="V2309" s="130"/>
    </row>
    <row r="2310" spans="1:22" ht="12" customHeight="1" x14ac:dyDescent="0.2">
      <c r="A2310" s="571"/>
      <c r="B2310" s="571"/>
      <c r="C2310" s="571"/>
      <c r="D2310" s="157"/>
      <c r="E2310" s="537"/>
      <c r="F2310" s="25"/>
      <c r="G2310" s="25"/>
      <c r="H2310" s="25"/>
      <c r="I2310" s="25"/>
      <c r="J2310" s="25"/>
      <c r="K2310" s="25"/>
      <c r="L2310" s="25"/>
      <c r="M2310" s="25"/>
      <c r="N2310" s="25"/>
      <c r="O2310" s="25"/>
      <c r="P2310" s="25"/>
      <c r="Q2310" s="25"/>
      <c r="R2310" s="79"/>
      <c r="S2310" s="117"/>
      <c r="T2310" s="23"/>
      <c r="U2310" s="24"/>
      <c r="V2310" s="129"/>
    </row>
    <row r="2311" spans="1:22" ht="12" customHeight="1" x14ac:dyDescent="0.2">
      <c r="A2311" s="571"/>
      <c r="B2311" s="573"/>
      <c r="C2311" s="571"/>
      <c r="D2311" s="157"/>
      <c r="E2311" s="537"/>
      <c r="F2311" s="25"/>
      <c r="G2311" s="25"/>
      <c r="H2311" s="25"/>
      <c r="I2311" s="25"/>
      <c r="J2311" s="25"/>
      <c r="K2311" s="25"/>
      <c r="L2311" s="25"/>
      <c r="M2311" s="25"/>
      <c r="N2311" s="25"/>
      <c r="O2311" s="25"/>
      <c r="P2311" s="25"/>
      <c r="Q2311" s="25"/>
      <c r="R2311" s="80"/>
      <c r="S2311" s="118"/>
      <c r="T2311" s="23"/>
      <c r="U2311" s="24"/>
      <c r="V2311" s="133"/>
    </row>
    <row r="2312" spans="1:22" ht="12" customHeight="1" x14ac:dyDescent="0.2">
      <c r="A2312" s="571"/>
      <c r="B2312" s="571"/>
      <c r="C2312" s="571"/>
      <c r="D2312" s="157"/>
      <c r="E2312" s="560"/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1"/>
      <c r="S2312" s="117"/>
      <c r="T2312" s="23"/>
      <c r="U2312" s="28"/>
      <c r="V2312" s="130"/>
    </row>
    <row r="2313" spans="1:22" ht="12" customHeight="1" x14ac:dyDescent="0.2">
      <c r="A2313" s="571"/>
      <c r="B2313" s="571"/>
      <c r="C2313" s="571"/>
      <c r="D2313" s="157"/>
      <c r="E2313" s="560"/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  <c r="R2313" s="22"/>
      <c r="S2313" s="118"/>
      <c r="T2313" s="23"/>
      <c r="U2313" s="28"/>
      <c r="V2313" s="130"/>
    </row>
    <row r="2314" spans="1:22" ht="12" customHeight="1" x14ac:dyDescent="0.2">
      <c r="A2314" s="571"/>
      <c r="B2314" s="571"/>
      <c r="C2314" s="571"/>
      <c r="D2314" s="157"/>
      <c r="E2314" s="537"/>
      <c r="F2314" s="25"/>
      <c r="G2314" s="25"/>
      <c r="H2314" s="25"/>
      <c r="I2314" s="25"/>
      <c r="J2314" s="25"/>
      <c r="K2314" s="25"/>
      <c r="L2314" s="25"/>
      <c r="M2314" s="25"/>
      <c r="N2314" s="25"/>
      <c r="O2314" s="25"/>
      <c r="P2314" s="25"/>
      <c r="Q2314" s="25"/>
      <c r="R2314" s="79"/>
      <c r="S2314" s="117"/>
      <c r="T2314" s="23"/>
      <c r="U2314" s="24"/>
      <c r="V2314" s="129"/>
    </row>
    <row r="2315" spans="1:22" ht="12" customHeight="1" x14ac:dyDescent="0.2">
      <c r="A2315" s="571"/>
      <c r="B2315" s="573"/>
      <c r="C2315" s="571"/>
      <c r="D2315" s="157"/>
      <c r="E2315" s="537"/>
      <c r="F2315" s="25"/>
      <c r="G2315" s="25"/>
      <c r="H2315" s="25"/>
      <c r="I2315" s="25"/>
      <c r="J2315" s="25"/>
      <c r="K2315" s="25"/>
      <c r="L2315" s="25"/>
      <c r="M2315" s="25"/>
      <c r="N2315" s="25"/>
      <c r="O2315" s="25"/>
      <c r="P2315" s="25"/>
      <c r="Q2315" s="25"/>
      <c r="R2315" s="80"/>
      <c r="S2315" s="118"/>
      <c r="T2315" s="23"/>
      <c r="U2315" s="24"/>
      <c r="V2315" s="133"/>
    </row>
    <row r="2316" spans="1:22" ht="12" customHeight="1" x14ac:dyDescent="0.2">
      <c r="A2316" s="571"/>
      <c r="B2316" s="571"/>
      <c r="C2316" s="571"/>
      <c r="D2316" s="157"/>
      <c r="E2316" s="537"/>
      <c r="F2316" s="25"/>
      <c r="G2316" s="25"/>
      <c r="H2316" s="25"/>
      <c r="I2316" s="25"/>
      <c r="J2316" s="25"/>
      <c r="K2316" s="25"/>
      <c r="L2316" s="25"/>
      <c r="M2316" s="25"/>
      <c r="N2316" s="25"/>
      <c r="O2316" s="25"/>
      <c r="P2316" s="25"/>
      <c r="Q2316" s="25"/>
      <c r="R2316" s="79"/>
      <c r="S2316" s="117"/>
      <c r="T2316" s="23"/>
      <c r="U2316" s="24"/>
      <c r="V2316" s="129"/>
    </row>
    <row r="2317" spans="1:22" ht="12" customHeight="1" x14ac:dyDescent="0.2">
      <c r="A2317" s="571"/>
      <c r="B2317" s="571"/>
      <c r="C2317" s="571"/>
      <c r="D2317" s="157"/>
      <c r="E2317" s="537"/>
      <c r="F2317" s="25"/>
      <c r="G2317" s="25"/>
      <c r="H2317" s="25"/>
      <c r="I2317" s="25"/>
      <c r="J2317" s="25"/>
      <c r="K2317" s="25"/>
      <c r="L2317" s="25"/>
      <c r="M2317" s="25"/>
      <c r="N2317" s="25"/>
      <c r="O2317" s="25"/>
      <c r="P2317" s="25"/>
      <c r="Q2317" s="25"/>
      <c r="R2317" s="80"/>
      <c r="S2317" s="118"/>
      <c r="T2317" s="23"/>
      <c r="U2317" s="24"/>
      <c r="V2317" s="133"/>
    </row>
    <row r="2318" spans="1:22" ht="12" customHeight="1" x14ac:dyDescent="0.2">
      <c r="A2318" s="571"/>
      <c r="B2318" s="571"/>
      <c r="C2318" s="566"/>
      <c r="D2318" s="160"/>
      <c r="E2318" s="560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1"/>
      <c r="S2318" s="117"/>
      <c r="T2318" s="23"/>
      <c r="U2318" s="28"/>
      <c r="V2318" s="130"/>
    </row>
    <row r="2319" spans="1:22" ht="12" customHeight="1" x14ac:dyDescent="0.2">
      <c r="A2319" s="571"/>
      <c r="B2319" s="573"/>
      <c r="C2319" s="566"/>
      <c r="D2319" s="160"/>
      <c r="E2319" s="560"/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  <c r="R2319" s="22"/>
      <c r="S2319" s="118"/>
      <c r="T2319" s="23"/>
      <c r="U2319" s="28"/>
      <c r="V2319" s="130"/>
    </row>
    <row r="2320" spans="1:22" ht="12" customHeight="1" x14ac:dyDescent="0.2">
      <c r="A2320" s="571"/>
      <c r="B2320" s="571"/>
      <c r="C2320" s="566"/>
      <c r="D2320" s="160"/>
      <c r="E2320" s="560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1"/>
      <c r="S2320" s="117"/>
      <c r="T2320" s="23"/>
      <c r="U2320" s="27"/>
      <c r="V2320" s="130"/>
    </row>
    <row r="2321" spans="1:22" ht="12" customHeight="1" x14ac:dyDescent="0.2">
      <c r="A2321" s="571"/>
      <c r="B2321" s="571"/>
      <c r="C2321" s="566"/>
      <c r="D2321" s="160"/>
      <c r="E2321" s="560"/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  <c r="R2321" s="22"/>
      <c r="S2321" s="118"/>
      <c r="T2321" s="23"/>
      <c r="U2321" s="27"/>
      <c r="V2321" s="130"/>
    </row>
    <row r="2322" spans="1:22" ht="12" customHeight="1" x14ac:dyDescent="0.2">
      <c r="A2322" s="571"/>
      <c r="B2322" s="571"/>
      <c r="C2322" s="566"/>
      <c r="D2322" s="160"/>
      <c r="E2322" s="537"/>
      <c r="F2322" s="25"/>
      <c r="G2322" s="25"/>
      <c r="H2322" s="25"/>
      <c r="I2322" s="25"/>
      <c r="J2322" s="25"/>
      <c r="K2322" s="25"/>
      <c r="L2322" s="25"/>
      <c r="M2322" s="25"/>
      <c r="N2322" s="25"/>
      <c r="O2322" s="25"/>
      <c r="P2322" s="25"/>
      <c r="Q2322" s="25"/>
      <c r="R2322" s="79"/>
      <c r="S2322" s="117"/>
      <c r="T2322" s="23"/>
      <c r="U2322" s="24"/>
      <c r="V2322" s="129"/>
    </row>
    <row r="2323" spans="1:22" ht="12" customHeight="1" x14ac:dyDescent="0.2">
      <c r="A2323" s="571"/>
      <c r="B2323" s="573"/>
      <c r="C2323" s="566"/>
      <c r="D2323" s="160"/>
      <c r="E2323" s="537"/>
      <c r="F2323" s="25"/>
      <c r="G2323" s="25"/>
      <c r="H2323" s="25"/>
      <c r="I2323" s="25"/>
      <c r="J2323" s="25"/>
      <c r="K2323" s="25"/>
      <c r="L2323" s="25"/>
      <c r="M2323" s="25"/>
      <c r="N2323" s="25"/>
      <c r="O2323" s="25"/>
      <c r="P2323" s="25"/>
      <c r="Q2323" s="25"/>
      <c r="R2323" s="80"/>
      <c r="S2323" s="118"/>
      <c r="T2323" s="23"/>
      <c r="U2323" s="24"/>
      <c r="V2323" s="133"/>
    </row>
    <row r="2324" spans="1:22" ht="12" customHeight="1" x14ac:dyDescent="0.2">
      <c r="A2324" s="571"/>
      <c r="B2324" s="571"/>
      <c r="C2324" s="566"/>
      <c r="D2324" s="160"/>
      <c r="E2324" s="560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1"/>
      <c r="S2324" s="117"/>
      <c r="T2324" s="23"/>
      <c r="U2324" s="28"/>
      <c r="V2324" s="130"/>
    </row>
    <row r="2325" spans="1:22" ht="12" customHeight="1" x14ac:dyDescent="0.2">
      <c r="A2325" s="571"/>
      <c r="B2325" s="573"/>
      <c r="C2325" s="566"/>
      <c r="D2325" s="160"/>
      <c r="E2325" s="560"/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  <c r="R2325" s="22"/>
      <c r="S2325" s="118"/>
      <c r="T2325" s="23"/>
      <c r="U2325" s="28"/>
      <c r="V2325" s="130"/>
    </row>
    <row r="2326" spans="1:22" ht="12" customHeight="1" x14ac:dyDescent="0.2">
      <c r="A2326" s="571"/>
      <c r="B2326" s="571"/>
      <c r="C2326" s="566"/>
      <c r="D2326" s="160"/>
      <c r="E2326" s="560"/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1"/>
      <c r="S2326" s="117"/>
      <c r="T2326" s="23"/>
      <c r="U2326" s="27"/>
      <c r="V2326" s="130"/>
    </row>
    <row r="2327" spans="1:22" ht="12" customHeight="1" x14ac:dyDescent="0.2">
      <c r="A2327" s="571"/>
      <c r="B2327" s="571"/>
      <c r="C2327" s="566"/>
      <c r="D2327" s="160"/>
      <c r="E2327" s="560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2"/>
      <c r="S2327" s="118"/>
      <c r="T2327" s="23"/>
      <c r="U2327" s="27"/>
      <c r="V2327" s="130"/>
    </row>
    <row r="2328" spans="1:22" ht="12" customHeight="1" x14ac:dyDescent="0.2">
      <c r="A2328" s="571"/>
      <c r="B2328" s="571"/>
      <c r="C2328" s="566"/>
      <c r="D2328" s="160"/>
      <c r="E2328" s="537"/>
      <c r="F2328" s="25"/>
      <c r="G2328" s="25"/>
      <c r="H2328" s="25"/>
      <c r="I2328" s="25"/>
      <c r="J2328" s="25"/>
      <c r="K2328" s="25"/>
      <c r="L2328" s="25"/>
      <c r="M2328" s="25"/>
      <c r="N2328" s="25"/>
      <c r="O2328" s="25"/>
      <c r="P2328" s="25"/>
      <c r="Q2328" s="25"/>
      <c r="R2328" s="79"/>
      <c r="S2328" s="117"/>
      <c r="T2328" s="23"/>
      <c r="U2328" s="24"/>
      <c r="V2328" s="129"/>
    </row>
    <row r="2329" spans="1:22" ht="12" customHeight="1" x14ac:dyDescent="0.2">
      <c r="A2329" s="571"/>
      <c r="B2329" s="573"/>
      <c r="C2329" s="566"/>
      <c r="D2329" s="160"/>
      <c r="E2329" s="537"/>
      <c r="F2329" s="25"/>
      <c r="G2329" s="25"/>
      <c r="H2329" s="25"/>
      <c r="I2329" s="25"/>
      <c r="J2329" s="25"/>
      <c r="K2329" s="25"/>
      <c r="L2329" s="25"/>
      <c r="M2329" s="25"/>
      <c r="N2329" s="25"/>
      <c r="O2329" s="25"/>
      <c r="P2329" s="25"/>
      <c r="Q2329" s="25"/>
      <c r="R2329" s="80"/>
      <c r="S2329" s="118"/>
      <c r="T2329" s="23"/>
      <c r="U2329" s="24"/>
      <c r="V2329" s="133"/>
    </row>
    <row r="2330" spans="1:22" ht="12" customHeight="1" x14ac:dyDescent="0.2">
      <c r="A2330" s="571"/>
      <c r="B2330" s="571"/>
      <c r="C2330" s="571"/>
      <c r="D2330" s="157"/>
      <c r="E2330" s="560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1"/>
      <c r="S2330" s="117"/>
      <c r="T2330" s="23"/>
      <c r="U2330" s="28"/>
      <c r="V2330" s="130"/>
    </row>
    <row r="2331" spans="1:22" ht="12" customHeight="1" x14ac:dyDescent="0.2">
      <c r="A2331" s="571"/>
      <c r="B2331" s="573"/>
      <c r="C2331" s="571"/>
      <c r="D2331" s="157"/>
      <c r="E2331" s="560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2"/>
      <c r="S2331" s="118"/>
      <c r="T2331" s="23"/>
      <c r="U2331" s="28"/>
      <c r="V2331" s="130"/>
    </row>
    <row r="2332" spans="1:22" ht="12" customHeight="1" x14ac:dyDescent="0.2">
      <c r="A2332" s="571"/>
      <c r="B2332" s="571"/>
      <c r="C2332" s="571"/>
      <c r="D2332" s="157"/>
      <c r="E2332" s="560"/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1"/>
      <c r="S2332" s="117"/>
      <c r="T2332" s="23"/>
      <c r="U2332" s="27"/>
      <c r="V2332" s="130"/>
    </row>
    <row r="2333" spans="1:22" ht="12" customHeight="1" x14ac:dyDescent="0.2">
      <c r="A2333" s="571"/>
      <c r="B2333" s="571"/>
      <c r="C2333" s="571"/>
      <c r="D2333" s="157"/>
      <c r="E2333" s="560"/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  <c r="R2333" s="22"/>
      <c r="S2333" s="118"/>
      <c r="T2333" s="23"/>
      <c r="U2333" s="27"/>
      <c r="V2333" s="130"/>
    </row>
    <row r="2334" spans="1:22" ht="12" customHeight="1" x14ac:dyDescent="0.2">
      <c r="A2334" s="571"/>
      <c r="B2334" s="571"/>
      <c r="C2334" s="571"/>
      <c r="D2334" s="157"/>
      <c r="E2334" s="537"/>
      <c r="F2334" s="25"/>
      <c r="G2334" s="25"/>
      <c r="H2334" s="25"/>
      <c r="I2334" s="25"/>
      <c r="J2334" s="25"/>
      <c r="K2334" s="25"/>
      <c r="L2334" s="25"/>
      <c r="M2334" s="25"/>
      <c r="N2334" s="25"/>
      <c r="O2334" s="25"/>
      <c r="P2334" s="25"/>
      <c r="Q2334" s="25"/>
      <c r="R2334" s="79"/>
      <c r="S2334" s="117"/>
      <c r="T2334" s="23"/>
      <c r="U2334" s="24"/>
      <c r="V2334" s="129"/>
    </row>
    <row r="2335" spans="1:22" ht="12" customHeight="1" x14ac:dyDescent="0.2">
      <c r="A2335" s="571"/>
      <c r="B2335" s="573"/>
      <c r="C2335" s="571"/>
      <c r="D2335" s="157"/>
      <c r="E2335" s="537"/>
      <c r="F2335" s="25"/>
      <c r="G2335" s="25"/>
      <c r="H2335" s="25"/>
      <c r="I2335" s="25"/>
      <c r="J2335" s="25"/>
      <c r="K2335" s="25"/>
      <c r="L2335" s="25"/>
      <c r="M2335" s="25"/>
      <c r="N2335" s="25"/>
      <c r="O2335" s="25"/>
      <c r="P2335" s="25"/>
      <c r="Q2335" s="25"/>
      <c r="R2335" s="80"/>
      <c r="S2335" s="118"/>
      <c r="T2335" s="23"/>
      <c r="U2335" s="24"/>
      <c r="V2335" s="133"/>
    </row>
    <row r="2336" spans="1:22" ht="12" customHeight="1" x14ac:dyDescent="0.2">
      <c r="A2336" s="571"/>
      <c r="B2336" s="571"/>
      <c r="C2336" s="571"/>
      <c r="D2336" s="157"/>
      <c r="E2336" s="560"/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1"/>
      <c r="S2336" s="117"/>
      <c r="T2336" s="23"/>
      <c r="U2336" s="28"/>
      <c r="V2336" s="130"/>
    </row>
    <row r="2337" spans="1:22" ht="12" customHeight="1" x14ac:dyDescent="0.2">
      <c r="A2337" s="571"/>
      <c r="B2337" s="573"/>
      <c r="C2337" s="571"/>
      <c r="D2337" s="157"/>
      <c r="E2337" s="560"/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  <c r="R2337" s="22"/>
      <c r="S2337" s="118"/>
      <c r="T2337" s="23"/>
      <c r="U2337" s="28"/>
      <c r="V2337" s="130"/>
    </row>
    <row r="2338" spans="1:22" ht="12" customHeight="1" x14ac:dyDescent="0.2">
      <c r="A2338" s="571"/>
      <c r="B2338" s="571"/>
      <c r="C2338" s="571"/>
      <c r="D2338" s="157"/>
      <c r="E2338" s="560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1"/>
      <c r="S2338" s="117"/>
      <c r="T2338" s="23"/>
      <c r="U2338" s="27"/>
      <c r="V2338" s="130"/>
    </row>
    <row r="2339" spans="1:22" ht="12" customHeight="1" x14ac:dyDescent="0.2">
      <c r="A2339" s="571"/>
      <c r="B2339" s="571"/>
      <c r="C2339" s="571"/>
      <c r="D2339" s="157"/>
      <c r="E2339" s="560"/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  <c r="R2339" s="22"/>
      <c r="S2339" s="118"/>
      <c r="T2339" s="23"/>
      <c r="U2339" s="27"/>
      <c r="V2339" s="130"/>
    </row>
    <row r="2340" spans="1:22" ht="12" customHeight="1" x14ac:dyDescent="0.2">
      <c r="A2340" s="571"/>
      <c r="B2340" s="571"/>
      <c r="C2340" s="571"/>
      <c r="D2340" s="157"/>
      <c r="E2340" s="537"/>
      <c r="F2340" s="25"/>
      <c r="G2340" s="25"/>
      <c r="H2340" s="25"/>
      <c r="I2340" s="25"/>
      <c r="J2340" s="25"/>
      <c r="K2340" s="25"/>
      <c r="L2340" s="25"/>
      <c r="M2340" s="25"/>
      <c r="N2340" s="25"/>
      <c r="O2340" s="25"/>
      <c r="P2340" s="25"/>
      <c r="Q2340" s="25"/>
      <c r="R2340" s="79"/>
      <c r="S2340" s="117"/>
      <c r="T2340" s="23"/>
      <c r="U2340" s="24"/>
      <c r="V2340" s="129"/>
    </row>
    <row r="2341" spans="1:22" ht="12" customHeight="1" x14ac:dyDescent="0.2">
      <c r="A2341" s="571"/>
      <c r="B2341" s="573"/>
      <c r="C2341" s="571"/>
      <c r="D2341" s="157"/>
      <c r="E2341" s="537"/>
      <c r="F2341" s="25"/>
      <c r="G2341" s="25"/>
      <c r="H2341" s="25"/>
      <c r="I2341" s="25"/>
      <c r="J2341" s="25"/>
      <c r="K2341" s="25"/>
      <c r="L2341" s="25"/>
      <c r="M2341" s="25"/>
      <c r="N2341" s="25"/>
      <c r="O2341" s="25"/>
      <c r="P2341" s="25"/>
      <c r="Q2341" s="25"/>
      <c r="R2341" s="80"/>
      <c r="S2341" s="118"/>
      <c r="T2341" s="23"/>
      <c r="U2341" s="24"/>
      <c r="V2341" s="133"/>
    </row>
    <row r="2342" spans="1:22" ht="12" customHeight="1" x14ac:dyDescent="0.2">
      <c r="A2342" s="571"/>
      <c r="B2342" s="571"/>
      <c r="C2342" s="571"/>
      <c r="D2342" s="157"/>
      <c r="E2342" s="560"/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1"/>
      <c r="S2342" s="117"/>
      <c r="T2342" s="23"/>
      <c r="U2342" s="28"/>
      <c r="V2342" s="130"/>
    </row>
    <row r="2343" spans="1:22" ht="12" customHeight="1" x14ac:dyDescent="0.2">
      <c r="A2343" s="571"/>
      <c r="B2343" s="571"/>
      <c r="C2343" s="571"/>
      <c r="D2343" s="157"/>
      <c r="E2343" s="560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2"/>
      <c r="S2343" s="118"/>
      <c r="T2343" s="23"/>
      <c r="U2343" s="28"/>
      <c r="V2343" s="130"/>
    </row>
    <row r="2344" spans="1:22" ht="12" customHeight="1" x14ac:dyDescent="0.2">
      <c r="A2344" s="571"/>
      <c r="B2344" s="571"/>
      <c r="C2344" s="571"/>
      <c r="D2344" s="157"/>
      <c r="E2344" s="560"/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  <c r="R2344" s="21"/>
      <c r="S2344" s="117"/>
      <c r="T2344" s="23"/>
      <c r="U2344" s="28"/>
      <c r="V2344" s="130"/>
    </row>
    <row r="2345" spans="1:22" ht="12" customHeight="1" x14ac:dyDescent="0.2">
      <c r="A2345" s="571"/>
      <c r="B2345" s="573"/>
      <c r="C2345" s="571"/>
      <c r="D2345" s="157"/>
      <c r="E2345" s="560"/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  <c r="R2345" s="22"/>
      <c r="S2345" s="118"/>
      <c r="T2345" s="23"/>
      <c r="U2345" s="28"/>
      <c r="V2345" s="130"/>
    </row>
    <row r="2346" spans="1:22" ht="12" customHeight="1" x14ac:dyDescent="0.2">
      <c r="A2346" s="571"/>
      <c r="B2346" s="571"/>
      <c r="C2346" s="571"/>
      <c r="D2346" s="157"/>
      <c r="E2346" s="537"/>
      <c r="F2346" s="25"/>
      <c r="G2346" s="25"/>
      <c r="H2346" s="25"/>
      <c r="I2346" s="25"/>
      <c r="J2346" s="25"/>
      <c r="K2346" s="25"/>
      <c r="L2346" s="25"/>
      <c r="M2346" s="25"/>
      <c r="N2346" s="25"/>
      <c r="O2346" s="25"/>
      <c r="P2346" s="25"/>
      <c r="Q2346" s="25"/>
      <c r="R2346" s="79"/>
      <c r="S2346" s="117"/>
      <c r="T2346" s="23"/>
      <c r="U2346" s="27"/>
      <c r="V2346" s="130"/>
    </row>
    <row r="2347" spans="1:22" ht="12" customHeight="1" x14ac:dyDescent="0.2">
      <c r="A2347" s="571"/>
      <c r="B2347" s="571"/>
      <c r="C2347" s="571"/>
      <c r="D2347" s="157"/>
      <c r="E2347" s="537"/>
      <c r="F2347" s="25"/>
      <c r="G2347" s="25"/>
      <c r="H2347" s="25"/>
      <c r="I2347" s="25"/>
      <c r="J2347" s="25"/>
      <c r="K2347" s="25"/>
      <c r="L2347" s="25"/>
      <c r="M2347" s="25"/>
      <c r="N2347" s="25"/>
      <c r="O2347" s="25"/>
      <c r="P2347" s="25"/>
      <c r="Q2347" s="25"/>
      <c r="R2347" s="80"/>
      <c r="S2347" s="118"/>
      <c r="T2347" s="23"/>
      <c r="U2347" s="27"/>
      <c r="V2347" s="130"/>
    </row>
    <row r="2348" spans="1:22" ht="12" customHeight="1" x14ac:dyDescent="0.2">
      <c r="A2348" s="571"/>
      <c r="B2348" s="571"/>
      <c r="C2348" s="566"/>
      <c r="D2348" s="160"/>
      <c r="E2348" s="560"/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  <c r="R2348" s="21"/>
      <c r="S2348" s="117"/>
      <c r="T2348" s="23"/>
      <c r="U2348" s="28"/>
      <c r="V2348" s="130"/>
    </row>
    <row r="2349" spans="1:22" ht="12" customHeight="1" x14ac:dyDescent="0.2">
      <c r="A2349" s="571"/>
      <c r="B2349" s="573"/>
      <c r="C2349" s="566"/>
      <c r="D2349" s="160"/>
      <c r="E2349" s="560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2"/>
      <c r="S2349" s="118"/>
      <c r="T2349" s="23"/>
      <c r="U2349" s="28"/>
      <c r="V2349" s="130"/>
    </row>
    <row r="2350" spans="1:22" ht="12" customHeight="1" x14ac:dyDescent="0.2">
      <c r="A2350" s="571"/>
      <c r="B2350" s="571"/>
      <c r="C2350" s="566"/>
      <c r="D2350" s="160"/>
      <c r="E2350" s="560"/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  <c r="R2350" s="21"/>
      <c r="S2350" s="117"/>
      <c r="T2350" s="23"/>
      <c r="U2350" s="27"/>
      <c r="V2350" s="130"/>
    </row>
    <row r="2351" spans="1:22" ht="12" customHeight="1" x14ac:dyDescent="0.2">
      <c r="A2351" s="571"/>
      <c r="B2351" s="571"/>
      <c r="C2351" s="566"/>
      <c r="D2351" s="160"/>
      <c r="E2351" s="560"/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  <c r="R2351" s="22"/>
      <c r="S2351" s="118"/>
      <c r="T2351" s="23"/>
      <c r="U2351" s="27"/>
      <c r="V2351" s="130"/>
    </row>
    <row r="2352" spans="1:22" ht="12" customHeight="1" x14ac:dyDescent="0.2">
      <c r="A2352" s="571"/>
      <c r="B2352" s="571"/>
      <c r="C2352" s="566"/>
      <c r="D2352" s="160"/>
      <c r="E2352" s="537"/>
      <c r="F2352" s="25"/>
      <c r="G2352" s="25"/>
      <c r="H2352" s="25"/>
      <c r="I2352" s="25"/>
      <c r="J2352" s="25"/>
      <c r="K2352" s="25"/>
      <c r="L2352" s="25"/>
      <c r="M2352" s="25"/>
      <c r="N2352" s="25"/>
      <c r="O2352" s="25"/>
      <c r="P2352" s="25"/>
      <c r="Q2352" s="25"/>
      <c r="R2352" s="79"/>
      <c r="S2352" s="117"/>
      <c r="T2352" s="23"/>
      <c r="U2352" s="24"/>
      <c r="V2352" s="129"/>
    </row>
    <row r="2353" spans="1:22" ht="12" customHeight="1" x14ac:dyDescent="0.2">
      <c r="A2353" s="571"/>
      <c r="B2353" s="573"/>
      <c r="C2353" s="566"/>
      <c r="D2353" s="160"/>
      <c r="E2353" s="537"/>
      <c r="F2353" s="25"/>
      <c r="G2353" s="25"/>
      <c r="H2353" s="25"/>
      <c r="I2353" s="25"/>
      <c r="J2353" s="25"/>
      <c r="K2353" s="25"/>
      <c r="L2353" s="25"/>
      <c r="M2353" s="25"/>
      <c r="N2353" s="25"/>
      <c r="O2353" s="25"/>
      <c r="P2353" s="25"/>
      <c r="Q2353" s="25"/>
      <c r="R2353" s="80"/>
      <c r="S2353" s="118"/>
      <c r="T2353" s="23"/>
      <c r="U2353" s="24"/>
      <c r="V2353" s="133"/>
    </row>
    <row r="2354" spans="1:22" ht="12" customHeight="1" x14ac:dyDescent="0.2">
      <c r="A2354" s="571"/>
      <c r="B2354" s="571"/>
      <c r="C2354" s="571"/>
      <c r="D2354" s="157"/>
      <c r="E2354" s="560"/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1"/>
      <c r="S2354" s="117"/>
      <c r="T2354" s="23"/>
      <c r="U2354" s="28"/>
      <c r="V2354" s="130"/>
    </row>
    <row r="2355" spans="1:22" ht="12" customHeight="1" x14ac:dyDescent="0.2">
      <c r="A2355" s="571"/>
      <c r="B2355" s="573"/>
      <c r="C2355" s="571"/>
      <c r="D2355" s="157"/>
      <c r="E2355" s="560"/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  <c r="R2355" s="22"/>
      <c r="S2355" s="118"/>
      <c r="T2355" s="23"/>
      <c r="U2355" s="28"/>
      <c r="V2355" s="130"/>
    </row>
    <row r="2356" spans="1:22" ht="12" customHeight="1" x14ac:dyDescent="0.2">
      <c r="A2356" s="571"/>
      <c r="B2356" s="571"/>
      <c r="C2356" s="566"/>
      <c r="D2356" s="160"/>
      <c r="E2356" s="537"/>
      <c r="F2356" s="25"/>
      <c r="G2356" s="25"/>
      <c r="H2356" s="25"/>
      <c r="I2356" s="25"/>
      <c r="J2356" s="25"/>
      <c r="K2356" s="25"/>
      <c r="L2356" s="25"/>
      <c r="M2356" s="25"/>
      <c r="N2356" s="25"/>
      <c r="O2356" s="25"/>
      <c r="P2356" s="25"/>
      <c r="Q2356" s="25"/>
      <c r="R2356" s="21"/>
      <c r="S2356" s="117"/>
      <c r="T2356" s="23"/>
      <c r="U2356" s="27"/>
      <c r="V2356" s="130"/>
    </row>
    <row r="2357" spans="1:22" ht="12" customHeight="1" x14ac:dyDescent="0.2">
      <c r="A2357" s="571"/>
      <c r="B2357" s="571"/>
      <c r="C2357" s="566"/>
      <c r="D2357" s="160"/>
      <c r="E2357" s="537"/>
      <c r="F2357" s="25"/>
      <c r="G2357" s="25"/>
      <c r="H2357" s="25"/>
      <c r="I2357" s="25"/>
      <c r="J2357" s="25"/>
      <c r="K2357" s="25"/>
      <c r="L2357" s="25"/>
      <c r="M2357" s="25"/>
      <c r="N2357" s="25"/>
      <c r="O2357" s="25"/>
      <c r="P2357" s="25"/>
      <c r="Q2357" s="25"/>
      <c r="R2357" s="22"/>
      <c r="S2357" s="118"/>
      <c r="T2357" s="23"/>
      <c r="U2357" s="27"/>
      <c r="V2357" s="130"/>
    </row>
    <row r="2358" spans="1:22" ht="12" customHeight="1" x14ac:dyDescent="0.2">
      <c r="A2358" s="571"/>
      <c r="B2358" s="571"/>
      <c r="C2358" s="566"/>
      <c r="D2358" s="160"/>
      <c r="E2358" s="560"/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  <c r="R2358" s="21"/>
      <c r="S2358" s="117"/>
      <c r="T2358" s="23"/>
      <c r="U2358" s="28"/>
      <c r="V2358" s="130"/>
    </row>
    <row r="2359" spans="1:22" ht="12" customHeight="1" x14ac:dyDescent="0.2">
      <c r="A2359" s="571"/>
      <c r="B2359" s="571"/>
      <c r="C2359" s="566"/>
      <c r="D2359" s="160"/>
      <c r="E2359" s="560"/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  <c r="R2359" s="22"/>
      <c r="S2359" s="118"/>
      <c r="T2359" s="23"/>
      <c r="U2359" s="28"/>
      <c r="V2359" s="130"/>
    </row>
    <row r="2360" spans="1:22" ht="12" customHeight="1" x14ac:dyDescent="0.2">
      <c r="A2360" s="571"/>
      <c r="B2360" s="571"/>
      <c r="C2360" s="566"/>
      <c r="D2360" s="160"/>
      <c r="E2360" s="560"/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  <c r="R2360" s="21"/>
      <c r="S2360" s="117"/>
      <c r="T2360" s="23"/>
      <c r="U2360" s="27"/>
      <c r="V2360" s="130"/>
    </row>
    <row r="2361" spans="1:22" ht="12" customHeight="1" x14ac:dyDescent="0.2">
      <c r="A2361" s="571"/>
      <c r="B2361" s="573"/>
      <c r="C2361" s="566"/>
      <c r="D2361" s="160"/>
      <c r="E2361" s="560"/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  <c r="R2361" s="22"/>
      <c r="S2361" s="118"/>
      <c r="T2361" s="23"/>
      <c r="U2361" s="27"/>
      <c r="V2361" s="130"/>
    </row>
    <row r="2362" spans="1:22" ht="12" customHeight="1" x14ac:dyDescent="0.2">
      <c r="A2362" s="571"/>
      <c r="B2362" s="571"/>
      <c r="C2362" s="566"/>
      <c r="D2362" s="160"/>
      <c r="E2362" s="537"/>
      <c r="F2362" s="25"/>
      <c r="G2362" s="25"/>
      <c r="H2362" s="25"/>
      <c r="I2362" s="25"/>
      <c r="J2362" s="25"/>
      <c r="K2362" s="25"/>
      <c r="L2362" s="25"/>
      <c r="M2362" s="25"/>
      <c r="N2362" s="25"/>
      <c r="O2362" s="25"/>
      <c r="P2362" s="25"/>
      <c r="Q2362" s="25"/>
      <c r="R2362" s="79"/>
      <c r="S2362" s="117"/>
      <c r="T2362" s="23"/>
      <c r="U2362" s="24"/>
      <c r="V2362" s="129"/>
    </row>
    <row r="2363" spans="1:22" ht="12" customHeight="1" x14ac:dyDescent="0.2">
      <c r="A2363" s="571"/>
      <c r="B2363" s="571"/>
      <c r="C2363" s="566"/>
      <c r="D2363" s="160"/>
      <c r="E2363" s="537"/>
      <c r="F2363" s="25"/>
      <c r="G2363" s="25"/>
      <c r="H2363" s="25"/>
      <c r="I2363" s="25"/>
      <c r="J2363" s="25"/>
      <c r="K2363" s="25"/>
      <c r="L2363" s="25"/>
      <c r="M2363" s="25"/>
      <c r="N2363" s="25"/>
      <c r="O2363" s="25"/>
      <c r="P2363" s="25"/>
      <c r="Q2363" s="25"/>
      <c r="R2363" s="80"/>
      <c r="S2363" s="118"/>
      <c r="T2363" s="23"/>
      <c r="U2363" s="24"/>
      <c r="V2363" s="133"/>
    </row>
    <row r="2364" spans="1:22" ht="12" customHeight="1" x14ac:dyDescent="0.2">
      <c r="A2364" s="571"/>
      <c r="B2364" s="571"/>
      <c r="C2364" s="566"/>
      <c r="D2364" s="160"/>
      <c r="E2364" s="560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1"/>
      <c r="S2364" s="117"/>
      <c r="T2364" s="23"/>
      <c r="U2364" s="28"/>
      <c r="V2364" s="130"/>
    </row>
    <row r="2365" spans="1:22" ht="12" customHeight="1" x14ac:dyDescent="0.2">
      <c r="A2365" s="571"/>
      <c r="B2365" s="573"/>
      <c r="C2365" s="566"/>
      <c r="D2365" s="160"/>
      <c r="E2365" s="560"/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  <c r="R2365" s="22"/>
      <c r="S2365" s="118"/>
      <c r="T2365" s="23"/>
      <c r="U2365" s="28"/>
      <c r="V2365" s="130"/>
    </row>
    <row r="2366" spans="1:22" ht="12" customHeight="1" x14ac:dyDescent="0.2">
      <c r="A2366" s="571"/>
      <c r="B2366" s="571"/>
      <c r="C2366" s="566"/>
      <c r="D2366" s="160"/>
      <c r="E2366" s="560"/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1"/>
      <c r="S2366" s="117"/>
      <c r="T2366" s="23"/>
      <c r="U2366" s="27"/>
      <c r="V2366" s="130"/>
    </row>
    <row r="2367" spans="1:22" ht="12" customHeight="1" x14ac:dyDescent="0.2">
      <c r="A2367" s="571"/>
      <c r="B2367" s="571"/>
      <c r="C2367" s="566"/>
      <c r="D2367" s="160"/>
      <c r="E2367" s="560"/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  <c r="R2367" s="22"/>
      <c r="S2367" s="118"/>
      <c r="T2367" s="23"/>
      <c r="U2367" s="27"/>
      <c r="V2367" s="130"/>
    </row>
    <row r="2368" spans="1:22" ht="12" customHeight="1" x14ac:dyDescent="0.2">
      <c r="A2368" s="571"/>
      <c r="B2368" s="571"/>
      <c r="C2368" s="566"/>
      <c r="D2368" s="160"/>
      <c r="E2368" s="537"/>
      <c r="F2368" s="25"/>
      <c r="G2368" s="25"/>
      <c r="H2368" s="25"/>
      <c r="I2368" s="25"/>
      <c r="J2368" s="25"/>
      <c r="K2368" s="25"/>
      <c r="L2368" s="25"/>
      <c r="M2368" s="25"/>
      <c r="N2368" s="25"/>
      <c r="O2368" s="25"/>
      <c r="P2368" s="25"/>
      <c r="Q2368" s="25"/>
      <c r="R2368" s="79"/>
      <c r="S2368" s="117"/>
      <c r="T2368" s="23"/>
      <c r="U2368" s="24"/>
      <c r="V2368" s="129"/>
    </row>
    <row r="2369" spans="1:22" ht="12" customHeight="1" x14ac:dyDescent="0.2">
      <c r="A2369" s="571"/>
      <c r="B2369" s="573"/>
      <c r="C2369" s="566"/>
      <c r="D2369" s="160"/>
      <c r="E2369" s="537"/>
      <c r="F2369" s="25"/>
      <c r="G2369" s="25"/>
      <c r="H2369" s="25"/>
      <c r="I2369" s="25"/>
      <c r="J2369" s="25"/>
      <c r="K2369" s="25"/>
      <c r="L2369" s="25"/>
      <c r="M2369" s="25"/>
      <c r="N2369" s="25"/>
      <c r="O2369" s="25"/>
      <c r="P2369" s="25"/>
      <c r="Q2369" s="25"/>
      <c r="R2369" s="80"/>
      <c r="S2369" s="118"/>
      <c r="T2369" s="23"/>
      <c r="U2369" s="24"/>
      <c r="V2369" s="133"/>
    </row>
    <row r="2370" spans="1:22" ht="12" customHeight="1" x14ac:dyDescent="0.2">
      <c r="A2370" s="571"/>
      <c r="B2370" s="571"/>
      <c r="C2370" s="566"/>
      <c r="D2370" s="160"/>
      <c r="E2370" s="560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1"/>
      <c r="S2370" s="117"/>
      <c r="T2370" s="23"/>
      <c r="U2370" s="28"/>
      <c r="V2370" s="130"/>
    </row>
    <row r="2371" spans="1:22" ht="12" customHeight="1" x14ac:dyDescent="0.2">
      <c r="A2371" s="571"/>
      <c r="B2371" s="571"/>
      <c r="C2371" s="566"/>
      <c r="D2371" s="160"/>
      <c r="E2371" s="560"/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  <c r="R2371" s="22"/>
      <c r="S2371" s="118"/>
      <c r="T2371" s="23"/>
      <c r="U2371" s="28"/>
      <c r="V2371" s="130"/>
    </row>
    <row r="2372" spans="1:22" ht="12" customHeight="1" x14ac:dyDescent="0.2">
      <c r="A2372" s="571"/>
      <c r="B2372" s="571"/>
      <c r="C2372" s="566"/>
      <c r="D2372" s="160"/>
      <c r="E2372" s="560"/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  <c r="R2372" s="21"/>
      <c r="S2372" s="117"/>
      <c r="T2372" s="23"/>
      <c r="U2372" s="28"/>
      <c r="V2372" s="130"/>
    </row>
    <row r="2373" spans="1:22" ht="12" customHeight="1" x14ac:dyDescent="0.2">
      <c r="A2373" s="571"/>
      <c r="B2373" s="573"/>
      <c r="C2373" s="566"/>
      <c r="D2373" s="160"/>
      <c r="E2373" s="560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2"/>
      <c r="S2373" s="118"/>
      <c r="T2373" s="23"/>
      <c r="U2373" s="28"/>
      <c r="V2373" s="130"/>
    </row>
    <row r="2374" spans="1:22" ht="12" customHeight="1" x14ac:dyDescent="0.2">
      <c r="A2374" s="571"/>
      <c r="B2374" s="571"/>
      <c r="C2374" s="566"/>
      <c r="D2374" s="160"/>
      <c r="E2374" s="560"/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1"/>
      <c r="S2374" s="117"/>
      <c r="T2374" s="23"/>
      <c r="U2374" s="27"/>
      <c r="V2374" s="130"/>
    </row>
    <row r="2375" spans="1:22" ht="12" customHeight="1" x14ac:dyDescent="0.2">
      <c r="A2375" s="571"/>
      <c r="B2375" s="571"/>
      <c r="C2375" s="566"/>
      <c r="D2375" s="160"/>
      <c r="E2375" s="560"/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  <c r="R2375" s="22"/>
      <c r="S2375" s="118"/>
      <c r="T2375" s="23"/>
      <c r="U2375" s="27"/>
      <c r="V2375" s="130"/>
    </row>
    <row r="2376" spans="1:22" ht="12" customHeight="1" x14ac:dyDescent="0.2">
      <c r="A2376" s="571"/>
      <c r="B2376" s="571"/>
      <c r="C2376" s="566"/>
      <c r="D2376" s="160"/>
      <c r="E2376" s="537"/>
      <c r="F2376" s="25"/>
      <c r="G2376" s="25"/>
      <c r="H2376" s="25"/>
      <c r="I2376" s="25"/>
      <c r="J2376" s="25"/>
      <c r="K2376" s="25"/>
      <c r="L2376" s="25"/>
      <c r="M2376" s="25"/>
      <c r="N2376" s="25"/>
      <c r="O2376" s="25"/>
      <c r="P2376" s="25"/>
      <c r="Q2376" s="25"/>
      <c r="R2376" s="79"/>
      <c r="S2376" s="117"/>
      <c r="T2376" s="23"/>
      <c r="U2376" s="24"/>
      <c r="V2376" s="129"/>
    </row>
    <row r="2377" spans="1:22" ht="12" customHeight="1" x14ac:dyDescent="0.2">
      <c r="A2377" s="571"/>
      <c r="B2377" s="573"/>
      <c r="C2377" s="566"/>
      <c r="D2377" s="160"/>
      <c r="E2377" s="537"/>
      <c r="F2377" s="25"/>
      <c r="G2377" s="25"/>
      <c r="H2377" s="25"/>
      <c r="I2377" s="25"/>
      <c r="J2377" s="25"/>
      <c r="K2377" s="25"/>
      <c r="L2377" s="25"/>
      <c r="M2377" s="25"/>
      <c r="N2377" s="25"/>
      <c r="O2377" s="25"/>
      <c r="P2377" s="25"/>
      <c r="Q2377" s="25"/>
      <c r="R2377" s="80"/>
      <c r="S2377" s="118"/>
      <c r="T2377" s="23"/>
      <c r="U2377" s="24"/>
      <c r="V2377" s="133"/>
    </row>
    <row r="2378" spans="1:22" ht="12" customHeight="1" x14ac:dyDescent="0.2">
      <c r="A2378" s="571"/>
      <c r="B2378" s="571"/>
      <c r="C2378" s="566"/>
      <c r="D2378" s="160"/>
      <c r="E2378" s="537"/>
      <c r="F2378" s="25"/>
      <c r="G2378" s="25"/>
      <c r="H2378" s="25"/>
      <c r="I2378" s="25"/>
      <c r="J2378" s="25"/>
      <c r="K2378" s="25"/>
      <c r="L2378" s="25"/>
      <c r="M2378" s="25"/>
      <c r="N2378" s="25"/>
      <c r="O2378" s="25"/>
      <c r="P2378" s="25"/>
      <c r="Q2378" s="25"/>
      <c r="R2378" s="79"/>
      <c r="S2378" s="117"/>
      <c r="T2378" s="23"/>
      <c r="U2378" s="24"/>
      <c r="V2378" s="129"/>
    </row>
    <row r="2379" spans="1:22" ht="12" customHeight="1" x14ac:dyDescent="0.2">
      <c r="A2379" s="571"/>
      <c r="B2379" s="573"/>
      <c r="C2379" s="566"/>
      <c r="D2379" s="160"/>
      <c r="E2379" s="537"/>
      <c r="F2379" s="25"/>
      <c r="G2379" s="25"/>
      <c r="H2379" s="25"/>
      <c r="I2379" s="25"/>
      <c r="J2379" s="25"/>
      <c r="K2379" s="25"/>
      <c r="L2379" s="25"/>
      <c r="M2379" s="25"/>
      <c r="N2379" s="25"/>
      <c r="O2379" s="25"/>
      <c r="P2379" s="25"/>
      <c r="Q2379" s="25"/>
      <c r="R2379" s="80"/>
      <c r="S2379" s="118"/>
      <c r="T2379" s="23"/>
      <c r="U2379" s="24"/>
      <c r="V2379" s="133"/>
    </row>
    <row r="2380" spans="1:22" ht="12" customHeight="1" x14ac:dyDescent="0.2">
      <c r="A2380" s="571"/>
      <c r="B2380" s="571"/>
      <c r="C2380" s="566"/>
      <c r="D2380" s="160"/>
      <c r="E2380" s="560"/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  <c r="R2380" s="21"/>
      <c r="S2380" s="117"/>
      <c r="T2380" s="23"/>
      <c r="U2380" s="28"/>
      <c r="V2380" s="130"/>
    </row>
    <row r="2381" spans="1:22" ht="12" customHeight="1" x14ac:dyDescent="0.2">
      <c r="A2381" s="571"/>
      <c r="B2381" s="573"/>
      <c r="C2381" s="566"/>
      <c r="D2381" s="160"/>
      <c r="E2381" s="560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2"/>
      <c r="S2381" s="118"/>
      <c r="T2381" s="23"/>
      <c r="U2381" s="28"/>
      <c r="V2381" s="130"/>
    </row>
    <row r="2382" spans="1:22" ht="12" customHeight="1" x14ac:dyDescent="0.2">
      <c r="A2382" s="571"/>
      <c r="B2382" s="571"/>
      <c r="C2382" s="566"/>
      <c r="D2382" s="160"/>
      <c r="E2382" s="537"/>
      <c r="F2382" s="25"/>
      <c r="G2382" s="25"/>
      <c r="H2382" s="25"/>
      <c r="I2382" s="25"/>
      <c r="J2382" s="25"/>
      <c r="K2382" s="25"/>
      <c r="L2382" s="25"/>
      <c r="M2382" s="25"/>
      <c r="N2382" s="25"/>
      <c r="O2382" s="25"/>
      <c r="P2382" s="25"/>
      <c r="Q2382" s="25"/>
      <c r="R2382" s="79"/>
      <c r="S2382" s="117"/>
      <c r="T2382" s="23"/>
      <c r="U2382" s="24"/>
      <c r="V2382" s="129"/>
    </row>
    <row r="2383" spans="1:22" ht="12" customHeight="1" x14ac:dyDescent="0.2">
      <c r="A2383" s="571"/>
      <c r="B2383" s="573"/>
      <c r="C2383" s="566"/>
      <c r="D2383" s="160"/>
      <c r="E2383" s="537"/>
      <c r="F2383" s="25"/>
      <c r="G2383" s="25"/>
      <c r="H2383" s="25"/>
      <c r="I2383" s="25"/>
      <c r="J2383" s="25"/>
      <c r="K2383" s="25"/>
      <c r="L2383" s="25"/>
      <c r="M2383" s="25"/>
      <c r="N2383" s="25"/>
      <c r="O2383" s="25"/>
      <c r="P2383" s="25"/>
      <c r="Q2383" s="25"/>
      <c r="R2383" s="80"/>
      <c r="S2383" s="118"/>
      <c r="T2383" s="23"/>
      <c r="U2383" s="24"/>
      <c r="V2383" s="133"/>
    </row>
    <row r="2384" spans="1:22" ht="12" customHeight="1" x14ac:dyDescent="0.2">
      <c r="A2384" s="571"/>
      <c r="B2384" s="571"/>
      <c r="C2384" s="566"/>
      <c r="D2384" s="160"/>
      <c r="E2384" s="537"/>
      <c r="F2384" s="25"/>
      <c r="G2384" s="25"/>
      <c r="H2384" s="25"/>
      <c r="I2384" s="25"/>
      <c r="J2384" s="25"/>
      <c r="K2384" s="25"/>
      <c r="L2384" s="25"/>
      <c r="M2384" s="25"/>
      <c r="N2384" s="25"/>
      <c r="O2384" s="25"/>
      <c r="P2384" s="25"/>
      <c r="Q2384" s="25"/>
      <c r="R2384" s="79"/>
      <c r="S2384" s="117"/>
      <c r="T2384" s="23"/>
      <c r="U2384" s="24"/>
      <c r="V2384" s="129"/>
    </row>
    <row r="2385" spans="1:22" ht="12" customHeight="1" x14ac:dyDescent="0.2">
      <c r="A2385" s="571"/>
      <c r="B2385" s="573"/>
      <c r="C2385" s="566"/>
      <c r="D2385" s="160"/>
      <c r="E2385" s="537"/>
      <c r="F2385" s="25"/>
      <c r="G2385" s="25"/>
      <c r="H2385" s="25"/>
      <c r="I2385" s="25"/>
      <c r="J2385" s="25"/>
      <c r="K2385" s="25"/>
      <c r="L2385" s="25"/>
      <c r="M2385" s="25"/>
      <c r="N2385" s="25"/>
      <c r="O2385" s="25"/>
      <c r="P2385" s="25"/>
      <c r="Q2385" s="25"/>
      <c r="R2385" s="80"/>
      <c r="S2385" s="118"/>
      <c r="T2385" s="23"/>
      <c r="U2385" s="24"/>
      <c r="V2385" s="133"/>
    </row>
    <row r="2386" spans="1:22" ht="12" customHeight="1" x14ac:dyDescent="0.2">
      <c r="A2386" s="571"/>
      <c r="B2386" s="571"/>
      <c r="C2386" s="566"/>
      <c r="D2386" s="160"/>
      <c r="E2386" s="537"/>
      <c r="F2386" s="25"/>
      <c r="G2386" s="25"/>
      <c r="H2386" s="25"/>
      <c r="I2386" s="25"/>
      <c r="J2386" s="25"/>
      <c r="K2386" s="25"/>
      <c r="L2386" s="25"/>
      <c r="M2386" s="25"/>
      <c r="N2386" s="25"/>
      <c r="O2386" s="25"/>
      <c r="P2386" s="25"/>
      <c r="Q2386" s="25"/>
      <c r="R2386" s="79"/>
      <c r="S2386" s="117"/>
      <c r="T2386" s="23"/>
      <c r="U2386" s="24"/>
      <c r="V2386" s="129"/>
    </row>
    <row r="2387" spans="1:22" ht="12" customHeight="1" x14ac:dyDescent="0.2">
      <c r="A2387" s="571"/>
      <c r="B2387" s="573"/>
      <c r="C2387" s="566"/>
      <c r="D2387" s="160"/>
      <c r="E2387" s="537"/>
      <c r="F2387" s="25"/>
      <c r="G2387" s="25"/>
      <c r="H2387" s="25"/>
      <c r="I2387" s="25"/>
      <c r="J2387" s="25"/>
      <c r="K2387" s="25"/>
      <c r="L2387" s="25"/>
      <c r="M2387" s="25"/>
      <c r="N2387" s="25"/>
      <c r="O2387" s="25"/>
      <c r="P2387" s="25"/>
      <c r="Q2387" s="25"/>
      <c r="R2387" s="80"/>
      <c r="S2387" s="118"/>
      <c r="T2387" s="23"/>
      <c r="U2387" s="24"/>
      <c r="V2387" s="133"/>
    </row>
    <row r="2388" spans="1:22" ht="12" customHeight="1" x14ac:dyDescent="0.2">
      <c r="A2388" s="571"/>
      <c r="B2388" s="571"/>
      <c r="C2388" s="566"/>
      <c r="D2388" s="160"/>
      <c r="E2388" s="537"/>
      <c r="F2388" s="25"/>
      <c r="G2388" s="25"/>
      <c r="H2388" s="25"/>
      <c r="I2388" s="25"/>
      <c r="J2388" s="25"/>
      <c r="K2388" s="25"/>
      <c r="L2388" s="25"/>
      <c r="M2388" s="25"/>
      <c r="N2388" s="25"/>
      <c r="O2388" s="25"/>
      <c r="P2388" s="25"/>
      <c r="Q2388" s="25"/>
      <c r="R2388" s="79"/>
      <c r="S2388" s="117"/>
      <c r="T2388" s="23"/>
      <c r="U2388" s="24"/>
      <c r="V2388" s="129"/>
    </row>
    <row r="2389" spans="1:22" ht="12" customHeight="1" x14ac:dyDescent="0.2">
      <c r="A2389" s="571"/>
      <c r="B2389" s="573"/>
      <c r="C2389" s="566"/>
      <c r="D2389" s="160"/>
      <c r="E2389" s="537"/>
      <c r="F2389" s="25"/>
      <c r="G2389" s="25"/>
      <c r="H2389" s="25"/>
      <c r="I2389" s="25"/>
      <c r="J2389" s="25"/>
      <c r="K2389" s="25"/>
      <c r="L2389" s="25"/>
      <c r="M2389" s="25"/>
      <c r="N2389" s="25"/>
      <c r="O2389" s="25"/>
      <c r="P2389" s="25"/>
      <c r="Q2389" s="25"/>
      <c r="R2389" s="80"/>
      <c r="S2389" s="118"/>
      <c r="T2389" s="23"/>
      <c r="U2389" s="24"/>
      <c r="V2389" s="133"/>
    </row>
    <row r="2390" spans="1:22" ht="12" customHeight="1" x14ac:dyDescent="0.2">
      <c r="A2390" s="571"/>
      <c r="B2390" s="571"/>
      <c r="C2390" s="566"/>
      <c r="D2390" s="160"/>
      <c r="E2390" s="560"/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  <c r="R2390" s="21"/>
      <c r="S2390" s="117"/>
      <c r="T2390" s="23"/>
      <c r="U2390" s="28"/>
      <c r="V2390" s="130"/>
    </row>
    <row r="2391" spans="1:22" ht="12" customHeight="1" x14ac:dyDescent="0.2">
      <c r="A2391" s="571"/>
      <c r="B2391" s="573"/>
      <c r="C2391" s="566"/>
      <c r="D2391" s="160"/>
      <c r="E2391" s="560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2"/>
      <c r="S2391" s="118"/>
      <c r="T2391" s="23"/>
      <c r="U2391" s="28"/>
      <c r="V2391" s="130"/>
    </row>
    <row r="2392" spans="1:22" ht="12" customHeight="1" x14ac:dyDescent="0.2">
      <c r="A2392" s="571"/>
      <c r="B2392" s="571"/>
      <c r="C2392" s="566"/>
      <c r="D2392" s="160"/>
      <c r="E2392" s="560"/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  <c r="R2392" s="21"/>
      <c r="S2392" s="117"/>
      <c r="T2392" s="23"/>
      <c r="U2392" s="27"/>
      <c r="V2392" s="130"/>
    </row>
    <row r="2393" spans="1:22" ht="12" customHeight="1" x14ac:dyDescent="0.2">
      <c r="A2393" s="571"/>
      <c r="B2393" s="573"/>
      <c r="C2393" s="566"/>
      <c r="D2393" s="160"/>
      <c r="E2393" s="560"/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  <c r="R2393" s="22"/>
      <c r="S2393" s="118"/>
      <c r="T2393" s="23"/>
      <c r="U2393" s="27"/>
      <c r="V2393" s="130"/>
    </row>
    <row r="2394" spans="1:22" ht="12" customHeight="1" x14ac:dyDescent="0.2">
      <c r="A2394" s="571"/>
      <c r="B2394" s="571"/>
      <c r="C2394" s="566"/>
      <c r="D2394" s="160"/>
      <c r="E2394" s="537"/>
      <c r="F2394" s="25"/>
      <c r="G2394" s="25"/>
      <c r="H2394" s="25"/>
      <c r="I2394" s="25"/>
      <c r="J2394" s="25"/>
      <c r="K2394" s="25"/>
      <c r="L2394" s="25"/>
      <c r="M2394" s="25"/>
      <c r="N2394" s="25"/>
      <c r="O2394" s="25"/>
      <c r="P2394" s="25"/>
      <c r="Q2394" s="25"/>
      <c r="R2394" s="79"/>
      <c r="S2394" s="117"/>
      <c r="T2394" s="23"/>
      <c r="U2394" s="24"/>
      <c r="V2394" s="129"/>
    </row>
    <row r="2395" spans="1:22" ht="12" customHeight="1" x14ac:dyDescent="0.2">
      <c r="A2395" s="571"/>
      <c r="B2395" s="573"/>
      <c r="C2395" s="566"/>
      <c r="D2395" s="160"/>
      <c r="E2395" s="537"/>
      <c r="F2395" s="25"/>
      <c r="G2395" s="25"/>
      <c r="H2395" s="25"/>
      <c r="I2395" s="25"/>
      <c r="J2395" s="25"/>
      <c r="K2395" s="25"/>
      <c r="L2395" s="25"/>
      <c r="M2395" s="25"/>
      <c r="N2395" s="25"/>
      <c r="O2395" s="25"/>
      <c r="P2395" s="25"/>
      <c r="Q2395" s="25"/>
      <c r="R2395" s="80"/>
      <c r="S2395" s="118"/>
      <c r="T2395" s="23"/>
      <c r="U2395" s="24"/>
      <c r="V2395" s="133"/>
    </row>
    <row r="2396" spans="1:22" ht="12" customHeight="1" x14ac:dyDescent="0.2">
      <c r="A2396" s="571"/>
      <c r="B2396" s="571"/>
      <c r="C2396" s="566"/>
      <c r="D2396" s="160"/>
      <c r="E2396" s="560"/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  <c r="R2396" s="21"/>
      <c r="S2396" s="117"/>
      <c r="T2396" s="23"/>
      <c r="U2396" s="28"/>
      <c r="V2396" s="130"/>
    </row>
    <row r="2397" spans="1:22" ht="12" customHeight="1" x14ac:dyDescent="0.2">
      <c r="A2397" s="571"/>
      <c r="B2397" s="573"/>
      <c r="C2397" s="566"/>
      <c r="D2397" s="160"/>
      <c r="E2397" s="560"/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  <c r="R2397" s="22"/>
      <c r="S2397" s="118"/>
      <c r="T2397" s="23"/>
      <c r="U2397" s="28"/>
      <c r="V2397" s="130"/>
    </row>
    <row r="2398" spans="1:22" ht="12" customHeight="1" x14ac:dyDescent="0.2">
      <c r="A2398" s="571"/>
      <c r="B2398" s="571"/>
      <c r="C2398" s="566"/>
      <c r="D2398" s="160"/>
      <c r="E2398" s="560"/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  <c r="R2398" s="21"/>
      <c r="S2398" s="117"/>
      <c r="T2398" s="23"/>
      <c r="U2398" s="27"/>
      <c r="V2398" s="130"/>
    </row>
    <row r="2399" spans="1:22" ht="12" customHeight="1" x14ac:dyDescent="0.2">
      <c r="A2399" s="571"/>
      <c r="B2399" s="573"/>
      <c r="C2399" s="566"/>
      <c r="D2399" s="160"/>
      <c r="E2399" s="560"/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  <c r="R2399" s="22"/>
      <c r="S2399" s="118"/>
      <c r="T2399" s="23"/>
      <c r="U2399" s="27"/>
      <c r="V2399" s="130"/>
    </row>
    <row r="2400" spans="1:22" ht="12" customHeight="1" x14ac:dyDescent="0.2">
      <c r="A2400" s="571"/>
      <c r="B2400" s="571"/>
      <c r="C2400" s="566"/>
      <c r="D2400" s="160"/>
      <c r="E2400" s="537"/>
      <c r="F2400" s="25"/>
      <c r="G2400" s="25"/>
      <c r="H2400" s="25"/>
      <c r="I2400" s="25"/>
      <c r="J2400" s="25"/>
      <c r="K2400" s="25"/>
      <c r="L2400" s="25"/>
      <c r="M2400" s="25"/>
      <c r="N2400" s="25"/>
      <c r="O2400" s="25"/>
      <c r="P2400" s="25"/>
      <c r="Q2400" s="25"/>
      <c r="R2400" s="79"/>
      <c r="S2400" s="117"/>
      <c r="T2400" s="23"/>
      <c r="U2400" s="24"/>
      <c r="V2400" s="129"/>
    </row>
    <row r="2401" spans="1:22" ht="12" customHeight="1" x14ac:dyDescent="0.2">
      <c r="A2401" s="571"/>
      <c r="B2401" s="573"/>
      <c r="C2401" s="566"/>
      <c r="D2401" s="160"/>
      <c r="E2401" s="537"/>
      <c r="F2401" s="25"/>
      <c r="G2401" s="25"/>
      <c r="H2401" s="25"/>
      <c r="I2401" s="25"/>
      <c r="J2401" s="25"/>
      <c r="K2401" s="25"/>
      <c r="L2401" s="25"/>
      <c r="M2401" s="25"/>
      <c r="N2401" s="25"/>
      <c r="O2401" s="25"/>
      <c r="P2401" s="25"/>
      <c r="Q2401" s="25"/>
      <c r="R2401" s="80"/>
      <c r="S2401" s="118"/>
      <c r="T2401" s="23"/>
      <c r="U2401" s="24"/>
      <c r="V2401" s="133"/>
    </row>
    <row r="2402" spans="1:22" ht="12" customHeight="1" x14ac:dyDescent="0.2">
      <c r="A2402" s="571"/>
      <c r="B2402" s="571"/>
      <c r="C2402" s="566"/>
      <c r="D2402" s="160"/>
      <c r="E2402" s="561"/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  <c r="R2402" s="33"/>
      <c r="S2402" s="121"/>
      <c r="T2402" s="35"/>
      <c r="U2402" s="45"/>
      <c r="V2402" s="131"/>
    </row>
    <row r="2403" spans="1:22" ht="12" customHeight="1" x14ac:dyDescent="0.2">
      <c r="A2403" s="571"/>
      <c r="B2403" s="573"/>
      <c r="C2403" s="566"/>
      <c r="D2403" s="160"/>
      <c r="E2403" s="561"/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  <c r="R2403" s="34"/>
      <c r="S2403" s="122"/>
      <c r="T2403" s="35"/>
      <c r="U2403" s="45"/>
      <c r="V2403" s="131"/>
    </row>
    <row r="2404" spans="1:22" ht="12" customHeight="1" x14ac:dyDescent="0.2">
      <c r="A2404" s="571"/>
      <c r="B2404" s="571"/>
      <c r="C2404" s="566"/>
      <c r="D2404" s="160"/>
      <c r="E2404" s="560"/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  <c r="R2404" s="21"/>
      <c r="S2404" s="117"/>
      <c r="T2404" s="23"/>
      <c r="U2404" s="27"/>
      <c r="V2404" s="130"/>
    </row>
    <row r="2405" spans="1:22" ht="12" customHeight="1" x14ac:dyDescent="0.2">
      <c r="A2405" s="571"/>
      <c r="B2405" s="573"/>
      <c r="C2405" s="566"/>
      <c r="D2405" s="160"/>
      <c r="E2405" s="560"/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  <c r="R2405" s="22"/>
      <c r="S2405" s="118"/>
      <c r="T2405" s="23"/>
      <c r="U2405" s="27"/>
      <c r="V2405" s="130"/>
    </row>
    <row r="2406" spans="1:22" ht="12" customHeight="1" x14ac:dyDescent="0.2">
      <c r="A2406" s="571"/>
      <c r="B2406" s="571"/>
      <c r="C2406" s="566"/>
      <c r="D2406" s="160"/>
      <c r="E2406" s="537"/>
      <c r="F2406" s="25"/>
      <c r="G2406" s="25"/>
      <c r="H2406" s="25"/>
      <c r="I2406" s="25"/>
      <c r="J2406" s="25"/>
      <c r="K2406" s="25"/>
      <c r="L2406" s="25"/>
      <c r="M2406" s="25"/>
      <c r="N2406" s="25"/>
      <c r="O2406" s="25"/>
      <c r="P2406" s="25"/>
      <c r="Q2406" s="25"/>
      <c r="R2406" s="79"/>
      <c r="S2406" s="117"/>
      <c r="T2406" s="23"/>
      <c r="U2406" s="24"/>
      <c r="V2406" s="129"/>
    </row>
    <row r="2407" spans="1:22" ht="12" customHeight="1" x14ac:dyDescent="0.2">
      <c r="A2407" s="571"/>
      <c r="B2407" s="573"/>
      <c r="C2407" s="566"/>
      <c r="D2407" s="160"/>
      <c r="E2407" s="537"/>
      <c r="F2407" s="25"/>
      <c r="G2407" s="25"/>
      <c r="H2407" s="25"/>
      <c r="I2407" s="25"/>
      <c r="J2407" s="25"/>
      <c r="K2407" s="25"/>
      <c r="L2407" s="25"/>
      <c r="M2407" s="25"/>
      <c r="N2407" s="25"/>
      <c r="O2407" s="25"/>
      <c r="P2407" s="25"/>
      <c r="Q2407" s="25"/>
      <c r="R2407" s="80"/>
      <c r="S2407" s="118"/>
      <c r="T2407" s="23"/>
      <c r="U2407" s="24"/>
      <c r="V2407" s="133"/>
    </row>
    <row r="2408" spans="1:22" ht="12" customHeight="1" x14ac:dyDescent="0.2">
      <c r="A2408" s="571"/>
      <c r="B2408" s="571"/>
      <c r="C2408" s="566"/>
      <c r="D2408" s="160"/>
      <c r="E2408" s="560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1"/>
      <c r="S2408" s="117"/>
      <c r="T2408" s="23"/>
      <c r="U2408" s="28"/>
      <c r="V2408" s="130"/>
    </row>
    <row r="2409" spans="1:22" ht="12" customHeight="1" x14ac:dyDescent="0.2">
      <c r="A2409" s="571"/>
      <c r="B2409" s="573"/>
      <c r="C2409" s="566"/>
      <c r="D2409" s="160"/>
      <c r="E2409" s="560"/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  <c r="R2409" s="22"/>
      <c r="S2409" s="118"/>
      <c r="T2409" s="23"/>
      <c r="U2409" s="28"/>
      <c r="V2409" s="130"/>
    </row>
    <row r="2410" spans="1:22" ht="12" customHeight="1" x14ac:dyDescent="0.2">
      <c r="A2410" s="571"/>
      <c r="B2410" s="571"/>
      <c r="C2410" s="566"/>
      <c r="D2410" s="160"/>
      <c r="E2410" s="560"/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1"/>
      <c r="S2410" s="117"/>
      <c r="T2410" s="23"/>
      <c r="U2410" s="27"/>
      <c r="V2410" s="130"/>
    </row>
    <row r="2411" spans="1:22" ht="12" customHeight="1" x14ac:dyDescent="0.2">
      <c r="A2411" s="571"/>
      <c r="B2411" s="573"/>
      <c r="C2411" s="566"/>
      <c r="D2411" s="160"/>
      <c r="E2411" s="560"/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  <c r="R2411" s="22"/>
      <c r="S2411" s="118"/>
      <c r="T2411" s="23"/>
      <c r="U2411" s="27"/>
      <c r="V2411" s="130"/>
    </row>
    <row r="2412" spans="1:22" ht="12" customHeight="1" x14ac:dyDescent="0.2">
      <c r="A2412" s="571"/>
      <c r="B2412" s="571"/>
      <c r="C2412" s="566"/>
      <c r="D2412" s="160"/>
      <c r="E2412" s="537"/>
      <c r="F2412" s="25"/>
      <c r="G2412" s="25"/>
      <c r="H2412" s="25"/>
      <c r="I2412" s="25"/>
      <c r="J2412" s="25"/>
      <c r="K2412" s="25"/>
      <c r="L2412" s="25"/>
      <c r="M2412" s="25"/>
      <c r="N2412" s="25"/>
      <c r="O2412" s="25"/>
      <c r="P2412" s="25"/>
      <c r="Q2412" s="25"/>
      <c r="R2412" s="79"/>
      <c r="S2412" s="117"/>
      <c r="T2412" s="23"/>
      <c r="U2412" s="24"/>
      <c r="V2412" s="129"/>
    </row>
    <row r="2413" spans="1:22" ht="12" customHeight="1" x14ac:dyDescent="0.2">
      <c r="A2413" s="571"/>
      <c r="B2413" s="573"/>
      <c r="C2413" s="566"/>
      <c r="D2413" s="160"/>
      <c r="E2413" s="537"/>
      <c r="F2413" s="25"/>
      <c r="G2413" s="25"/>
      <c r="H2413" s="25"/>
      <c r="I2413" s="25"/>
      <c r="J2413" s="25"/>
      <c r="K2413" s="25"/>
      <c r="L2413" s="25"/>
      <c r="M2413" s="25"/>
      <c r="N2413" s="25"/>
      <c r="O2413" s="25"/>
      <c r="P2413" s="25"/>
      <c r="Q2413" s="25"/>
      <c r="R2413" s="80"/>
      <c r="S2413" s="118"/>
      <c r="T2413" s="23"/>
      <c r="U2413" s="24"/>
      <c r="V2413" s="133"/>
    </row>
    <row r="2414" spans="1:22" ht="12" customHeight="1" x14ac:dyDescent="0.2">
      <c r="A2414" s="571"/>
      <c r="B2414" s="571"/>
      <c r="C2414" s="566"/>
      <c r="D2414" s="160"/>
      <c r="E2414" s="560"/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  <c r="R2414" s="21"/>
      <c r="S2414" s="117"/>
      <c r="T2414" s="23"/>
      <c r="U2414" s="28"/>
      <c r="V2414" s="130"/>
    </row>
    <row r="2415" spans="1:22" ht="12" customHeight="1" x14ac:dyDescent="0.2">
      <c r="A2415" s="571"/>
      <c r="B2415" s="573"/>
      <c r="C2415" s="566"/>
      <c r="D2415" s="160"/>
      <c r="E2415" s="560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2"/>
      <c r="S2415" s="118"/>
      <c r="T2415" s="23"/>
      <c r="U2415" s="28"/>
      <c r="V2415" s="130"/>
    </row>
    <row r="2416" spans="1:22" ht="12" customHeight="1" x14ac:dyDescent="0.2">
      <c r="A2416" s="571"/>
      <c r="B2416" s="571"/>
      <c r="C2416" s="566"/>
      <c r="D2416" s="160"/>
      <c r="E2416" s="560"/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1"/>
      <c r="S2416" s="117"/>
      <c r="T2416" s="23"/>
      <c r="U2416" s="27"/>
      <c r="V2416" s="130"/>
    </row>
    <row r="2417" spans="1:22" ht="12" customHeight="1" x14ac:dyDescent="0.2">
      <c r="A2417" s="571"/>
      <c r="B2417" s="573"/>
      <c r="C2417" s="566"/>
      <c r="D2417" s="160"/>
      <c r="E2417" s="560"/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  <c r="R2417" s="22"/>
      <c r="S2417" s="118"/>
      <c r="T2417" s="23"/>
      <c r="U2417" s="27"/>
      <c r="V2417" s="130"/>
    </row>
    <row r="2418" spans="1:22" ht="12" customHeight="1" x14ac:dyDescent="0.2">
      <c r="A2418" s="571"/>
      <c r="B2418" s="571"/>
      <c r="C2418" s="566"/>
      <c r="D2418" s="160"/>
      <c r="E2418" s="560"/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  <c r="R2418" s="21"/>
      <c r="S2418" s="117"/>
      <c r="T2418" s="23"/>
      <c r="U2418" s="28"/>
      <c r="V2418" s="130"/>
    </row>
    <row r="2419" spans="1:22" ht="12" customHeight="1" x14ac:dyDescent="0.2">
      <c r="A2419" s="571"/>
      <c r="B2419" s="573"/>
      <c r="C2419" s="566"/>
      <c r="D2419" s="160"/>
      <c r="E2419" s="560"/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  <c r="R2419" s="22"/>
      <c r="S2419" s="118"/>
      <c r="T2419" s="23"/>
      <c r="U2419" s="28"/>
      <c r="V2419" s="130"/>
    </row>
    <row r="2420" spans="1:22" ht="12" customHeight="1" x14ac:dyDescent="0.2">
      <c r="A2420" s="571"/>
      <c r="B2420" s="571"/>
      <c r="C2420" s="566"/>
      <c r="D2420" s="160"/>
      <c r="E2420" s="560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1"/>
      <c r="S2420" s="117"/>
      <c r="T2420" s="23"/>
      <c r="U2420" s="27"/>
      <c r="V2420" s="130"/>
    </row>
    <row r="2421" spans="1:22" ht="12" customHeight="1" x14ac:dyDescent="0.2">
      <c r="A2421" s="571"/>
      <c r="B2421" s="573"/>
      <c r="C2421" s="566"/>
      <c r="D2421" s="160"/>
      <c r="E2421" s="560"/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  <c r="R2421" s="22"/>
      <c r="S2421" s="118"/>
      <c r="T2421" s="23"/>
      <c r="U2421" s="27"/>
      <c r="V2421" s="130"/>
    </row>
    <row r="2422" spans="1:22" ht="12" customHeight="1" x14ac:dyDescent="0.2">
      <c r="A2422" s="571"/>
      <c r="B2422" s="571"/>
      <c r="C2422" s="566"/>
      <c r="D2422" s="160"/>
      <c r="E2422" s="537"/>
      <c r="F2422" s="25"/>
      <c r="G2422" s="25"/>
      <c r="H2422" s="25"/>
      <c r="I2422" s="25"/>
      <c r="J2422" s="25"/>
      <c r="K2422" s="25"/>
      <c r="L2422" s="25"/>
      <c r="M2422" s="25"/>
      <c r="N2422" s="25"/>
      <c r="O2422" s="25"/>
      <c r="P2422" s="25"/>
      <c r="Q2422" s="25"/>
      <c r="R2422" s="79"/>
      <c r="S2422" s="117"/>
      <c r="T2422" s="23"/>
      <c r="U2422" s="24"/>
      <c r="V2422" s="129"/>
    </row>
    <row r="2423" spans="1:22" ht="12" customHeight="1" x14ac:dyDescent="0.2">
      <c r="A2423" s="571"/>
      <c r="B2423" s="573"/>
      <c r="C2423" s="566"/>
      <c r="D2423" s="160"/>
      <c r="E2423" s="537"/>
      <c r="F2423" s="25"/>
      <c r="G2423" s="25"/>
      <c r="H2423" s="25"/>
      <c r="I2423" s="25"/>
      <c r="J2423" s="25"/>
      <c r="K2423" s="25"/>
      <c r="L2423" s="25"/>
      <c r="M2423" s="25"/>
      <c r="N2423" s="25"/>
      <c r="O2423" s="25"/>
      <c r="P2423" s="25"/>
      <c r="Q2423" s="25"/>
      <c r="R2423" s="80"/>
      <c r="S2423" s="118"/>
      <c r="T2423" s="23"/>
      <c r="U2423" s="24"/>
      <c r="V2423" s="133"/>
    </row>
    <row r="2424" spans="1:22" ht="12" customHeight="1" x14ac:dyDescent="0.2">
      <c r="A2424" s="571"/>
      <c r="B2424" s="571"/>
      <c r="C2424" s="566"/>
      <c r="D2424" s="160"/>
      <c r="E2424" s="560"/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  <c r="R2424" s="21"/>
      <c r="S2424" s="117"/>
      <c r="T2424" s="23"/>
      <c r="U2424" s="28"/>
      <c r="V2424" s="130"/>
    </row>
    <row r="2425" spans="1:22" ht="12" customHeight="1" x14ac:dyDescent="0.2">
      <c r="A2425" s="571"/>
      <c r="B2425" s="573"/>
      <c r="C2425" s="566"/>
      <c r="D2425" s="160"/>
      <c r="E2425" s="560"/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  <c r="R2425" s="22"/>
      <c r="S2425" s="118"/>
      <c r="T2425" s="23"/>
      <c r="U2425" s="28"/>
      <c r="V2425" s="130"/>
    </row>
    <row r="2426" spans="1:22" ht="12" customHeight="1" x14ac:dyDescent="0.2">
      <c r="A2426" s="571"/>
      <c r="B2426" s="571"/>
      <c r="C2426" s="566"/>
      <c r="D2426" s="160"/>
      <c r="E2426" s="560"/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1"/>
      <c r="S2426" s="117"/>
      <c r="T2426" s="23"/>
      <c r="U2426" s="27"/>
      <c r="V2426" s="130"/>
    </row>
    <row r="2427" spans="1:22" ht="12" customHeight="1" x14ac:dyDescent="0.2">
      <c r="A2427" s="571"/>
      <c r="B2427" s="573"/>
      <c r="C2427" s="566"/>
      <c r="D2427" s="160"/>
      <c r="E2427" s="560"/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  <c r="R2427" s="22"/>
      <c r="S2427" s="118"/>
      <c r="T2427" s="23"/>
      <c r="U2427" s="27"/>
      <c r="V2427" s="130"/>
    </row>
    <row r="2428" spans="1:22" ht="12" customHeight="1" x14ac:dyDescent="0.2">
      <c r="A2428" s="571"/>
      <c r="B2428" s="571"/>
      <c r="C2428" s="566"/>
      <c r="D2428" s="160"/>
      <c r="E2428" s="537"/>
      <c r="F2428" s="25"/>
      <c r="G2428" s="25"/>
      <c r="H2428" s="25"/>
      <c r="I2428" s="25"/>
      <c r="J2428" s="25"/>
      <c r="K2428" s="25"/>
      <c r="L2428" s="25"/>
      <c r="M2428" s="25"/>
      <c r="N2428" s="25"/>
      <c r="O2428" s="25"/>
      <c r="P2428" s="25"/>
      <c r="Q2428" s="25"/>
      <c r="R2428" s="79"/>
      <c r="S2428" s="117"/>
      <c r="T2428" s="23"/>
      <c r="U2428" s="24"/>
      <c r="V2428" s="129"/>
    </row>
    <row r="2429" spans="1:22" ht="12" customHeight="1" x14ac:dyDescent="0.2">
      <c r="A2429" s="571"/>
      <c r="B2429" s="573"/>
      <c r="C2429" s="566"/>
      <c r="D2429" s="160"/>
      <c r="E2429" s="537"/>
      <c r="F2429" s="25"/>
      <c r="G2429" s="25"/>
      <c r="H2429" s="25"/>
      <c r="I2429" s="25"/>
      <c r="J2429" s="25"/>
      <c r="K2429" s="25"/>
      <c r="L2429" s="25"/>
      <c r="M2429" s="25"/>
      <c r="N2429" s="25"/>
      <c r="O2429" s="25"/>
      <c r="P2429" s="25"/>
      <c r="Q2429" s="25"/>
      <c r="R2429" s="80"/>
      <c r="S2429" s="118"/>
      <c r="T2429" s="23"/>
      <c r="U2429" s="24"/>
      <c r="V2429" s="133"/>
    </row>
    <row r="2430" spans="1:22" ht="12" customHeight="1" x14ac:dyDescent="0.2">
      <c r="A2430" s="571"/>
      <c r="B2430" s="571"/>
      <c r="C2430" s="566"/>
      <c r="D2430" s="160"/>
      <c r="E2430" s="537"/>
      <c r="F2430" s="25"/>
      <c r="G2430" s="25"/>
      <c r="H2430" s="25"/>
      <c r="I2430" s="25"/>
      <c r="J2430" s="25"/>
      <c r="K2430" s="25"/>
      <c r="L2430" s="25"/>
      <c r="M2430" s="25"/>
      <c r="N2430" s="25"/>
      <c r="O2430" s="25"/>
      <c r="P2430" s="25"/>
      <c r="Q2430" s="25"/>
      <c r="R2430" s="79"/>
      <c r="S2430" s="117"/>
      <c r="T2430" s="23"/>
      <c r="U2430" s="24"/>
      <c r="V2430" s="129"/>
    </row>
    <row r="2431" spans="1:22" ht="12" customHeight="1" x14ac:dyDescent="0.2">
      <c r="A2431" s="571"/>
      <c r="B2431" s="573"/>
      <c r="C2431" s="566"/>
      <c r="D2431" s="160"/>
      <c r="E2431" s="537"/>
      <c r="F2431" s="25"/>
      <c r="G2431" s="25"/>
      <c r="H2431" s="25"/>
      <c r="I2431" s="25"/>
      <c r="J2431" s="25"/>
      <c r="K2431" s="25"/>
      <c r="L2431" s="25"/>
      <c r="M2431" s="25"/>
      <c r="N2431" s="25"/>
      <c r="O2431" s="25"/>
      <c r="P2431" s="25"/>
      <c r="Q2431" s="25"/>
      <c r="R2431" s="80"/>
      <c r="S2431" s="118"/>
      <c r="T2431" s="23"/>
      <c r="U2431" s="24"/>
      <c r="V2431" s="133"/>
    </row>
    <row r="2432" spans="1:22" ht="12" customHeight="1" x14ac:dyDescent="0.2">
      <c r="A2432" s="571"/>
      <c r="B2432" s="571"/>
      <c r="C2432" s="566"/>
      <c r="D2432" s="160"/>
      <c r="E2432" s="537"/>
      <c r="F2432" s="25"/>
      <c r="G2432" s="25"/>
      <c r="H2432" s="25"/>
      <c r="I2432" s="25"/>
      <c r="J2432" s="25"/>
      <c r="K2432" s="25"/>
      <c r="L2432" s="25"/>
      <c r="M2432" s="25"/>
      <c r="N2432" s="25"/>
      <c r="O2432" s="25"/>
      <c r="P2432" s="25"/>
      <c r="Q2432" s="25"/>
      <c r="R2432" s="79"/>
      <c r="S2432" s="117"/>
      <c r="T2432" s="23"/>
      <c r="U2432" s="24"/>
      <c r="V2432" s="129"/>
    </row>
    <row r="2433" spans="1:22" ht="12" customHeight="1" x14ac:dyDescent="0.2">
      <c r="A2433" s="571"/>
      <c r="B2433" s="573"/>
      <c r="C2433" s="566"/>
      <c r="D2433" s="160"/>
      <c r="E2433" s="537"/>
      <c r="F2433" s="25"/>
      <c r="G2433" s="25"/>
      <c r="H2433" s="25"/>
      <c r="I2433" s="25"/>
      <c r="J2433" s="25"/>
      <c r="K2433" s="25"/>
      <c r="L2433" s="25"/>
      <c r="M2433" s="25"/>
      <c r="N2433" s="25"/>
      <c r="O2433" s="25"/>
      <c r="P2433" s="25"/>
      <c r="Q2433" s="25"/>
      <c r="R2433" s="80"/>
      <c r="S2433" s="118"/>
      <c r="T2433" s="23"/>
      <c r="U2433" s="24"/>
      <c r="V2433" s="133"/>
    </row>
    <row r="2434" spans="1:22" ht="12" customHeight="1" x14ac:dyDescent="0.2">
      <c r="A2434" s="571"/>
      <c r="B2434" s="571"/>
      <c r="C2434" s="566"/>
      <c r="D2434" s="160"/>
      <c r="E2434" s="560"/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  <c r="R2434" s="21"/>
      <c r="S2434" s="117"/>
      <c r="T2434" s="23"/>
      <c r="U2434" s="28"/>
      <c r="V2434" s="130"/>
    </row>
    <row r="2435" spans="1:22" ht="12" customHeight="1" x14ac:dyDescent="0.2">
      <c r="A2435" s="571"/>
      <c r="B2435" s="573"/>
      <c r="C2435" s="566"/>
      <c r="D2435" s="160"/>
      <c r="E2435" s="560"/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  <c r="R2435" s="22"/>
      <c r="S2435" s="118"/>
      <c r="T2435" s="23"/>
      <c r="U2435" s="28"/>
      <c r="V2435" s="130"/>
    </row>
    <row r="2436" spans="1:22" ht="12" customHeight="1" x14ac:dyDescent="0.2">
      <c r="A2436" s="571"/>
      <c r="B2436" s="571"/>
      <c r="C2436" s="566"/>
      <c r="D2436" s="160"/>
      <c r="E2436" s="537"/>
      <c r="F2436" s="25"/>
      <c r="G2436" s="25"/>
      <c r="H2436" s="25"/>
      <c r="I2436" s="25"/>
      <c r="J2436" s="25"/>
      <c r="K2436" s="25"/>
      <c r="L2436" s="25"/>
      <c r="M2436" s="25"/>
      <c r="N2436" s="25"/>
      <c r="O2436" s="25"/>
      <c r="P2436" s="25"/>
      <c r="Q2436" s="25"/>
      <c r="R2436" s="79"/>
      <c r="S2436" s="117"/>
      <c r="T2436" s="23"/>
      <c r="U2436" s="24"/>
      <c r="V2436" s="129"/>
    </row>
    <row r="2437" spans="1:22" ht="12" customHeight="1" x14ac:dyDescent="0.2">
      <c r="A2437" s="571"/>
      <c r="B2437" s="573"/>
      <c r="C2437" s="566"/>
      <c r="D2437" s="160"/>
      <c r="E2437" s="537"/>
      <c r="F2437" s="25"/>
      <c r="G2437" s="25"/>
      <c r="H2437" s="25"/>
      <c r="I2437" s="25"/>
      <c r="J2437" s="25"/>
      <c r="K2437" s="25"/>
      <c r="L2437" s="25"/>
      <c r="M2437" s="25"/>
      <c r="N2437" s="25"/>
      <c r="O2437" s="25"/>
      <c r="P2437" s="25"/>
      <c r="Q2437" s="25"/>
      <c r="R2437" s="80"/>
      <c r="S2437" s="118"/>
      <c r="T2437" s="23"/>
      <c r="U2437" s="24"/>
      <c r="V2437" s="133"/>
    </row>
    <row r="2438" spans="1:22" ht="12" customHeight="1" x14ac:dyDescent="0.2">
      <c r="A2438" s="571"/>
      <c r="B2438" s="571"/>
      <c r="C2438" s="566"/>
      <c r="D2438" s="160"/>
      <c r="E2438" s="560"/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  <c r="R2438" s="21"/>
      <c r="S2438" s="117"/>
      <c r="T2438" s="23"/>
      <c r="U2438" s="28"/>
      <c r="V2438" s="130"/>
    </row>
    <row r="2439" spans="1:22" ht="12" customHeight="1" x14ac:dyDescent="0.2">
      <c r="A2439" s="571"/>
      <c r="B2439" s="573"/>
      <c r="C2439" s="566"/>
      <c r="D2439" s="160"/>
      <c r="E2439" s="560"/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  <c r="R2439" s="22"/>
      <c r="S2439" s="118"/>
      <c r="T2439" s="23"/>
      <c r="U2439" s="28"/>
      <c r="V2439" s="130"/>
    </row>
    <row r="2440" spans="1:22" ht="12" customHeight="1" x14ac:dyDescent="0.2">
      <c r="A2440" s="571"/>
      <c r="B2440" s="571"/>
      <c r="C2440" s="566"/>
      <c r="D2440" s="160"/>
      <c r="E2440" s="560"/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  <c r="R2440" s="21"/>
      <c r="S2440" s="117"/>
      <c r="T2440" s="23"/>
      <c r="U2440" s="28"/>
      <c r="V2440" s="130"/>
    </row>
    <row r="2441" spans="1:22" ht="12" customHeight="1" x14ac:dyDescent="0.2">
      <c r="A2441" s="571"/>
      <c r="B2441" s="573"/>
      <c r="C2441" s="566"/>
      <c r="D2441" s="160"/>
      <c r="E2441" s="560"/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  <c r="R2441" s="22"/>
      <c r="S2441" s="118"/>
      <c r="T2441" s="23"/>
      <c r="U2441" s="28"/>
      <c r="V2441" s="130"/>
    </row>
    <row r="2442" spans="1:22" ht="12" customHeight="1" x14ac:dyDescent="0.2">
      <c r="A2442" s="571"/>
      <c r="B2442" s="571"/>
      <c r="C2442" s="566"/>
      <c r="D2442" s="160"/>
      <c r="E2442" s="537"/>
      <c r="F2442" s="25"/>
      <c r="G2442" s="25"/>
      <c r="H2442" s="25"/>
      <c r="I2442" s="25"/>
      <c r="J2442" s="25"/>
      <c r="K2442" s="25"/>
      <c r="L2442" s="25"/>
      <c r="M2442" s="25"/>
      <c r="N2442" s="25"/>
      <c r="O2442" s="25"/>
      <c r="P2442" s="25"/>
      <c r="Q2442" s="25"/>
      <c r="R2442" s="79"/>
      <c r="S2442" s="117"/>
      <c r="T2442" s="23"/>
      <c r="U2442" s="24"/>
      <c r="V2442" s="129"/>
    </row>
    <row r="2443" spans="1:22" ht="12" customHeight="1" x14ac:dyDescent="0.2">
      <c r="A2443" s="571"/>
      <c r="B2443" s="573"/>
      <c r="C2443" s="566"/>
      <c r="D2443" s="160"/>
      <c r="E2443" s="537"/>
      <c r="F2443" s="25"/>
      <c r="G2443" s="25"/>
      <c r="H2443" s="25"/>
      <c r="I2443" s="25"/>
      <c r="J2443" s="25"/>
      <c r="K2443" s="25"/>
      <c r="L2443" s="25"/>
      <c r="M2443" s="25"/>
      <c r="N2443" s="25"/>
      <c r="O2443" s="25"/>
      <c r="P2443" s="25"/>
      <c r="Q2443" s="25"/>
      <c r="R2443" s="80"/>
      <c r="S2443" s="118"/>
      <c r="T2443" s="23"/>
      <c r="U2443" s="24"/>
      <c r="V2443" s="133"/>
    </row>
    <row r="2444" spans="1:22" ht="12" customHeight="1" x14ac:dyDescent="0.2">
      <c r="A2444" s="571"/>
      <c r="B2444" s="571"/>
      <c r="C2444" s="566"/>
      <c r="D2444" s="160"/>
      <c r="E2444" s="560"/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1"/>
      <c r="S2444" s="117"/>
      <c r="T2444" s="23"/>
      <c r="U2444" s="27"/>
      <c r="V2444" s="130"/>
    </row>
    <row r="2445" spans="1:22" ht="12" customHeight="1" x14ac:dyDescent="0.2">
      <c r="A2445" s="571"/>
      <c r="B2445" s="573"/>
      <c r="C2445" s="566"/>
      <c r="D2445" s="160"/>
      <c r="E2445" s="560"/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  <c r="R2445" s="22"/>
      <c r="S2445" s="118"/>
      <c r="T2445" s="23"/>
      <c r="U2445" s="27"/>
      <c r="V2445" s="130"/>
    </row>
    <row r="2446" spans="1:22" ht="12" customHeight="1" x14ac:dyDescent="0.2">
      <c r="A2446" s="571"/>
      <c r="B2446" s="571"/>
      <c r="C2446" s="566"/>
      <c r="D2446" s="160"/>
      <c r="E2446" s="560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1"/>
      <c r="S2446" s="117"/>
      <c r="T2446" s="23"/>
      <c r="U2446" s="28"/>
      <c r="V2446" s="130"/>
    </row>
    <row r="2447" spans="1:22" ht="12" customHeight="1" x14ac:dyDescent="0.2">
      <c r="A2447" s="571"/>
      <c r="B2447" s="573"/>
      <c r="C2447" s="566"/>
      <c r="D2447" s="160"/>
      <c r="E2447" s="560"/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  <c r="R2447" s="22"/>
      <c r="S2447" s="118"/>
      <c r="T2447" s="23"/>
      <c r="U2447" s="28"/>
      <c r="V2447" s="130"/>
    </row>
    <row r="2448" spans="1:22" ht="12" customHeight="1" x14ac:dyDescent="0.2">
      <c r="A2448" s="571"/>
      <c r="B2448" s="571"/>
      <c r="C2448" s="566"/>
      <c r="D2448" s="160"/>
      <c r="E2448" s="560"/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  <c r="R2448" s="21"/>
      <c r="S2448" s="117"/>
      <c r="T2448" s="23"/>
      <c r="U2448" s="27"/>
      <c r="V2448" s="130"/>
    </row>
    <row r="2449" spans="1:22" ht="12" customHeight="1" x14ac:dyDescent="0.2">
      <c r="A2449" s="571"/>
      <c r="B2449" s="573"/>
      <c r="C2449" s="566"/>
      <c r="D2449" s="160"/>
      <c r="E2449" s="560"/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  <c r="R2449" s="22"/>
      <c r="S2449" s="118"/>
      <c r="T2449" s="23"/>
      <c r="U2449" s="27"/>
      <c r="V2449" s="130"/>
    </row>
    <row r="2450" spans="1:22" ht="12" customHeight="1" x14ac:dyDescent="0.2">
      <c r="A2450" s="571"/>
      <c r="B2450" s="571"/>
      <c r="C2450" s="571"/>
      <c r="D2450" s="157"/>
      <c r="E2450" s="560"/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  <c r="R2450" s="21"/>
      <c r="S2450" s="117"/>
      <c r="T2450" s="23"/>
      <c r="U2450" s="28"/>
      <c r="V2450" s="130"/>
    </row>
    <row r="2451" spans="1:22" ht="12" customHeight="1" x14ac:dyDescent="0.2">
      <c r="A2451" s="571"/>
      <c r="B2451" s="573"/>
      <c r="C2451" s="571"/>
      <c r="D2451" s="157"/>
      <c r="E2451" s="560"/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  <c r="R2451" s="22"/>
      <c r="S2451" s="118"/>
      <c r="T2451" s="23"/>
      <c r="U2451" s="28"/>
      <c r="V2451" s="130"/>
    </row>
    <row r="2452" spans="1:22" ht="12" customHeight="1" x14ac:dyDescent="0.2">
      <c r="A2452" s="571"/>
      <c r="B2452" s="571"/>
      <c r="C2452" s="566"/>
      <c r="D2452" s="160"/>
      <c r="E2452" s="588"/>
      <c r="F2452" s="38"/>
      <c r="G2452" s="38"/>
      <c r="H2452" s="38"/>
      <c r="I2452" s="38"/>
      <c r="J2452" s="38"/>
      <c r="K2452" s="38"/>
      <c r="L2452" s="38"/>
      <c r="M2452" s="38"/>
      <c r="N2452" s="38"/>
      <c r="O2452" s="38"/>
      <c r="P2452" s="38"/>
      <c r="Q2452" s="38"/>
      <c r="R2452" s="52"/>
      <c r="S2452" s="119"/>
      <c r="T2452" s="43"/>
      <c r="U2452" s="46"/>
      <c r="V2452" s="134"/>
    </row>
    <row r="2453" spans="1:22" ht="12" customHeight="1" x14ac:dyDescent="0.2">
      <c r="A2453" s="571"/>
      <c r="B2453" s="571"/>
      <c r="C2453" s="566"/>
      <c r="D2453" s="160"/>
      <c r="E2453" s="588"/>
      <c r="F2453" s="38"/>
      <c r="G2453" s="38"/>
      <c r="H2453" s="38"/>
      <c r="I2453" s="38"/>
      <c r="J2453" s="38"/>
      <c r="K2453" s="38"/>
      <c r="L2453" s="38"/>
      <c r="M2453" s="38"/>
      <c r="N2453" s="38"/>
      <c r="O2453" s="38"/>
      <c r="P2453" s="38"/>
      <c r="Q2453" s="38"/>
      <c r="R2453" s="41"/>
      <c r="S2453" s="120"/>
      <c r="T2453" s="43"/>
      <c r="U2453" s="46"/>
      <c r="V2453" s="134"/>
    </row>
    <row r="2454" spans="1:22" ht="12" customHeight="1" x14ac:dyDescent="0.2">
      <c r="A2454" s="571"/>
      <c r="B2454" s="571"/>
      <c r="C2454" s="566"/>
      <c r="D2454" s="160"/>
      <c r="E2454" s="560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1"/>
      <c r="S2454" s="117"/>
      <c r="T2454" s="23"/>
      <c r="U2454" s="28"/>
      <c r="V2454" s="130"/>
    </row>
    <row r="2455" spans="1:22" ht="12" customHeight="1" x14ac:dyDescent="0.2">
      <c r="A2455" s="571"/>
      <c r="B2455" s="573"/>
      <c r="C2455" s="566"/>
      <c r="D2455" s="160"/>
      <c r="E2455" s="560"/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  <c r="R2455" s="22"/>
      <c r="S2455" s="118"/>
      <c r="T2455" s="23"/>
      <c r="U2455" s="28"/>
      <c r="V2455" s="130"/>
    </row>
    <row r="2456" spans="1:22" ht="12" customHeight="1" x14ac:dyDescent="0.2">
      <c r="A2456" s="571"/>
      <c r="B2456" s="571"/>
      <c r="C2456" s="566"/>
      <c r="D2456" s="160"/>
      <c r="E2456" s="560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1"/>
      <c r="S2456" s="117"/>
      <c r="T2456" s="23"/>
      <c r="U2456" s="28"/>
      <c r="V2456" s="130"/>
    </row>
    <row r="2457" spans="1:22" ht="12" customHeight="1" x14ac:dyDescent="0.2">
      <c r="A2457" s="571"/>
      <c r="B2457" s="571"/>
      <c r="C2457" s="566"/>
      <c r="D2457" s="160"/>
      <c r="E2457" s="560"/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  <c r="R2457" s="22"/>
      <c r="S2457" s="118"/>
      <c r="T2457" s="23"/>
      <c r="U2457" s="28"/>
      <c r="V2457" s="130"/>
    </row>
    <row r="2458" spans="1:22" ht="12" customHeight="1" x14ac:dyDescent="0.2">
      <c r="A2458" s="571"/>
      <c r="B2458" s="571"/>
      <c r="C2458" s="566"/>
      <c r="D2458" s="160"/>
      <c r="E2458" s="537"/>
      <c r="F2458" s="25"/>
      <c r="G2458" s="25"/>
      <c r="H2458" s="25"/>
      <c r="I2458" s="25"/>
      <c r="J2458" s="25"/>
      <c r="K2458" s="25"/>
      <c r="L2458" s="25"/>
      <c r="M2458" s="25"/>
      <c r="N2458" s="25"/>
      <c r="O2458" s="25"/>
      <c r="P2458" s="25"/>
      <c r="Q2458" s="25"/>
      <c r="R2458" s="79"/>
      <c r="S2458" s="117"/>
      <c r="T2458" s="23"/>
      <c r="U2458" s="24"/>
      <c r="V2458" s="129"/>
    </row>
    <row r="2459" spans="1:22" ht="12" customHeight="1" x14ac:dyDescent="0.2">
      <c r="A2459" s="571"/>
      <c r="B2459" s="573"/>
      <c r="C2459" s="566"/>
      <c r="D2459" s="160"/>
      <c r="E2459" s="537"/>
      <c r="F2459" s="25"/>
      <c r="G2459" s="25"/>
      <c r="H2459" s="25"/>
      <c r="I2459" s="25"/>
      <c r="J2459" s="25"/>
      <c r="K2459" s="25"/>
      <c r="L2459" s="25"/>
      <c r="M2459" s="25"/>
      <c r="N2459" s="25"/>
      <c r="O2459" s="25"/>
      <c r="P2459" s="25"/>
      <c r="Q2459" s="25"/>
      <c r="R2459" s="80"/>
      <c r="S2459" s="118"/>
      <c r="T2459" s="23"/>
      <c r="U2459" s="24"/>
      <c r="V2459" s="133"/>
    </row>
    <row r="2460" spans="1:22" ht="12" customHeight="1" x14ac:dyDescent="0.2">
      <c r="A2460" s="571"/>
      <c r="B2460" s="571"/>
      <c r="C2460" s="566"/>
      <c r="D2460" s="160"/>
      <c r="E2460" s="560"/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  <c r="R2460" s="21"/>
      <c r="S2460" s="117"/>
      <c r="T2460" s="23"/>
      <c r="U2460" s="28"/>
      <c r="V2460" s="130"/>
    </row>
    <row r="2461" spans="1:22" ht="12" customHeight="1" x14ac:dyDescent="0.2">
      <c r="A2461" s="571"/>
      <c r="B2461" s="573"/>
      <c r="C2461" s="566"/>
      <c r="D2461" s="160"/>
      <c r="E2461" s="560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2"/>
      <c r="S2461" s="118"/>
      <c r="T2461" s="23"/>
      <c r="U2461" s="28"/>
      <c r="V2461" s="130"/>
    </row>
    <row r="2462" spans="1:22" ht="12" customHeight="1" x14ac:dyDescent="0.2">
      <c r="A2462" s="571"/>
      <c r="B2462" s="571"/>
      <c r="C2462" s="566"/>
      <c r="D2462" s="160"/>
      <c r="E2462" s="560"/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  <c r="R2462" s="21"/>
      <c r="S2462" s="117"/>
      <c r="T2462" s="23"/>
      <c r="U2462" s="27"/>
      <c r="V2462" s="130"/>
    </row>
    <row r="2463" spans="1:22" ht="12" customHeight="1" x14ac:dyDescent="0.2">
      <c r="A2463" s="571"/>
      <c r="B2463" s="573"/>
      <c r="C2463" s="566"/>
      <c r="D2463" s="160"/>
      <c r="E2463" s="560"/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  <c r="R2463" s="22"/>
      <c r="S2463" s="118"/>
      <c r="T2463" s="23"/>
      <c r="U2463" s="27"/>
      <c r="V2463" s="130"/>
    </row>
    <row r="2464" spans="1:22" ht="12" customHeight="1" x14ac:dyDescent="0.2">
      <c r="A2464" s="571"/>
      <c r="B2464" s="571"/>
      <c r="C2464" s="566"/>
      <c r="D2464" s="160"/>
      <c r="E2464" s="537"/>
      <c r="F2464" s="25"/>
      <c r="G2464" s="25"/>
      <c r="H2464" s="25"/>
      <c r="I2464" s="25"/>
      <c r="J2464" s="25"/>
      <c r="K2464" s="25"/>
      <c r="L2464" s="25"/>
      <c r="M2464" s="25"/>
      <c r="N2464" s="25"/>
      <c r="O2464" s="25"/>
      <c r="P2464" s="25"/>
      <c r="Q2464" s="25"/>
      <c r="R2464" s="79"/>
      <c r="S2464" s="117"/>
      <c r="T2464" s="23"/>
      <c r="U2464" s="24"/>
      <c r="V2464" s="129"/>
    </row>
    <row r="2465" spans="1:22" ht="12" customHeight="1" x14ac:dyDescent="0.2">
      <c r="A2465" s="571"/>
      <c r="B2465" s="573"/>
      <c r="C2465" s="566"/>
      <c r="D2465" s="160"/>
      <c r="E2465" s="537"/>
      <c r="F2465" s="25"/>
      <c r="G2465" s="25"/>
      <c r="H2465" s="25"/>
      <c r="I2465" s="25"/>
      <c r="J2465" s="25"/>
      <c r="K2465" s="25"/>
      <c r="L2465" s="25"/>
      <c r="M2465" s="25"/>
      <c r="N2465" s="25"/>
      <c r="O2465" s="25"/>
      <c r="P2465" s="25"/>
      <c r="Q2465" s="25"/>
      <c r="R2465" s="80"/>
      <c r="S2465" s="118"/>
      <c r="T2465" s="23"/>
      <c r="U2465" s="24"/>
      <c r="V2465" s="133"/>
    </row>
    <row r="2466" spans="1:22" ht="12" customHeight="1" x14ac:dyDescent="0.2">
      <c r="A2466" s="571"/>
      <c r="B2466" s="571"/>
      <c r="C2466" s="571"/>
      <c r="D2466" s="157"/>
      <c r="E2466" s="537"/>
      <c r="F2466" s="25"/>
      <c r="G2466" s="25"/>
      <c r="H2466" s="25"/>
      <c r="I2466" s="25"/>
      <c r="J2466" s="25"/>
      <c r="K2466" s="25"/>
      <c r="L2466" s="25"/>
      <c r="M2466" s="25"/>
      <c r="N2466" s="25"/>
      <c r="O2466" s="25"/>
      <c r="P2466" s="25"/>
      <c r="Q2466" s="25"/>
      <c r="R2466" s="79"/>
      <c r="S2466" s="117"/>
      <c r="T2466" s="23"/>
      <c r="U2466" s="24"/>
      <c r="V2466" s="129"/>
    </row>
    <row r="2467" spans="1:22" ht="12" customHeight="1" x14ac:dyDescent="0.2">
      <c r="A2467" s="571"/>
      <c r="B2467" s="571"/>
      <c r="C2467" s="571"/>
      <c r="D2467" s="157"/>
      <c r="E2467" s="537"/>
      <c r="F2467" s="25"/>
      <c r="G2467" s="25"/>
      <c r="H2467" s="25"/>
      <c r="I2467" s="25"/>
      <c r="J2467" s="25"/>
      <c r="K2467" s="25"/>
      <c r="L2467" s="25"/>
      <c r="M2467" s="25"/>
      <c r="N2467" s="25"/>
      <c r="O2467" s="25"/>
      <c r="P2467" s="25"/>
      <c r="Q2467" s="25"/>
      <c r="R2467" s="80"/>
      <c r="S2467" s="118"/>
      <c r="T2467" s="23"/>
      <c r="U2467" s="24"/>
      <c r="V2467" s="133"/>
    </row>
    <row r="2468" spans="1:22" ht="12" customHeight="1" x14ac:dyDescent="0.2">
      <c r="A2468" s="571"/>
      <c r="B2468" s="571"/>
      <c r="C2468" s="566"/>
      <c r="D2468" s="160"/>
      <c r="E2468" s="560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1"/>
      <c r="S2468" s="117"/>
      <c r="T2468" s="23"/>
      <c r="U2468" s="28"/>
      <c r="V2468" s="130"/>
    </row>
    <row r="2469" spans="1:22" ht="12" customHeight="1" x14ac:dyDescent="0.2">
      <c r="A2469" s="571"/>
      <c r="B2469" s="573"/>
      <c r="C2469" s="566"/>
      <c r="D2469" s="160"/>
      <c r="E2469" s="560"/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  <c r="R2469" s="22"/>
      <c r="S2469" s="118"/>
      <c r="T2469" s="23"/>
      <c r="U2469" s="28"/>
      <c r="V2469" s="130"/>
    </row>
    <row r="2470" spans="1:22" ht="12" customHeight="1" x14ac:dyDescent="0.2">
      <c r="A2470" s="571"/>
      <c r="B2470" s="571"/>
      <c r="C2470" s="566"/>
      <c r="D2470" s="160"/>
      <c r="E2470" s="537"/>
      <c r="F2470" s="25"/>
      <c r="G2470" s="25"/>
      <c r="H2470" s="25"/>
      <c r="I2470" s="25"/>
      <c r="J2470" s="25"/>
      <c r="K2470" s="25"/>
      <c r="L2470" s="25"/>
      <c r="M2470" s="25"/>
      <c r="N2470" s="25"/>
      <c r="O2470" s="25"/>
      <c r="P2470" s="25"/>
      <c r="Q2470" s="25"/>
      <c r="R2470" s="79"/>
      <c r="S2470" s="117"/>
      <c r="T2470" s="23"/>
      <c r="U2470" s="24"/>
      <c r="V2470" s="129"/>
    </row>
    <row r="2471" spans="1:22" ht="12" customHeight="1" x14ac:dyDescent="0.2">
      <c r="A2471" s="571"/>
      <c r="B2471" s="573"/>
      <c r="C2471" s="566"/>
      <c r="D2471" s="160"/>
      <c r="E2471" s="537"/>
      <c r="F2471" s="25"/>
      <c r="G2471" s="25"/>
      <c r="H2471" s="25"/>
      <c r="I2471" s="25"/>
      <c r="J2471" s="25"/>
      <c r="K2471" s="25"/>
      <c r="L2471" s="25"/>
      <c r="M2471" s="25"/>
      <c r="N2471" s="25"/>
      <c r="O2471" s="25"/>
      <c r="P2471" s="25"/>
      <c r="Q2471" s="25"/>
      <c r="R2471" s="80"/>
      <c r="S2471" s="118"/>
      <c r="T2471" s="23"/>
      <c r="U2471" s="24"/>
      <c r="V2471" s="133"/>
    </row>
    <row r="2472" spans="1:22" ht="12" customHeight="1" x14ac:dyDescent="0.2">
      <c r="A2472" s="571"/>
      <c r="B2472" s="571"/>
      <c r="C2472" s="566"/>
      <c r="D2472" s="160"/>
      <c r="E2472" s="537"/>
      <c r="F2472" s="25"/>
      <c r="G2472" s="25"/>
      <c r="H2472" s="25"/>
      <c r="I2472" s="25"/>
      <c r="J2472" s="25"/>
      <c r="K2472" s="25"/>
      <c r="L2472" s="25"/>
      <c r="M2472" s="25"/>
      <c r="N2472" s="25"/>
      <c r="O2472" s="25"/>
      <c r="P2472" s="25"/>
      <c r="Q2472" s="25"/>
      <c r="R2472" s="79"/>
      <c r="S2472" s="117"/>
      <c r="T2472" s="23"/>
      <c r="U2472" s="24"/>
      <c r="V2472" s="129"/>
    </row>
    <row r="2473" spans="1:22" ht="12" customHeight="1" x14ac:dyDescent="0.2">
      <c r="A2473" s="571"/>
      <c r="B2473" s="573"/>
      <c r="C2473" s="566"/>
      <c r="D2473" s="160"/>
      <c r="E2473" s="537"/>
      <c r="F2473" s="25"/>
      <c r="G2473" s="25"/>
      <c r="H2473" s="25"/>
      <c r="I2473" s="25"/>
      <c r="J2473" s="25"/>
      <c r="K2473" s="25"/>
      <c r="L2473" s="25"/>
      <c r="M2473" s="25"/>
      <c r="N2473" s="25"/>
      <c r="O2473" s="25"/>
      <c r="P2473" s="25"/>
      <c r="Q2473" s="25"/>
      <c r="R2473" s="80"/>
      <c r="S2473" s="118"/>
      <c r="T2473" s="23"/>
      <c r="U2473" s="24"/>
      <c r="V2473" s="133"/>
    </row>
    <row r="2474" spans="1:22" ht="12" customHeight="1" x14ac:dyDescent="0.2">
      <c r="A2474" s="571"/>
      <c r="B2474" s="571"/>
      <c r="C2474" s="566"/>
      <c r="D2474" s="160"/>
      <c r="E2474" s="560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1"/>
      <c r="S2474" s="117"/>
      <c r="T2474" s="23"/>
      <c r="U2474" s="28"/>
      <c r="V2474" s="130"/>
    </row>
    <row r="2475" spans="1:22" ht="12" customHeight="1" x14ac:dyDescent="0.2">
      <c r="A2475" s="571"/>
      <c r="B2475" s="573"/>
      <c r="C2475" s="566"/>
      <c r="D2475" s="160"/>
      <c r="E2475" s="560"/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  <c r="R2475" s="22"/>
      <c r="S2475" s="118"/>
      <c r="T2475" s="23"/>
      <c r="U2475" s="28"/>
      <c r="V2475" s="130"/>
    </row>
    <row r="2476" spans="1:22" ht="12" customHeight="1" x14ac:dyDescent="0.2">
      <c r="A2476" s="571"/>
      <c r="B2476" s="571"/>
      <c r="C2476" s="571"/>
      <c r="D2476" s="157"/>
      <c r="E2476" s="560"/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1"/>
      <c r="S2476" s="117"/>
      <c r="T2476" s="23"/>
      <c r="U2476" s="27"/>
      <c r="V2476" s="130"/>
    </row>
    <row r="2477" spans="1:22" ht="12" customHeight="1" x14ac:dyDescent="0.2">
      <c r="A2477" s="571"/>
      <c r="B2477" s="571"/>
      <c r="C2477" s="571"/>
      <c r="D2477" s="157"/>
      <c r="E2477" s="560"/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  <c r="R2477" s="22"/>
      <c r="S2477" s="118"/>
      <c r="T2477" s="23"/>
      <c r="U2477" s="27"/>
      <c r="V2477" s="130"/>
    </row>
    <row r="2478" spans="1:22" ht="12" customHeight="1" x14ac:dyDescent="0.2">
      <c r="A2478" s="571"/>
      <c r="B2478" s="571"/>
      <c r="C2478" s="566"/>
      <c r="D2478" s="160"/>
      <c r="E2478" s="561"/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  <c r="R2478" s="33"/>
      <c r="S2478" s="121"/>
      <c r="T2478" s="35"/>
      <c r="U2478" s="36"/>
      <c r="V2478" s="131"/>
    </row>
    <row r="2479" spans="1:22" ht="12" customHeight="1" x14ac:dyDescent="0.2">
      <c r="A2479" s="571"/>
      <c r="B2479" s="573"/>
      <c r="C2479" s="566"/>
      <c r="D2479" s="160"/>
      <c r="E2479" s="561"/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  <c r="R2479" s="34"/>
      <c r="S2479" s="122"/>
      <c r="T2479" s="35"/>
      <c r="U2479" s="36"/>
      <c r="V2479" s="131"/>
    </row>
    <row r="2480" spans="1:22" ht="12" customHeight="1" x14ac:dyDescent="0.2">
      <c r="A2480" s="571"/>
      <c r="B2480" s="571"/>
      <c r="C2480" s="571"/>
      <c r="D2480" s="157"/>
      <c r="E2480" s="560"/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  <c r="R2480" s="21"/>
      <c r="S2480" s="117"/>
      <c r="T2480" s="23"/>
      <c r="U2480" s="28"/>
      <c r="V2480" s="130"/>
    </row>
    <row r="2481" spans="1:22" ht="12" customHeight="1" x14ac:dyDescent="0.2">
      <c r="A2481" s="571"/>
      <c r="B2481" s="571"/>
      <c r="C2481" s="571"/>
      <c r="D2481" s="157"/>
      <c r="E2481" s="560"/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  <c r="R2481" s="22"/>
      <c r="S2481" s="118"/>
      <c r="T2481" s="23"/>
      <c r="U2481" s="28"/>
      <c r="V2481" s="130"/>
    </row>
    <row r="2482" spans="1:22" ht="12" customHeight="1" x14ac:dyDescent="0.2">
      <c r="A2482" s="571"/>
      <c r="B2482" s="571"/>
      <c r="C2482" s="566"/>
      <c r="D2482" s="160"/>
      <c r="E2482" s="560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1"/>
      <c r="S2482" s="117"/>
      <c r="T2482" s="23"/>
      <c r="U2482" s="28"/>
      <c r="V2482" s="130"/>
    </row>
    <row r="2483" spans="1:22" ht="12" customHeight="1" x14ac:dyDescent="0.2">
      <c r="A2483" s="571"/>
      <c r="B2483" s="573"/>
      <c r="C2483" s="566"/>
      <c r="D2483" s="160"/>
      <c r="E2483" s="560"/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  <c r="R2483" s="22"/>
      <c r="S2483" s="118"/>
      <c r="T2483" s="23"/>
      <c r="U2483" s="28"/>
      <c r="V2483" s="130"/>
    </row>
    <row r="2484" spans="1:22" ht="12" customHeight="1" x14ac:dyDescent="0.2">
      <c r="A2484" s="571"/>
      <c r="B2484" s="571"/>
      <c r="C2484" s="566"/>
      <c r="D2484" s="160"/>
      <c r="E2484" s="537"/>
      <c r="F2484" s="25"/>
      <c r="G2484" s="25"/>
      <c r="H2484" s="25"/>
      <c r="I2484" s="25"/>
      <c r="J2484" s="25"/>
      <c r="K2484" s="25"/>
      <c r="L2484" s="25"/>
      <c r="M2484" s="25"/>
      <c r="N2484" s="25"/>
      <c r="O2484" s="25"/>
      <c r="P2484" s="25"/>
      <c r="Q2484" s="25"/>
      <c r="R2484" s="79"/>
      <c r="S2484" s="117"/>
      <c r="T2484" s="23"/>
      <c r="U2484" s="24"/>
      <c r="V2484" s="129"/>
    </row>
    <row r="2485" spans="1:22" ht="12" customHeight="1" x14ac:dyDescent="0.2">
      <c r="A2485" s="571"/>
      <c r="B2485" s="573"/>
      <c r="C2485" s="566"/>
      <c r="D2485" s="160"/>
      <c r="E2485" s="537"/>
      <c r="F2485" s="25"/>
      <c r="G2485" s="25"/>
      <c r="H2485" s="25"/>
      <c r="I2485" s="25"/>
      <c r="J2485" s="25"/>
      <c r="K2485" s="25"/>
      <c r="L2485" s="25"/>
      <c r="M2485" s="25"/>
      <c r="N2485" s="25"/>
      <c r="O2485" s="25"/>
      <c r="P2485" s="25"/>
      <c r="Q2485" s="25"/>
      <c r="R2485" s="80"/>
      <c r="S2485" s="118"/>
      <c r="T2485" s="23"/>
      <c r="U2485" s="24"/>
      <c r="V2485" s="133"/>
    </row>
    <row r="2486" spans="1:22" ht="12" customHeight="1" x14ac:dyDescent="0.2">
      <c r="A2486" s="571"/>
      <c r="B2486" s="571"/>
      <c r="C2486" s="566"/>
      <c r="D2486" s="160"/>
      <c r="E2486" s="537"/>
      <c r="F2486" s="25"/>
      <c r="G2486" s="25"/>
      <c r="H2486" s="25"/>
      <c r="I2486" s="25"/>
      <c r="J2486" s="25"/>
      <c r="K2486" s="25"/>
      <c r="L2486" s="25"/>
      <c r="M2486" s="25"/>
      <c r="N2486" s="25"/>
      <c r="O2486" s="25"/>
      <c r="P2486" s="25"/>
      <c r="Q2486" s="25"/>
      <c r="R2486" s="79"/>
      <c r="S2486" s="117"/>
      <c r="T2486" s="23"/>
      <c r="U2486" s="24"/>
      <c r="V2486" s="129"/>
    </row>
    <row r="2487" spans="1:22" ht="12" customHeight="1" x14ac:dyDescent="0.2">
      <c r="A2487" s="571"/>
      <c r="B2487" s="573"/>
      <c r="C2487" s="566"/>
      <c r="D2487" s="160"/>
      <c r="E2487" s="537"/>
      <c r="F2487" s="25"/>
      <c r="G2487" s="25"/>
      <c r="H2487" s="25"/>
      <c r="I2487" s="25"/>
      <c r="J2487" s="25"/>
      <c r="K2487" s="25"/>
      <c r="L2487" s="25"/>
      <c r="M2487" s="25"/>
      <c r="N2487" s="25"/>
      <c r="O2487" s="25"/>
      <c r="P2487" s="25"/>
      <c r="Q2487" s="25"/>
      <c r="R2487" s="80"/>
      <c r="S2487" s="118"/>
      <c r="T2487" s="23"/>
      <c r="U2487" s="24"/>
      <c r="V2487" s="133"/>
    </row>
    <row r="2488" spans="1:22" ht="12" customHeight="1" x14ac:dyDescent="0.2">
      <c r="A2488" s="571"/>
      <c r="B2488" s="571"/>
      <c r="C2488" s="566"/>
      <c r="D2488" s="160"/>
      <c r="E2488" s="560"/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  <c r="R2488" s="21"/>
      <c r="S2488" s="117"/>
      <c r="T2488" s="23"/>
      <c r="U2488" s="28"/>
      <c r="V2488" s="130"/>
    </row>
    <row r="2489" spans="1:22" ht="12" customHeight="1" x14ac:dyDescent="0.2">
      <c r="A2489" s="571"/>
      <c r="B2489" s="573"/>
      <c r="C2489" s="566"/>
      <c r="D2489" s="160"/>
      <c r="E2489" s="560"/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  <c r="R2489" s="22"/>
      <c r="S2489" s="118"/>
      <c r="T2489" s="23"/>
      <c r="U2489" s="28"/>
      <c r="V2489" s="130"/>
    </row>
    <row r="2490" spans="1:22" ht="12" customHeight="1" x14ac:dyDescent="0.2">
      <c r="A2490" s="571"/>
      <c r="B2490" s="571"/>
      <c r="C2490" s="566"/>
      <c r="D2490" s="160"/>
      <c r="E2490" s="560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1"/>
      <c r="S2490" s="117"/>
      <c r="T2490" s="23"/>
      <c r="U2490" s="27"/>
      <c r="V2490" s="130"/>
    </row>
    <row r="2491" spans="1:22" ht="12" customHeight="1" x14ac:dyDescent="0.2">
      <c r="A2491" s="571"/>
      <c r="B2491" s="571"/>
      <c r="C2491" s="566"/>
      <c r="D2491" s="160"/>
      <c r="E2491" s="560"/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  <c r="R2491" s="22"/>
      <c r="S2491" s="118"/>
      <c r="T2491" s="23"/>
      <c r="U2491" s="27"/>
      <c r="V2491" s="130"/>
    </row>
    <row r="2492" spans="1:22" ht="12" customHeight="1" x14ac:dyDescent="0.2">
      <c r="A2492" s="571"/>
      <c r="B2492" s="571"/>
      <c r="C2492" s="566"/>
      <c r="D2492" s="160"/>
      <c r="E2492" s="537"/>
      <c r="F2492" s="25"/>
      <c r="G2492" s="25"/>
      <c r="H2492" s="25"/>
      <c r="I2492" s="25"/>
      <c r="J2492" s="25"/>
      <c r="K2492" s="25"/>
      <c r="L2492" s="25"/>
      <c r="M2492" s="25"/>
      <c r="N2492" s="25"/>
      <c r="O2492" s="25"/>
      <c r="P2492" s="25"/>
      <c r="Q2492" s="25"/>
      <c r="R2492" s="79"/>
      <c r="S2492" s="117"/>
      <c r="T2492" s="23"/>
      <c r="U2492" s="24"/>
      <c r="V2492" s="129"/>
    </row>
    <row r="2493" spans="1:22" ht="12" customHeight="1" x14ac:dyDescent="0.2">
      <c r="A2493" s="571"/>
      <c r="B2493" s="573"/>
      <c r="C2493" s="566"/>
      <c r="D2493" s="160"/>
      <c r="E2493" s="537"/>
      <c r="F2493" s="25"/>
      <c r="G2493" s="25"/>
      <c r="H2493" s="25"/>
      <c r="I2493" s="25"/>
      <c r="J2493" s="25"/>
      <c r="K2493" s="25"/>
      <c r="L2493" s="25"/>
      <c r="M2493" s="25"/>
      <c r="N2493" s="25"/>
      <c r="O2493" s="25"/>
      <c r="P2493" s="25"/>
      <c r="Q2493" s="25"/>
      <c r="R2493" s="80"/>
      <c r="S2493" s="118"/>
      <c r="T2493" s="23"/>
      <c r="U2493" s="24"/>
      <c r="V2493" s="133"/>
    </row>
    <row r="2494" spans="1:22" ht="12" customHeight="1" x14ac:dyDescent="0.2">
      <c r="A2494" s="571"/>
      <c r="B2494" s="571"/>
      <c r="C2494" s="566"/>
      <c r="D2494" s="160"/>
      <c r="E2494" s="588"/>
      <c r="F2494" s="38"/>
      <c r="G2494" s="38"/>
      <c r="H2494" s="38"/>
      <c r="I2494" s="38"/>
      <c r="J2494" s="38"/>
      <c r="K2494" s="38"/>
      <c r="L2494" s="38"/>
      <c r="M2494" s="38"/>
      <c r="N2494" s="38"/>
      <c r="O2494" s="38"/>
      <c r="P2494" s="38"/>
      <c r="Q2494" s="38"/>
      <c r="R2494" s="52"/>
      <c r="S2494" s="119"/>
      <c r="T2494" s="43"/>
      <c r="U2494" s="46"/>
      <c r="V2494" s="134"/>
    </row>
    <row r="2495" spans="1:22" ht="12" customHeight="1" x14ac:dyDescent="0.2">
      <c r="A2495" s="571"/>
      <c r="B2495" s="573"/>
      <c r="C2495" s="566"/>
      <c r="D2495" s="160"/>
      <c r="E2495" s="588"/>
      <c r="F2495" s="38"/>
      <c r="G2495" s="38"/>
      <c r="H2495" s="38"/>
      <c r="I2495" s="38"/>
      <c r="J2495" s="38"/>
      <c r="K2495" s="38"/>
      <c r="L2495" s="38"/>
      <c r="M2495" s="38"/>
      <c r="N2495" s="38"/>
      <c r="O2495" s="38"/>
      <c r="P2495" s="38"/>
      <c r="Q2495" s="38"/>
      <c r="R2495" s="41"/>
      <c r="S2495" s="120"/>
      <c r="T2495" s="43"/>
      <c r="U2495" s="46"/>
      <c r="V2495" s="134"/>
    </row>
    <row r="2496" spans="1:22" ht="12" customHeight="1" x14ac:dyDescent="0.2">
      <c r="A2496" s="571"/>
      <c r="B2496" s="571"/>
      <c r="C2496" s="566"/>
      <c r="D2496" s="160"/>
      <c r="E2496" s="560"/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1"/>
      <c r="S2496" s="117"/>
      <c r="T2496" s="23"/>
      <c r="U2496" s="28"/>
      <c r="V2496" s="130"/>
    </row>
    <row r="2497" spans="1:22" ht="12" customHeight="1" x14ac:dyDescent="0.2">
      <c r="A2497" s="571"/>
      <c r="B2497" s="573"/>
      <c r="C2497" s="566"/>
      <c r="D2497" s="160"/>
      <c r="E2497" s="560"/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  <c r="R2497" s="22"/>
      <c r="S2497" s="118"/>
      <c r="T2497" s="23"/>
      <c r="U2497" s="28"/>
      <c r="V2497" s="130"/>
    </row>
    <row r="2498" spans="1:22" ht="12" customHeight="1" x14ac:dyDescent="0.2">
      <c r="A2498" s="571"/>
      <c r="B2498" s="571"/>
      <c r="C2498" s="566"/>
      <c r="D2498" s="160"/>
      <c r="E2498" s="537"/>
      <c r="F2498" s="25"/>
      <c r="G2498" s="25"/>
      <c r="H2498" s="25"/>
      <c r="I2498" s="25"/>
      <c r="J2498" s="25"/>
      <c r="K2498" s="25"/>
      <c r="L2498" s="25"/>
      <c r="M2498" s="25"/>
      <c r="N2498" s="25"/>
      <c r="O2498" s="25"/>
      <c r="P2498" s="25"/>
      <c r="Q2498" s="25"/>
      <c r="R2498" s="79"/>
      <c r="S2498" s="117"/>
      <c r="T2498" s="23"/>
      <c r="U2498" s="24"/>
      <c r="V2498" s="129"/>
    </row>
    <row r="2499" spans="1:22" ht="12" customHeight="1" x14ac:dyDescent="0.2">
      <c r="A2499" s="571"/>
      <c r="B2499" s="573"/>
      <c r="C2499" s="566"/>
      <c r="D2499" s="160"/>
      <c r="E2499" s="537"/>
      <c r="F2499" s="25"/>
      <c r="G2499" s="25"/>
      <c r="H2499" s="25"/>
      <c r="I2499" s="25"/>
      <c r="J2499" s="25"/>
      <c r="K2499" s="25"/>
      <c r="L2499" s="25"/>
      <c r="M2499" s="25"/>
      <c r="N2499" s="25"/>
      <c r="O2499" s="25"/>
      <c r="P2499" s="25"/>
      <c r="Q2499" s="25"/>
      <c r="R2499" s="80"/>
      <c r="S2499" s="118"/>
      <c r="T2499" s="23"/>
      <c r="U2499" s="24"/>
      <c r="V2499" s="133"/>
    </row>
    <row r="2500" spans="1:22" ht="12" customHeight="1" x14ac:dyDescent="0.2">
      <c r="A2500" s="571"/>
      <c r="B2500" s="571"/>
      <c r="C2500" s="566"/>
      <c r="D2500" s="160"/>
      <c r="E2500" s="537"/>
      <c r="F2500" s="25"/>
      <c r="G2500" s="25"/>
      <c r="H2500" s="25"/>
      <c r="I2500" s="25"/>
      <c r="J2500" s="25"/>
      <c r="K2500" s="25"/>
      <c r="L2500" s="25"/>
      <c r="M2500" s="25"/>
      <c r="N2500" s="25"/>
      <c r="O2500" s="25"/>
      <c r="P2500" s="25"/>
      <c r="Q2500" s="25"/>
      <c r="R2500" s="79"/>
      <c r="S2500" s="117"/>
      <c r="T2500" s="23"/>
      <c r="U2500" s="24"/>
      <c r="V2500" s="129"/>
    </row>
    <row r="2501" spans="1:22" ht="12" customHeight="1" x14ac:dyDescent="0.2">
      <c r="A2501" s="571"/>
      <c r="B2501" s="573"/>
      <c r="C2501" s="566"/>
      <c r="D2501" s="160"/>
      <c r="E2501" s="537"/>
      <c r="F2501" s="25"/>
      <c r="G2501" s="25"/>
      <c r="H2501" s="25"/>
      <c r="I2501" s="25"/>
      <c r="J2501" s="25"/>
      <c r="K2501" s="25"/>
      <c r="L2501" s="25"/>
      <c r="M2501" s="25"/>
      <c r="N2501" s="25"/>
      <c r="O2501" s="25"/>
      <c r="P2501" s="25"/>
      <c r="Q2501" s="25"/>
      <c r="R2501" s="80"/>
      <c r="S2501" s="118"/>
      <c r="T2501" s="23"/>
      <c r="U2501" s="24"/>
      <c r="V2501" s="133"/>
    </row>
    <row r="2502" spans="1:22" ht="12" customHeight="1" x14ac:dyDescent="0.2">
      <c r="A2502" s="571"/>
      <c r="B2502" s="571"/>
      <c r="C2502" s="566"/>
      <c r="D2502" s="160"/>
      <c r="E2502" s="560"/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1"/>
      <c r="S2502" s="117"/>
      <c r="T2502" s="23"/>
      <c r="U2502" s="28"/>
      <c r="V2502" s="130"/>
    </row>
    <row r="2503" spans="1:22" ht="12" customHeight="1" x14ac:dyDescent="0.2">
      <c r="A2503" s="571"/>
      <c r="B2503" s="573"/>
      <c r="C2503" s="566"/>
      <c r="D2503" s="160"/>
      <c r="E2503" s="560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2"/>
      <c r="S2503" s="118"/>
      <c r="T2503" s="23"/>
      <c r="U2503" s="28"/>
      <c r="V2503" s="130"/>
    </row>
    <row r="2504" spans="1:22" ht="12" customHeight="1" x14ac:dyDescent="0.2">
      <c r="A2504" s="571"/>
      <c r="B2504" s="571"/>
      <c r="C2504" s="566"/>
      <c r="D2504" s="160"/>
      <c r="E2504" s="560"/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  <c r="R2504" s="21"/>
      <c r="S2504" s="117"/>
      <c r="T2504" s="23"/>
      <c r="U2504" s="27"/>
      <c r="V2504" s="130"/>
    </row>
    <row r="2505" spans="1:22" ht="12" customHeight="1" x14ac:dyDescent="0.2">
      <c r="A2505" s="571"/>
      <c r="B2505" s="573"/>
      <c r="C2505" s="566"/>
      <c r="D2505" s="160"/>
      <c r="E2505" s="560"/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  <c r="R2505" s="22"/>
      <c r="S2505" s="118"/>
      <c r="T2505" s="23"/>
      <c r="U2505" s="27"/>
      <c r="V2505" s="130"/>
    </row>
    <row r="2506" spans="1:22" ht="12" customHeight="1" x14ac:dyDescent="0.2">
      <c r="A2506" s="571"/>
      <c r="B2506" s="571"/>
      <c r="C2506" s="566"/>
      <c r="D2506" s="160"/>
      <c r="E2506" s="537"/>
      <c r="F2506" s="25"/>
      <c r="G2506" s="25"/>
      <c r="H2506" s="25"/>
      <c r="I2506" s="25"/>
      <c r="J2506" s="25"/>
      <c r="K2506" s="25"/>
      <c r="L2506" s="25"/>
      <c r="M2506" s="25"/>
      <c r="N2506" s="25"/>
      <c r="O2506" s="25"/>
      <c r="P2506" s="25"/>
      <c r="Q2506" s="25"/>
      <c r="R2506" s="79"/>
      <c r="S2506" s="117"/>
      <c r="T2506" s="23"/>
      <c r="U2506" s="24"/>
      <c r="V2506" s="129"/>
    </row>
    <row r="2507" spans="1:22" ht="12" customHeight="1" x14ac:dyDescent="0.2">
      <c r="A2507" s="571"/>
      <c r="B2507" s="573"/>
      <c r="C2507" s="566"/>
      <c r="D2507" s="160"/>
      <c r="E2507" s="537"/>
      <c r="F2507" s="25"/>
      <c r="G2507" s="25"/>
      <c r="H2507" s="25"/>
      <c r="I2507" s="25"/>
      <c r="J2507" s="25"/>
      <c r="K2507" s="25"/>
      <c r="L2507" s="25"/>
      <c r="M2507" s="25"/>
      <c r="N2507" s="25"/>
      <c r="O2507" s="25"/>
      <c r="P2507" s="25"/>
      <c r="Q2507" s="25"/>
      <c r="R2507" s="80"/>
      <c r="S2507" s="118"/>
      <c r="T2507" s="23"/>
      <c r="U2507" s="24"/>
      <c r="V2507" s="133"/>
    </row>
    <row r="2508" spans="1:22" ht="12" customHeight="1" x14ac:dyDescent="0.2">
      <c r="A2508" s="571"/>
      <c r="B2508" s="571"/>
      <c r="C2508" s="566"/>
      <c r="D2508" s="160"/>
      <c r="E2508" s="560"/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  <c r="R2508" s="21"/>
      <c r="S2508" s="117"/>
      <c r="T2508" s="23"/>
      <c r="U2508" s="28"/>
      <c r="V2508" s="130"/>
    </row>
    <row r="2509" spans="1:22" ht="12" customHeight="1" x14ac:dyDescent="0.2">
      <c r="A2509" s="571"/>
      <c r="B2509" s="571"/>
      <c r="C2509" s="566"/>
      <c r="D2509" s="160"/>
      <c r="E2509" s="560"/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  <c r="R2509" s="22"/>
      <c r="S2509" s="118"/>
      <c r="T2509" s="23"/>
      <c r="U2509" s="28"/>
      <c r="V2509" s="130"/>
    </row>
    <row r="2510" spans="1:22" ht="12" customHeight="1" x14ac:dyDescent="0.2">
      <c r="A2510" s="571"/>
      <c r="B2510" s="571"/>
      <c r="C2510" s="566"/>
      <c r="D2510" s="160"/>
      <c r="E2510" s="560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1"/>
      <c r="S2510" s="117"/>
      <c r="T2510" s="23"/>
      <c r="U2510" s="27"/>
      <c r="V2510" s="130"/>
    </row>
    <row r="2511" spans="1:22" ht="12" customHeight="1" x14ac:dyDescent="0.2">
      <c r="A2511" s="571"/>
      <c r="B2511" s="573"/>
      <c r="C2511" s="566"/>
      <c r="D2511" s="160"/>
      <c r="E2511" s="560"/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  <c r="R2511" s="22"/>
      <c r="S2511" s="118"/>
      <c r="T2511" s="23"/>
      <c r="U2511" s="27"/>
      <c r="V2511" s="130"/>
    </row>
    <row r="2512" spans="1:22" ht="12" customHeight="1" x14ac:dyDescent="0.2">
      <c r="A2512" s="571"/>
      <c r="B2512" s="571"/>
      <c r="C2512" s="566"/>
      <c r="D2512" s="160"/>
      <c r="E2512" s="537"/>
      <c r="F2512" s="25"/>
      <c r="G2512" s="25"/>
      <c r="H2512" s="25"/>
      <c r="I2512" s="25"/>
      <c r="J2512" s="25"/>
      <c r="K2512" s="25"/>
      <c r="L2512" s="25"/>
      <c r="M2512" s="25"/>
      <c r="N2512" s="25"/>
      <c r="O2512" s="25"/>
      <c r="P2512" s="25"/>
      <c r="Q2512" s="25"/>
      <c r="R2512" s="79"/>
      <c r="S2512" s="117"/>
      <c r="T2512" s="23"/>
      <c r="U2512" s="24"/>
      <c r="V2512" s="129"/>
    </row>
    <row r="2513" spans="1:22" ht="12" customHeight="1" x14ac:dyDescent="0.2">
      <c r="A2513" s="571"/>
      <c r="B2513" s="571"/>
      <c r="C2513" s="566"/>
      <c r="D2513" s="160"/>
      <c r="E2513" s="537"/>
      <c r="F2513" s="25"/>
      <c r="G2513" s="25"/>
      <c r="H2513" s="25"/>
      <c r="I2513" s="25"/>
      <c r="J2513" s="25"/>
      <c r="K2513" s="25"/>
      <c r="L2513" s="25"/>
      <c r="M2513" s="25"/>
      <c r="N2513" s="25"/>
      <c r="O2513" s="25"/>
      <c r="P2513" s="25"/>
      <c r="Q2513" s="25"/>
      <c r="R2513" s="80"/>
      <c r="S2513" s="118"/>
      <c r="T2513" s="23"/>
      <c r="U2513" s="24"/>
      <c r="V2513" s="133"/>
    </row>
    <row r="2514" spans="1:22" ht="12" customHeight="1" x14ac:dyDescent="0.2">
      <c r="A2514" s="571"/>
      <c r="B2514" s="571"/>
      <c r="C2514" s="566"/>
      <c r="D2514" s="160"/>
      <c r="E2514" s="537"/>
      <c r="F2514" s="25"/>
      <c r="G2514" s="25"/>
      <c r="H2514" s="25"/>
      <c r="I2514" s="25"/>
      <c r="J2514" s="25"/>
      <c r="K2514" s="25"/>
      <c r="L2514" s="25"/>
      <c r="M2514" s="25"/>
      <c r="N2514" s="25"/>
      <c r="O2514" s="25"/>
      <c r="P2514" s="25"/>
      <c r="Q2514" s="25"/>
      <c r="R2514" s="79"/>
      <c r="S2514" s="117"/>
      <c r="T2514" s="23"/>
      <c r="U2514" s="24"/>
      <c r="V2514" s="129"/>
    </row>
    <row r="2515" spans="1:22" ht="12" customHeight="1" x14ac:dyDescent="0.2">
      <c r="A2515" s="571"/>
      <c r="B2515" s="573"/>
      <c r="C2515" s="566"/>
      <c r="D2515" s="160"/>
      <c r="E2515" s="537"/>
      <c r="F2515" s="25"/>
      <c r="G2515" s="25"/>
      <c r="H2515" s="25"/>
      <c r="I2515" s="25"/>
      <c r="J2515" s="25"/>
      <c r="K2515" s="25"/>
      <c r="L2515" s="25"/>
      <c r="M2515" s="25"/>
      <c r="N2515" s="25"/>
      <c r="O2515" s="25"/>
      <c r="P2515" s="25"/>
      <c r="Q2515" s="25"/>
      <c r="R2515" s="80"/>
      <c r="S2515" s="118"/>
      <c r="T2515" s="23"/>
      <c r="U2515" s="24"/>
      <c r="V2515" s="133"/>
    </row>
    <row r="2516" spans="1:22" ht="12" customHeight="1" x14ac:dyDescent="0.2">
      <c r="A2516" s="571"/>
      <c r="B2516" s="571"/>
      <c r="C2516" s="566"/>
      <c r="D2516" s="160"/>
      <c r="E2516" s="560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1"/>
      <c r="S2516" s="117"/>
      <c r="T2516" s="23"/>
      <c r="U2516" s="28"/>
      <c r="V2516" s="130"/>
    </row>
    <row r="2517" spans="1:22" ht="12" customHeight="1" x14ac:dyDescent="0.2">
      <c r="A2517" s="571"/>
      <c r="B2517" s="573"/>
      <c r="C2517" s="566"/>
      <c r="D2517" s="160"/>
      <c r="E2517" s="560"/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  <c r="R2517" s="22"/>
      <c r="S2517" s="118"/>
      <c r="T2517" s="23"/>
      <c r="U2517" s="28"/>
      <c r="V2517" s="130"/>
    </row>
    <row r="2518" spans="1:22" ht="12" customHeight="1" x14ac:dyDescent="0.2">
      <c r="A2518" s="571"/>
      <c r="B2518" s="571"/>
      <c r="C2518" s="566"/>
      <c r="D2518" s="160"/>
      <c r="E2518" s="560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1"/>
      <c r="S2518" s="117"/>
      <c r="T2518" s="23"/>
      <c r="U2518" s="28"/>
      <c r="V2518" s="130"/>
    </row>
    <row r="2519" spans="1:22" ht="12" customHeight="1" x14ac:dyDescent="0.2">
      <c r="A2519" s="571"/>
      <c r="B2519" s="573"/>
      <c r="C2519" s="566"/>
      <c r="D2519" s="160"/>
      <c r="E2519" s="560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2"/>
      <c r="S2519" s="118"/>
      <c r="T2519" s="23"/>
      <c r="U2519" s="28"/>
      <c r="V2519" s="130"/>
    </row>
    <row r="2520" spans="1:22" ht="12" customHeight="1" x14ac:dyDescent="0.2">
      <c r="A2520" s="571"/>
      <c r="B2520" s="571"/>
      <c r="C2520" s="566"/>
      <c r="D2520" s="160"/>
      <c r="E2520" s="537"/>
      <c r="F2520" s="25"/>
      <c r="G2520" s="25"/>
      <c r="H2520" s="25"/>
      <c r="I2520" s="25"/>
      <c r="J2520" s="25"/>
      <c r="K2520" s="25"/>
      <c r="L2520" s="25"/>
      <c r="M2520" s="25"/>
      <c r="N2520" s="25"/>
      <c r="O2520" s="25"/>
      <c r="P2520" s="25"/>
      <c r="Q2520" s="25"/>
      <c r="R2520" s="79"/>
      <c r="S2520" s="117"/>
      <c r="T2520" s="23"/>
      <c r="U2520" s="24"/>
      <c r="V2520" s="129"/>
    </row>
    <row r="2521" spans="1:22" ht="12" customHeight="1" x14ac:dyDescent="0.2">
      <c r="A2521" s="571"/>
      <c r="B2521" s="573"/>
      <c r="C2521" s="566"/>
      <c r="D2521" s="160"/>
      <c r="E2521" s="537"/>
      <c r="F2521" s="25"/>
      <c r="G2521" s="25"/>
      <c r="H2521" s="25"/>
      <c r="I2521" s="25"/>
      <c r="J2521" s="25"/>
      <c r="K2521" s="25"/>
      <c r="L2521" s="25"/>
      <c r="M2521" s="25"/>
      <c r="N2521" s="25"/>
      <c r="O2521" s="25"/>
      <c r="P2521" s="25"/>
      <c r="Q2521" s="25"/>
      <c r="R2521" s="80"/>
      <c r="S2521" s="118"/>
      <c r="T2521" s="23"/>
      <c r="U2521" s="24"/>
      <c r="V2521" s="133"/>
    </row>
    <row r="2522" spans="1:22" ht="12" customHeight="1" x14ac:dyDescent="0.2">
      <c r="A2522" s="571"/>
      <c r="B2522" s="571"/>
      <c r="C2522" s="566"/>
      <c r="D2522" s="160"/>
      <c r="E2522" s="560"/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1"/>
      <c r="S2522" s="117"/>
      <c r="T2522" s="23"/>
      <c r="U2522" s="28"/>
      <c r="V2522" s="130"/>
    </row>
    <row r="2523" spans="1:22" ht="12" customHeight="1" x14ac:dyDescent="0.2">
      <c r="A2523" s="571"/>
      <c r="B2523" s="573"/>
      <c r="C2523" s="566"/>
      <c r="D2523" s="160"/>
      <c r="E2523" s="560"/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  <c r="R2523" s="22"/>
      <c r="S2523" s="118"/>
      <c r="T2523" s="23"/>
      <c r="U2523" s="28"/>
      <c r="V2523" s="130"/>
    </row>
    <row r="2524" spans="1:22" ht="12" customHeight="1" x14ac:dyDescent="0.2">
      <c r="A2524" s="571"/>
      <c r="B2524" s="571"/>
      <c r="C2524" s="566"/>
      <c r="D2524" s="160"/>
      <c r="E2524" s="560"/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  <c r="R2524" s="21"/>
      <c r="S2524" s="117"/>
      <c r="T2524" s="23"/>
      <c r="U2524" s="27"/>
      <c r="V2524" s="130"/>
    </row>
    <row r="2525" spans="1:22" ht="12" customHeight="1" x14ac:dyDescent="0.2">
      <c r="A2525" s="571"/>
      <c r="B2525" s="571"/>
      <c r="C2525" s="566"/>
      <c r="D2525" s="160"/>
      <c r="E2525" s="560"/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  <c r="R2525" s="22"/>
      <c r="S2525" s="118"/>
      <c r="T2525" s="23"/>
      <c r="U2525" s="27"/>
      <c r="V2525" s="130"/>
    </row>
    <row r="2526" spans="1:22" ht="12" customHeight="1" x14ac:dyDescent="0.2">
      <c r="A2526" s="571"/>
      <c r="B2526" s="571"/>
      <c r="C2526" s="566"/>
      <c r="D2526" s="160"/>
      <c r="E2526" s="537"/>
      <c r="F2526" s="25"/>
      <c r="G2526" s="25"/>
      <c r="H2526" s="25"/>
      <c r="I2526" s="25"/>
      <c r="J2526" s="25"/>
      <c r="K2526" s="25"/>
      <c r="L2526" s="25"/>
      <c r="M2526" s="25"/>
      <c r="N2526" s="25"/>
      <c r="O2526" s="25"/>
      <c r="P2526" s="25"/>
      <c r="Q2526" s="25"/>
      <c r="R2526" s="79"/>
      <c r="S2526" s="117"/>
      <c r="T2526" s="23"/>
      <c r="U2526" s="24"/>
      <c r="V2526" s="129"/>
    </row>
    <row r="2527" spans="1:22" ht="12" customHeight="1" x14ac:dyDescent="0.2">
      <c r="A2527" s="571"/>
      <c r="B2527" s="573"/>
      <c r="C2527" s="566"/>
      <c r="D2527" s="160"/>
      <c r="E2527" s="537"/>
      <c r="F2527" s="25"/>
      <c r="G2527" s="25"/>
      <c r="H2527" s="25"/>
      <c r="I2527" s="25"/>
      <c r="J2527" s="25"/>
      <c r="K2527" s="25"/>
      <c r="L2527" s="25"/>
      <c r="M2527" s="25"/>
      <c r="N2527" s="25"/>
      <c r="O2527" s="25"/>
      <c r="P2527" s="25"/>
      <c r="Q2527" s="25"/>
      <c r="R2527" s="80"/>
      <c r="S2527" s="118"/>
      <c r="T2527" s="23"/>
      <c r="U2527" s="24"/>
      <c r="V2527" s="133"/>
    </row>
    <row r="2528" spans="1:22" ht="12" customHeight="1" x14ac:dyDescent="0.2">
      <c r="A2528" s="571"/>
      <c r="B2528" s="571"/>
      <c r="C2528" s="571"/>
      <c r="D2528" s="157"/>
      <c r="E2528" s="560"/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  <c r="R2528" s="21"/>
      <c r="S2528" s="117"/>
      <c r="T2528" s="23"/>
      <c r="U2528" s="27"/>
      <c r="V2528" s="130"/>
    </row>
    <row r="2529" spans="1:22" ht="12" customHeight="1" x14ac:dyDescent="0.2">
      <c r="A2529" s="571"/>
      <c r="B2529" s="571"/>
      <c r="C2529" s="571"/>
      <c r="D2529" s="157"/>
      <c r="E2529" s="560"/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  <c r="R2529" s="22"/>
      <c r="S2529" s="118"/>
      <c r="T2529" s="23"/>
      <c r="U2529" s="27"/>
      <c r="V2529" s="130"/>
    </row>
    <row r="2530" spans="1:22" ht="12" customHeight="1" x14ac:dyDescent="0.2">
      <c r="A2530" s="571"/>
      <c r="B2530" s="571"/>
      <c r="C2530" s="566"/>
      <c r="D2530" s="160"/>
      <c r="E2530" s="560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1"/>
      <c r="S2530" s="117"/>
      <c r="T2530" s="23"/>
      <c r="U2530" s="28"/>
      <c r="V2530" s="130"/>
    </row>
    <row r="2531" spans="1:22" ht="12" customHeight="1" x14ac:dyDescent="0.2">
      <c r="A2531" s="571"/>
      <c r="B2531" s="573"/>
      <c r="C2531" s="566"/>
      <c r="D2531" s="160"/>
      <c r="E2531" s="560"/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  <c r="R2531" s="22"/>
      <c r="S2531" s="118"/>
      <c r="T2531" s="23"/>
      <c r="U2531" s="28"/>
      <c r="V2531" s="130"/>
    </row>
    <row r="2532" spans="1:22" ht="12" customHeight="1" x14ac:dyDescent="0.2">
      <c r="A2532" s="571"/>
      <c r="B2532" s="571"/>
      <c r="C2532" s="571"/>
      <c r="D2532" s="157"/>
      <c r="E2532" s="537"/>
      <c r="F2532" s="25"/>
      <c r="G2532" s="25"/>
      <c r="H2532" s="25"/>
      <c r="I2532" s="25"/>
      <c r="J2532" s="25"/>
      <c r="K2532" s="25"/>
      <c r="L2532" s="25"/>
      <c r="M2532" s="25"/>
      <c r="N2532" s="25"/>
      <c r="O2532" s="25"/>
      <c r="P2532" s="25"/>
      <c r="Q2532" s="25"/>
      <c r="R2532" s="21"/>
      <c r="S2532" s="117"/>
      <c r="T2532" s="29"/>
      <c r="U2532" s="24"/>
      <c r="V2532" s="129"/>
    </row>
    <row r="2533" spans="1:22" ht="12" customHeight="1" x14ac:dyDescent="0.2">
      <c r="A2533" s="571"/>
      <c r="B2533" s="573"/>
      <c r="C2533" s="571"/>
      <c r="D2533" s="157"/>
      <c r="E2533" s="537"/>
      <c r="F2533" s="25"/>
      <c r="G2533" s="25"/>
      <c r="H2533" s="25"/>
      <c r="I2533" s="25"/>
      <c r="J2533" s="25"/>
      <c r="K2533" s="25"/>
      <c r="L2533" s="25"/>
      <c r="M2533" s="25"/>
      <c r="N2533" s="25"/>
      <c r="O2533" s="25"/>
      <c r="P2533" s="25"/>
      <c r="Q2533" s="25"/>
      <c r="R2533" s="22"/>
      <c r="S2533" s="118"/>
      <c r="T2533" s="29"/>
      <c r="U2533" s="24"/>
      <c r="V2533" s="133"/>
    </row>
    <row r="2534" spans="1:22" ht="12" customHeight="1" x14ac:dyDescent="0.2">
      <c r="A2534" s="571"/>
      <c r="B2534" s="571"/>
      <c r="C2534" s="571"/>
      <c r="D2534" s="157"/>
      <c r="E2534" s="537"/>
      <c r="F2534" s="25"/>
      <c r="G2534" s="25"/>
      <c r="H2534" s="25"/>
      <c r="I2534" s="25"/>
      <c r="J2534" s="25"/>
      <c r="K2534" s="25"/>
      <c r="L2534" s="25"/>
      <c r="M2534" s="25"/>
      <c r="N2534" s="25"/>
      <c r="O2534" s="25"/>
      <c r="P2534" s="25"/>
      <c r="Q2534" s="25"/>
      <c r="R2534" s="79"/>
      <c r="S2534" s="117"/>
      <c r="T2534" s="23"/>
      <c r="U2534" s="24"/>
      <c r="V2534" s="129"/>
    </row>
    <row r="2535" spans="1:22" ht="12" customHeight="1" x14ac:dyDescent="0.2">
      <c r="A2535" s="571"/>
      <c r="B2535" s="571"/>
      <c r="C2535" s="571"/>
      <c r="D2535" s="157"/>
      <c r="E2535" s="537"/>
      <c r="F2535" s="25"/>
      <c r="G2535" s="25"/>
      <c r="H2535" s="25"/>
      <c r="I2535" s="25"/>
      <c r="J2535" s="25"/>
      <c r="K2535" s="25"/>
      <c r="L2535" s="25"/>
      <c r="M2535" s="25"/>
      <c r="N2535" s="25"/>
      <c r="O2535" s="25"/>
      <c r="P2535" s="25"/>
      <c r="Q2535" s="25"/>
      <c r="R2535" s="80"/>
      <c r="S2535" s="118"/>
      <c r="T2535" s="23"/>
      <c r="U2535" s="24"/>
      <c r="V2535" s="133"/>
    </row>
    <row r="2536" spans="1:22" ht="12" customHeight="1" x14ac:dyDescent="0.2">
      <c r="A2536" s="571"/>
      <c r="B2536" s="571"/>
      <c r="C2536" s="566"/>
      <c r="D2536" s="160"/>
      <c r="E2536" s="560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1"/>
      <c r="S2536" s="117"/>
      <c r="T2536" s="23"/>
      <c r="U2536" s="28"/>
      <c r="V2536" s="130"/>
    </row>
    <row r="2537" spans="1:22" ht="12" customHeight="1" x14ac:dyDescent="0.2">
      <c r="A2537" s="571"/>
      <c r="B2537" s="573"/>
      <c r="C2537" s="566"/>
      <c r="D2537" s="160"/>
      <c r="E2537" s="560"/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  <c r="R2537" s="22"/>
      <c r="S2537" s="118"/>
      <c r="T2537" s="23"/>
      <c r="U2537" s="28"/>
      <c r="V2537" s="130"/>
    </row>
    <row r="2538" spans="1:22" ht="12" customHeight="1" x14ac:dyDescent="0.2">
      <c r="A2538" s="571"/>
      <c r="B2538" s="571"/>
      <c r="C2538" s="571"/>
      <c r="D2538" s="157"/>
      <c r="E2538" s="560"/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  <c r="R2538" s="21"/>
      <c r="S2538" s="117"/>
      <c r="T2538" s="23"/>
      <c r="U2538" s="28"/>
      <c r="V2538" s="130"/>
    </row>
    <row r="2539" spans="1:22" ht="12" customHeight="1" x14ac:dyDescent="0.2">
      <c r="A2539" s="571"/>
      <c r="B2539" s="573"/>
      <c r="C2539" s="571"/>
      <c r="D2539" s="157"/>
      <c r="E2539" s="560"/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  <c r="R2539" s="22"/>
      <c r="S2539" s="118"/>
      <c r="T2539" s="23"/>
      <c r="U2539" s="28"/>
      <c r="V2539" s="130"/>
    </row>
    <row r="2540" spans="1:22" ht="12" customHeight="1" x14ac:dyDescent="0.2">
      <c r="A2540" s="571"/>
      <c r="B2540" s="571"/>
      <c r="C2540" s="571"/>
      <c r="D2540" s="157"/>
      <c r="E2540" s="560"/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  <c r="R2540" s="21"/>
      <c r="S2540" s="117"/>
      <c r="T2540" s="23"/>
      <c r="U2540" s="27"/>
      <c r="V2540" s="130"/>
    </row>
    <row r="2541" spans="1:22" ht="12" customHeight="1" x14ac:dyDescent="0.2">
      <c r="A2541" s="571"/>
      <c r="B2541" s="571"/>
      <c r="C2541" s="571"/>
      <c r="D2541" s="157"/>
      <c r="E2541" s="560"/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  <c r="R2541" s="22"/>
      <c r="S2541" s="118"/>
      <c r="T2541" s="23"/>
      <c r="U2541" s="27"/>
      <c r="V2541" s="130"/>
    </row>
    <row r="2542" spans="1:22" ht="12" customHeight="1" x14ac:dyDescent="0.2">
      <c r="A2542" s="571"/>
      <c r="B2542" s="571"/>
      <c r="C2542" s="571"/>
      <c r="D2542" s="157"/>
      <c r="E2542" s="537"/>
      <c r="F2542" s="25"/>
      <c r="G2542" s="25"/>
      <c r="H2542" s="25"/>
      <c r="I2542" s="25"/>
      <c r="J2542" s="25"/>
      <c r="K2542" s="25"/>
      <c r="L2542" s="25"/>
      <c r="M2542" s="25"/>
      <c r="N2542" s="25"/>
      <c r="O2542" s="25"/>
      <c r="P2542" s="25"/>
      <c r="Q2542" s="25"/>
      <c r="R2542" s="79"/>
      <c r="S2542" s="117"/>
      <c r="T2542" s="23"/>
      <c r="U2542" s="24"/>
      <c r="V2542" s="129"/>
    </row>
    <row r="2543" spans="1:22" ht="12" customHeight="1" x14ac:dyDescent="0.2">
      <c r="A2543" s="571"/>
      <c r="B2543" s="573"/>
      <c r="C2543" s="571"/>
      <c r="D2543" s="157"/>
      <c r="E2543" s="537"/>
      <c r="F2543" s="25"/>
      <c r="G2543" s="25"/>
      <c r="H2543" s="25"/>
      <c r="I2543" s="25"/>
      <c r="J2543" s="25"/>
      <c r="K2543" s="25"/>
      <c r="L2543" s="25"/>
      <c r="M2543" s="25"/>
      <c r="N2543" s="25"/>
      <c r="O2543" s="25"/>
      <c r="P2543" s="25"/>
      <c r="Q2543" s="25"/>
      <c r="R2543" s="80"/>
      <c r="S2543" s="118"/>
      <c r="T2543" s="23"/>
      <c r="U2543" s="24"/>
      <c r="V2543" s="133"/>
    </row>
    <row r="2544" spans="1:22" ht="12" customHeight="1" x14ac:dyDescent="0.2">
      <c r="A2544" s="571"/>
      <c r="B2544" s="571"/>
      <c r="C2544" s="566"/>
      <c r="D2544" s="160"/>
      <c r="E2544" s="560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1"/>
      <c r="S2544" s="117"/>
      <c r="T2544" s="23"/>
      <c r="U2544" s="28"/>
      <c r="V2544" s="130"/>
    </row>
    <row r="2545" spans="1:22" ht="12" customHeight="1" x14ac:dyDescent="0.2">
      <c r="A2545" s="571"/>
      <c r="B2545" s="573"/>
      <c r="C2545" s="566"/>
      <c r="D2545" s="160"/>
      <c r="E2545" s="560"/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  <c r="R2545" s="22"/>
      <c r="S2545" s="118"/>
      <c r="T2545" s="23"/>
      <c r="U2545" s="28"/>
      <c r="V2545" s="130"/>
    </row>
    <row r="2546" spans="1:22" ht="12" customHeight="1" x14ac:dyDescent="0.2">
      <c r="A2546" s="571"/>
      <c r="B2546" s="571"/>
      <c r="C2546" s="566"/>
      <c r="D2546" s="160"/>
      <c r="E2546" s="537"/>
      <c r="F2546" s="25"/>
      <c r="G2546" s="25"/>
      <c r="H2546" s="25"/>
      <c r="I2546" s="25"/>
      <c r="J2546" s="25"/>
      <c r="K2546" s="25"/>
      <c r="L2546" s="25"/>
      <c r="M2546" s="25"/>
      <c r="N2546" s="25"/>
      <c r="O2546" s="25"/>
      <c r="P2546" s="25"/>
      <c r="Q2546" s="25"/>
      <c r="R2546" s="79"/>
      <c r="S2546" s="117"/>
      <c r="T2546" s="29"/>
      <c r="U2546" s="24"/>
      <c r="V2546" s="129"/>
    </row>
    <row r="2547" spans="1:22" ht="12" customHeight="1" x14ac:dyDescent="0.2">
      <c r="A2547" s="571"/>
      <c r="B2547" s="573"/>
      <c r="C2547" s="566"/>
      <c r="D2547" s="160"/>
      <c r="E2547" s="537"/>
      <c r="F2547" s="25"/>
      <c r="G2547" s="25"/>
      <c r="H2547" s="25"/>
      <c r="I2547" s="25"/>
      <c r="J2547" s="25"/>
      <c r="K2547" s="25"/>
      <c r="L2547" s="25"/>
      <c r="M2547" s="25"/>
      <c r="N2547" s="25"/>
      <c r="O2547" s="25"/>
      <c r="P2547" s="25"/>
      <c r="Q2547" s="25"/>
      <c r="R2547" s="109"/>
      <c r="S2547" s="118"/>
      <c r="T2547" s="29"/>
      <c r="U2547" s="24"/>
      <c r="V2547" s="133"/>
    </row>
    <row r="2548" spans="1:22" ht="12" customHeight="1" x14ac:dyDescent="0.2">
      <c r="A2548" s="571"/>
      <c r="B2548" s="571"/>
      <c r="C2548" s="566"/>
      <c r="D2548" s="160"/>
      <c r="E2548" s="560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1"/>
      <c r="S2548" s="117"/>
      <c r="T2548" s="23"/>
      <c r="U2548" s="28"/>
      <c r="V2548" s="130"/>
    </row>
    <row r="2549" spans="1:22" ht="12" customHeight="1" x14ac:dyDescent="0.2">
      <c r="A2549" s="571"/>
      <c r="B2549" s="573"/>
      <c r="C2549" s="566"/>
      <c r="D2549" s="160"/>
      <c r="E2549" s="560"/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  <c r="R2549" s="22"/>
      <c r="S2549" s="118"/>
      <c r="T2549" s="23"/>
      <c r="U2549" s="28"/>
      <c r="V2549" s="130"/>
    </row>
    <row r="2550" spans="1:22" ht="12" customHeight="1" x14ac:dyDescent="0.2">
      <c r="A2550" s="571"/>
      <c r="B2550" s="571"/>
      <c r="C2550" s="566"/>
      <c r="D2550" s="160"/>
      <c r="E2550" s="537"/>
      <c r="F2550" s="25"/>
      <c r="G2550" s="25"/>
      <c r="H2550" s="25"/>
      <c r="I2550" s="25"/>
      <c r="J2550" s="25"/>
      <c r="K2550" s="25"/>
      <c r="L2550" s="25"/>
      <c r="M2550" s="25"/>
      <c r="N2550" s="25"/>
      <c r="O2550" s="25"/>
      <c r="P2550" s="25"/>
      <c r="Q2550" s="25"/>
      <c r="R2550" s="79"/>
      <c r="S2550" s="117"/>
      <c r="T2550" s="23"/>
      <c r="U2550" s="28"/>
      <c r="V2550" s="130"/>
    </row>
    <row r="2551" spans="1:22" ht="12" customHeight="1" x14ac:dyDescent="0.2">
      <c r="A2551" s="571"/>
      <c r="B2551" s="573"/>
      <c r="C2551" s="566"/>
      <c r="D2551" s="160"/>
      <c r="E2551" s="537"/>
      <c r="F2551" s="25"/>
      <c r="G2551" s="25"/>
      <c r="H2551" s="25"/>
      <c r="I2551" s="25"/>
      <c r="J2551" s="25"/>
      <c r="K2551" s="25"/>
      <c r="L2551" s="25"/>
      <c r="M2551" s="25"/>
      <c r="N2551" s="25"/>
      <c r="O2551" s="25"/>
      <c r="P2551" s="25"/>
      <c r="Q2551" s="25"/>
      <c r="R2551" s="91"/>
      <c r="S2551" s="118"/>
      <c r="T2551" s="23"/>
      <c r="U2551" s="28"/>
      <c r="V2551" s="130"/>
    </row>
    <row r="2552" spans="1:22" ht="12" customHeight="1" x14ac:dyDescent="0.2">
      <c r="A2552" s="571"/>
      <c r="B2552" s="571"/>
      <c r="C2552" s="566"/>
      <c r="D2552" s="160"/>
      <c r="E2552" s="537"/>
      <c r="F2552" s="25"/>
      <c r="G2552" s="25"/>
      <c r="H2552" s="25"/>
      <c r="I2552" s="25"/>
      <c r="J2552" s="25"/>
      <c r="K2552" s="25"/>
      <c r="L2552" s="25"/>
      <c r="M2552" s="25"/>
      <c r="N2552" s="25"/>
      <c r="O2552" s="25"/>
      <c r="P2552" s="25"/>
      <c r="Q2552" s="25"/>
      <c r="R2552" s="79"/>
      <c r="S2552" s="117"/>
      <c r="T2552" s="29"/>
      <c r="U2552" s="24"/>
      <c r="V2552" s="129"/>
    </row>
    <row r="2553" spans="1:22" ht="12" customHeight="1" x14ac:dyDescent="0.2">
      <c r="A2553" s="571"/>
      <c r="B2553" s="573"/>
      <c r="C2553" s="566"/>
      <c r="D2553" s="160"/>
      <c r="E2553" s="537"/>
      <c r="F2553" s="25"/>
      <c r="G2553" s="25"/>
      <c r="H2553" s="25"/>
      <c r="I2553" s="25"/>
      <c r="J2553" s="25"/>
      <c r="K2553" s="25"/>
      <c r="L2553" s="25"/>
      <c r="M2553" s="25"/>
      <c r="N2553" s="25"/>
      <c r="O2553" s="25"/>
      <c r="P2553" s="25"/>
      <c r="Q2553" s="25"/>
      <c r="R2553" s="109"/>
      <c r="S2553" s="118"/>
      <c r="T2553" s="29"/>
      <c r="U2553" s="24"/>
      <c r="V2553" s="133"/>
    </row>
    <row r="2554" spans="1:22" ht="12" customHeight="1" x14ac:dyDescent="0.2">
      <c r="A2554" s="571"/>
      <c r="B2554" s="571"/>
      <c r="C2554" s="566"/>
      <c r="D2554" s="160"/>
      <c r="E2554" s="560"/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1"/>
      <c r="S2554" s="117"/>
      <c r="T2554" s="23"/>
      <c r="U2554" s="28"/>
      <c r="V2554" s="130"/>
    </row>
    <row r="2555" spans="1:22" ht="12" customHeight="1" x14ac:dyDescent="0.2">
      <c r="A2555" s="571"/>
      <c r="B2555" s="573"/>
      <c r="C2555" s="566"/>
      <c r="D2555" s="160"/>
      <c r="E2555" s="560"/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  <c r="R2555" s="22"/>
      <c r="S2555" s="118"/>
      <c r="T2555" s="23"/>
      <c r="U2555" s="28"/>
      <c r="V2555" s="130"/>
    </row>
    <row r="2556" spans="1:22" ht="12" customHeight="1" x14ac:dyDescent="0.2">
      <c r="A2556" s="571"/>
      <c r="B2556" s="571"/>
      <c r="C2556" s="566"/>
      <c r="D2556" s="160"/>
      <c r="E2556" s="560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1"/>
      <c r="S2556" s="117"/>
      <c r="T2556" s="23"/>
      <c r="U2556" s="27"/>
      <c r="V2556" s="130"/>
    </row>
    <row r="2557" spans="1:22" ht="12" customHeight="1" x14ac:dyDescent="0.2">
      <c r="A2557" s="571"/>
      <c r="B2557" s="573"/>
      <c r="C2557" s="566"/>
      <c r="D2557" s="160"/>
      <c r="E2557" s="560"/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  <c r="R2557" s="22"/>
      <c r="S2557" s="118"/>
      <c r="T2557" s="23"/>
      <c r="U2557" s="27"/>
      <c r="V2557" s="130"/>
    </row>
    <row r="2558" spans="1:22" ht="12" customHeight="1" x14ac:dyDescent="0.2">
      <c r="A2558" s="571"/>
      <c r="B2558" s="571"/>
      <c r="C2558" s="571"/>
      <c r="D2558" s="157"/>
      <c r="E2558" s="560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1"/>
      <c r="S2558" s="117"/>
      <c r="T2558" s="23"/>
      <c r="U2558" s="28"/>
      <c r="V2558" s="130"/>
    </row>
    <row r="2559" spans="1:22" ht="12" customHeight="1" x14ac:dyDescent="0.2">
      <c r="A2559" s="571"/>
      <c r="B2559" s="571"/>
      <c r="C2559" s="571"/>
      <c r="D2559" s="157"/>
      <c r="E2559" s="560"/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  <c r="R2559" s="22"/>
      <c r="S2559" s="118"/>
      <c r="T2559" s="23"/>
      <c r="U2559" s="28"/>
      <c r="V2559" s="130"/>
    </row>
    <row r="2560" spans="1:22" ht="12" customHeight="1" x14ac:dyDescent="0.2">
      <c r="A2560" s="571"/>
      <c r="B2560" s="571"/>
      <c r="C2560" s="571"/>
      <c r="D2560" s="157"/>
      <c r="E2560" s="537"/>
      <c r="F2560" s="25"/>
      <c r="G2560" s="25"/>
      <c r="H2560" s="25"/>
      <c r="I2560" s="25"/>
      <c r="J2560" s="25"/>
      <c r="K2560" s="25"/>
      <c r="L2560" s="25"/>
      <c r="M2560" s="25"/>
      <c r="N2560" s="25"/>
      <c r="O2560" s="25"/>
      <c r="P2560" s="25"/>
      <c r="Q2560" s="25"/>
      <c r="R2560" s="79"/>
      <c r="S2560" s="117"/>
      <c r="T2560" s="29"/>
      <c r="U2560" s="24"/>
      <c r="V2560" s="129"/>
    </row>
    <row r="2561" spans="1:22" ht="12" customHeight="1" x14ac:dyDescent="0.2">
      <c r="A2561" s="571"/>
      <c r="B2561" s="573"/>
      <c r="C2561" s="571"/>
      <c r="D2561" s="157"/>
      <c r="E2561" s="537"/>
      <c r="F2561" s="25"/>
      <c r="G2561" s="25"/>
      <c r="H2561" s="25"/>
      <c r="I2561" s="25"/>
      <c r="J2561" s="25"/>
      <c r="K2561" s="25"/>
      <c r="L2561" s="25"/>
      <c r="M2561" s="25"/>
      <c r="N2561" s="25"/>
      <c r="O2561" s="25"/>
      <c r="P2561" s="25"/>
      <c r="Q2561" s="25"/>
      <c r="R2561" s="109"/>
      <c r="S2561" s="118"/>
      <c r="T2561" s="29"/>
      <c r="U2561" s="24"/>
      <c r="V2561" s="133"/>
    </row>
    <row r="2562" spans="1:22" ht="12" customHeight="1" x14ac:dyDescent="0.2">
      <c r="A2562" s="571"/>
      <c r="B2562" s="571"/>
      <c r="C2562" s="566"/>
      <c r="D2562" s="160"/>
      <c r="E2562" s="560"/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  <c r="R2562" s="21"/>
      <c r="S2562" s="117"/>
      <c r="T2562" s="23"/>
      <c r="U2562" s="28"/>
      <c r="V2562" s="130"/>
    </row>
    <row r="2563" spans="1:22" ht="12" customHeight="1" x14ac:dyDescent="0.2">
      <c r="A2563" s="571"/>
      <c r="B2563" s="573"/>
      <c r="C2563" s="566"/>
      <c r="D2563" s="160"/>
      <c r="E2563" s="560"/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  <c r="R2563" s="22"/>
      <c r="S2563" s="118"/>
      <c r="T2563" s="23"/>
      <c r="U2563" s="28"/>
      <c r="V2563" s="130"/>
    </row>
    <row r="2564" spans="1:22" ht="12" customHeight="1" x14ac:dyDescent="0.2">
      <c r="A2564" s="571"/>
      <c r="B2564" s="571"/>
      <c r="C2564" s="566"/>
      <c r="D2564" s="160"/>
      <c r="E2564" s="560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1"/>
      <c r="S2564" s="117"/>
      <c r="T2564" s="23"/>
      <c r="U2564" s="28"/>
      <c r="V2564" s="130"/>
    </row>
    <row r="2565" spans="1:22" ht="12" customHeight="1" x14ac:dyDescent="0.2">
      <c r="A2565" s="571"/>
      <c r="B2565" s="573"/>
      <c r="C2565" s="566"/>
      <c r="D2565" s="160"/>
      <c r="E2565" s="560"/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  <c r="R2565" s="22"/>
      <c r="S2565" s="118"/>
      <c r="T2565" s="23"/>
      <c r="U2565" s="28"/>
      <c r="V2565" s="130"/>
    </row>
    <row r="2566" spans="1:22" ht="12" customHeight="1" x14ac:dyDescent="0.2">
      <c r="A2566" s="571"/>
      <c r="B2566" s="571"/>
      <c r="C2566" s="566"/>
      <c r="D2566" s="160"/>
      <c r="E2566" s="537"/>
      <c r="F2566" s="25"/>
      <c r="G2566" s="25"/>
      <c r="H2566" s="25"/>
      <c r="I2566" s="25"/>
      <c r="J2566" s="25"/>
      <c r="K2566" s="25"/>
      <c r="L2566" s="25"/>
      <c r="M2566" s="25"/>
      <c r="N2566" s="25"/>
      <c r="O2566" s="25"/>
      <c r="P2566" s="25"/>
      <c r="Q2566" s="25"/>
      <c r="R2566" s="79"/>
      <c r="S2566" s="117"/>
      <c r="T2566" s="23"/>
      <c r="U2566" s="24"/>
      <c r="V2566" s="129"/>
    </row>
    <row r="2567" spans="1:22" ht="12" customHeight="1" x14ac:dyDescent="0.2">
      <c r="A2567" s="571"/>
      <c r="B2567" s="573"/>
      <c r="C2567" s="566"/>
      <c r="D2567" s="160"/>
      <c r="E2567" s="537"/>
      <c r="F2567" s="25"/>
      <c r="G2567" s="25"/>
      <c r="H2567" s="25"/>
      <c r="I2567" s="25"/>
      <c r="J2567" s="25"/>
      <c r="K2567" s="25"/>
      <c r="L2567" s="25"/>
      <c r="M2567" s="25"/>
      <c r="N2567" s="25"/>
      <c r="O2567" s="25"/>
      <c r="P2567" s="25"/>
      <c r="Q2567" s="25"/>
      <c r="R2567" s="80"/>
      <c r="S2567" s="118"/>
      <c r="T2567" s="23"/>
      <c r="U2567" s="24"/>
      <c r="V2567" s="133"/>
    </row>
    <row r="2568" spans="1:22" ht="12" customHeight="1" x14ac:dyDescent="0.2">
      <c r="A2568" s="571"/>
      <c r="B2568" s="571"/>
      <c r="C2568" s="566"/>
      <c r="D2568" s="160"/>
      <c r="E2568" s="537"/>
      <c r="F2568" s="25"/>
      <c r="G2568" s="25"/>
      <c r="H2568" s="25"/>
      <c r="I2568" s="25"/>
      <c r="J2568" s="25"/>
      <c r="K2568" s="25"/>
      <c r="L2568" s="25"/>
      <c r="M2568" s="25"/>
      <c r="N2568" s="25"/>
      <c r="O2568" s="25"/>
      <c r="P2568" s="25"/>
      <c r="Q2568" s="25"/>
      <c r="R2568" s="79"/>
      <c r="S2568" s="117"/>
      <c r="T2568" s="23"/>
      <c r="U2568" s="24"/>
      <c r="V2568" s="129"/>
    </row>
    <row r="2569" spans="1:22" ht="12" customHeight="1" x14ac:dyDescent="0.2">
      <c r="A2569" s="571"/>
      <c r="B2569" s="571"/>
      <c r="C2569" s="566"/>
      <c r="D2569" s="160"/>
      <c r="E2569" s="537"/>
      <c r="F2569" s="25"/>
      <c r="G2569" s="25"/>
      <c r="H2569" s="25"/>
      <c r="I2569" s="25"/>
      <c r="J2569" s="25"/>
      <c r="K2569" s="25"/>
      <c r="L2569" s="25"/>
      <c r="M2569" s="25"/>
      <c r="N2569" s="25"/>
      <c r="O2569" s="25"/>
      <c r="P2569" s="25"/>
      <c r="Q2569" s="25"/>
      <c r="R2569" s="80"/>
      <c r="S2569" s="118"/>
      <c r="T2569" s="23"/>
      <c r="U2569" s="24"/>
      <c r="V2569" s="133"/>
    </row>
    <row r="2570" spans="1:22" ht="12" customHeight="1" x14ac:dyDescent="0.2">
      <c r="A2570" s="571"/>
      <c r="B2570" s="571"/>
      <c r="C2570" s="566"/>
      <c r="D2570" s="160"/>
      <c r="E2570" s="537"/>
      <c r="F2570" s="25"/>
      <c r="G2570" s="25"/>
      <c r="H2570" s="25"/>
      <c r="I2570" s="25"/>
      <c r="J2570" s="25"/>
      <c r="K2570" s="25"/>
      <c r="L2570" s="25"/>
      <c r="M2570" s="25"/>
      <c r="N2570" s="25"/>
      <c r="O2570" s="25"/>
      <c r="P2570" s="25"/>
      <c r="Q2570" s="25"/>
      <c r="R2570" s="79"/>
      <c r="S2570" s="117"/>
      <c r="T2570" s="23"/>
      <c r="U2570" s="24"/>
      <c r="V2570" s="129"/>
    </row>
    <row r="2571" spans="1:22" ht="12" customHeight="1" x14ac:dyDescent="0.2">
      <c r="A2571" s="571"/>
      <c r="B2571" s="573"/>
      <c r="C2571" s="566"/>
      <c r="D2571" s="160"/>
      <c r="E2571" s="537"/>
      <c r="F2571" s="25"/>
      <c r="G2571" s="25"/>
      <c r="H2571" s="25"/>
      <c r="I2571" s="25"/>
      <c r="J2571" s="25"/>
      <c r="K2571" s="25"/>
      <c r="L2571" s="25"/>
      <c r="M2571" s="25"/>
      <c r="N2571" s="25"/>
      <c r="O2571" s="25"/>
      <c r="P2571" s="25"/>
      <c r="Q2571" s="25"/>
      <c r="R2571" s="80"/>
      <c r="S2571" s="118"/>
      <c r="T2571" s="23"/>
      <c r="U2571" s="24"/>
      <c r="V2571" s="133"/>
    </row>
    <row r="2572" spans="1:22" ht="12" customHeight="1" x14ac:dyDescent="0.2">
      <c r="A2572" s="571"/>
      <c r="B2572" s="571"/>
      <c r="C2572" s="566"/>
      <c r="D2572" s="160"/>
      <c r="E2572" s="537"/>
      <c r="F2572" s="25"/>
      <c r="G2572" s="25"/>
      <c r="H2572" s="25"/>
      <c r="I2572" s="25"/>
      <c r="J2572" s="25"/>
      <c r="K2572" s="25"/>
      <c r="L2572" s="25"/>
      <c r="M2572" s="25"/>
      <c r="N2572" s="25"/>
      <c r="O2572" s="25"/>
      <c r="P2572" s="25"/>
      <c r="Q2572" s="25"/>
      <c r="R2572" s="79"/>
      <c r="S2572" s="117"/>
      <c r="T2572" s="23"/>
      <c r="U2572" s="24"/>
      <c r="V2572" s="129"/>
    </row>
    <row r="2573" spans="1:22" ht="12" customHeight="1" x14ac:dyDescent="0.2">
      <c r="A2573" s="571"/>
      <c r="B2573" s="573"/>
      <c r="C2573" s="566"/>
      <c r="D2573" s="160"/>
      <c r="E2573" s="537"/>
      <c r="F2573" s="25"/>
      <c r="G2573" s="25"/>
      <c r="H2573" s="25"/>
      <c r="I2573" s="25"/>
      <c r="J2573" s="25"/>
      <c r="K2573" s="25"/>
      <c r="L2573" s="25"/>
      <c r="M2573" s="25"/>
      <c r="N2573" s="25"/>
      <c r="O2573" s="25"/>
      <c r="P2573" s="25"/>
      <c r="Q2573" s="25"/>
      <c r="R2573" s="80"/>
      <c r="S2573" s="118"/>
      <c r="T2573" s="23"/>
      <c r="U2573" s="24"/>
      <c r="V2573" s="133"/>
    </row>
    <row r="2574" spans="1:22" ht="12" customHeight="1" x14ac:dyDescent="0.2">
      <c r="A2574" s="571"/>
      <c r="B2574" s="571"/>
      <c r="C2574" s="566"/>
      <c r="D2574" s="160"/>
      <c r="E2574" s="560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1"/>
      <c r="S2574" s="117"/>
      <c r="T2574" s="23"/>
      <c r="U2574" s="28"/>
      <c r="V2574" s="130"/>
    </row>
    <row r="2575" spans="1:22" ht="12" customHeight="1" x14ac:dyDescent="0.2">
      <c r="A2575" s="571"/>
      <c r="B2575" s="573"/>
      <c r="C2575" s="566"/>
      <c r="D2575" s="160"/>
      <c r="E2575" s="560"/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  <c r="R2575" s="22"/>
      <c r="S2575" s="118"/>
      <c r="T2575" s="23"/>
      <c r="U2575" s="28"/>
      <c r="V2575" s="130"/>
    </row>
    <row r="2576" spans="1:22" ht="12" customHeight="1" x14ac:dyDescent="0.2">
      <c r="A2576" s="571"/>
      <c r="B2576" s="571"/>
      <c r="C2576" s="566"/>
      <c r="D2576" s="160"/>
      <c r="E2576" s="537"/>
      <c r="F2576" s="25"/>
      <c r="G2576" s="25"/>
      <c r="H2576" s="25"/>
      <c r="I2576" s="25"/>
      <c r="J2576" s="25"/>
      <c r="K2576" s="25"/>
      <c r="L2576" s="25"/>
      <c r="M2576" s="25"/>
      <c r="N2576" s="25"/>
      <c r="O2576" s="25"/>
      <c r="P2576" s="25"/>
      <c r="Q2576" s="25"/>
      <c r="R2576" s="79"/>
      <c r="S2576" s="117"/>
      <c r="T2576" s="23"/>
      <c r="U2576" s="24"/>
      <c r="V2576" s="129"/>
    </row>
    <row r="2577" spans="1:22" ht="12" customHeight="1" x14ac:dyDescent="0.2">
      <c r="A2577" s="571"/>
      <c r="B2577" s="573"/>
      <c r="C2577" s="566"/>
      <c r="D2577" s="160"/>
      <c r="E2577" s="537"/>
      <c r="F2577" s="25"/>
      <c r="G2577" s="25"/>
      <c r="H2577" s="25"/>
      <c r="I2577" s="25"/>
      <c r="J2577" s="25"/>
      <c r="K2577" s="25"/>
      <c r="L2577" s="25"/>
      <c r="M2577" s="25"/>
      <c r="N2577" s="25"/>
      <c r="O2577" s="25"/>
      <c r="P2577" s="25"/>
      <c r="Q2577" s="25"/>
      <c r="R2577" s="80"/>
      <c r="S2577" s="118"/>
      <c r="T2577" s="23"/>
      <c r="U2577" s="24"/>
      <c r="V2577" s="133"/>
    </row>
    <row r="2578" spans="1:22" ht="12" customHeight="1" x14ac:dyDescent="0.2">
      <c r="A2578" s="571"/>
      <c r="B2578" s="571"/>
      <c r="C2578" s="566"/>
      <c r="D2578" s="160"/>
      <c r="E2578" s="560"/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  <c r="R2578" s="21"/>
      <c r="S2578" s="117"/>
      <c r="T2578" s="23"/>
      <c r="U2578" s="27"/>
      <c r="V2578" s="130"/>
    </row>
    <row r="2579" spans="1:22" ht="12" customHeight="1" x14ac:dyDescent="0.2">
      <c r="A2579" s="571"/>
      <c r="B2579" s="573"/>
      <c r="C2579" s="566"/>
      <c r="D2579" s="160"/>
      <c r="E2579" s="560"/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  <c r="R2579" s="22"/>
      <c r="S2579" s="118"/>
      <c r="T2579" s="23"/>
      <c r="U2579" s="27"/>
      <c r="V2579" s="130"/>
    </row>
    <row r="2580" spans="1:22" ht="12" customHeight="1" x14ac:dyDescent="0.2">
      <c r="A2580" s="571"/>
      <c r="B2580" s="571"/>
      <c r="C2580" s="566"/>
      <c r="D2580" s="160"/>
      <c r="E2580" s="560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1"/>
      <c r="S2580" s="117"/>
      <c r="T2580" s="23"/>
      <c r="U2580" s="28"/>
      <c r="V2580" s="130"/>
    </row>
    <row r="2581" spans="1:22" ht="12" customHeight="1" x14ac:dyDescent="0.2">
      <c r="A2581" s="571"/>
      <c r="B2581" s="573"/>
      <c r="C2581" s="566"/>
      <c r="D2581" s="160"/>
      <c r="E2581" s="560"/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  <c r="R2581" s="22"/>
      <c r="S2581" s="118"/>
      <c r="T2581" s="23"/>
      <c r="U2581" s="28"/>
      <c r="V2581" s="130"/>
    </row>
    <row r="2582" spans="1:22" ht="12" customHeight="1" x14ac:dyDescent="0.2">
      <c r="A2582" s="571"/>
      <c r="B2582" s="571"/>
      <c r="C2582" s="566"/>
      <c r="D2582" s="160"/>
      <c r="E2582" s="537"/>
      <c r="F2582" s="25"/>
      <c r="G2582" s="25"/>
      <c r="H2582" s="25"/>
      <c r="I2582" s="25"/>
      <c r="J2582" s="25"/>
      <c r="K2582" s="25"/>
      <c r="L2582" s="25"/>
      <c r="M2582" s="25"/>
      <c r="N2582" s="25"/>
      <c r="O2582" s="25"/>
      <c r="P2582" s="25"/>
      <c r="Q2582" s="25"/>
      <c r="R2582" s="79"/>
      <c r="S2582" s="117"/>
      <c r="T2582" s="23"/>
      <c r="U2582" s="24"/>
      <c r="V2582" s="129"/>
    </row>
    <row r="2583" spans="1:22" ht="12" customHeight="1" x14ac:dyDescent="0.2">
      <c r="A2583" s="571"/>
      <c r="B2583" s="573"/>
      <c r="C2583" s="566"/>
      <c r="D2583" s="160"/>
      <c r="E2583" s="537"/>
      <c r="F2583" s="25"/>
      <c r="G2583" s="25"/>
      <c r="H2583" s="25"/>
      <c r="I2583" s="25"/>
      <c r="J2583" s="25"/>
      <c r="K2583" s="25"/>
      <c r="L2583" s="25"/>
      <c r="M2583" s="25"/>
      <c r="N2583" s="25"/>
      <c r="O2583" s="25"/>
      <c r="P2583" s="25"/>
      <c r="Q2583" s="25"/>
      <c r="R2583" s="80"/>
      <c r="S2583" s="118"/>
      <c r="T2583" s="23"/>
      <c r="U2583" s="24"/>
      <c r="V2583" s="133"/>
    </row>
    <row r="2584" spans="1:22" ht="12" customHeight="1" x14ac:dyDescent="0.2">
      <c r="A2584" s="571"/>
      <c r="B2584" s="571"/>
      <c r="C2584" s="566"/>
      <c r="D2584" s="160"/>
      <c r="E2584" s="560"/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  <c r="R2584" s="21"/>
      <c r="S2584" s="117"/>
      <c r="T2584" s="23"/>
      <c r="U2584" s="49"/>
      <c r="V2584" s="130"/>
    </row>
    <row r="2585" spans="1:22" ht="12" customHeight="1" x14ac:dyDescent="0.2">
      <c r="A2585" s="571"/>
      <c r="B2585" s="573"/>
      <c r="C2585" s="566"/>
      <c r="D2585" s="160"/>
      <c r="E2585" s="560"/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  <c r="R2585" s="22"/>
      <c r="S2585" s="118"/>
      <c r="T2585" s="23"/>
      <c r="U2585" s="28"/>
      <c r="V2585" s="130"/>
    </row>
    <row r="2586" spans="1:22" ht="12" customHeight="1" x14ac:dyDescent="0.2">
      <c r="A2586" s="571"/>
      <c r="B2586" s="571"/>
      <c r="C2586" s="566"/>
      <c r="D2586" s="160"/>
      <c r="E2586" s="537"/>
      <c r="F2586" s="25"/>
      <c r="G2586" s="25"/>
      <c r="H2586" s="25"/>
      <c r="I2586" s="25"/>
      <c r="J2586" s="25"/>
      <c r="K2586" s="25"/>
      <c r="L2586" s="25"/>
      <c r="M2586" s="25"/>
      <c r="N2586" s="25"/>
      <c r="O2586" s="25"/>
      <c r="P2586" s="25"/>
      <c r="Q2586" s="25"/>
      <c r="R2586" s="79"/>
      <c r="S2586" s="117"/>
      <c r="T2586" s="23"/>
      <c r="U2586" s="24"/>
      <c r="V2586" s="129"/>
    </row>
    <row r="2587" spans="1:22" ht="12" customHeight="1" x14ac:dyDescent="0.2">
      <c r="A2587" s="571"/>
      <c r="B2587" s="573"/>
      <c r="C2587" s="566"/>
      <c r="D2587" s="160"/>
      <c r="E2587" s="537"/>
      <c r="F2587" s="25"/>
      <c r="G2587" s="25"/>
      <c r="H2587" s="25"/>
      <c r="I2587" s="25"/>
      <c r="J2587" s="25"/>
      <c r="K2587" s="25"/>
      <c r="L2587" s="25"/>
      <c r="M2587" s="25"/>
      <c r="N2587" s="25"/>
      <c r="O2587" s="25"/>
      <c r="P2587" s="25"/>
      <c r="Q2587" s="25"/>
      <c r="R2587" s="80"/>
      <c r="S2587" s="118"/>
      <c r="T2587" s="23"/>
      <c r="U2587" s="24"/>
      <c r="V2587" s="133"/>
    </row>
    <row r="2588" spans="1:22" ht="12" customHeight="1" x14ac:dyDescent="0.2">
      <c r="A2588" s="571"/>
      <c r="B2588" s="571"/>
      <c r="C2588" s="566"/>
      <c r="D2588" s="160"/>
      <c r="E2588" s="537"/>
      <c r="F2588" s="25"/>
      <c r="G2588" s="25"/>
      <c r="H2588" s="25"/>
      <c r="I2588" s="25"/>
      <c r="J2588" s="25"/>
      <c r="K2588" s="25"/>
      <c r="L2588" s="25"/>
      <c r="M2588" s="25"/>
      <c r="N2588" s="25"/>
      <c r="O2588" s="25"/>
      <c r="P2588" s="25"/>
      <c r="Q2588" s="25"/>
      <c r="R2588" s="81"/>
      <c r="S2588" s="117"/>
      <c r="T2588" s="23"/>
      <c r="U2588" s="24"/>
      <c r="V2588" s="129"/>
    </row>
    <row r="2589" spans="1:22" ht="12" customHeight="1" x14ac:dyDescent="0.2">
      <c r="A2589" s="571"/>
      <c r="B2589" s="573"/>
      <c r="C2589" s="566"/>
      <c r="D2589" s="160"/>
      <c r="E2589" s="537"/>
      <c r="F2589" s="25"/>
      <c r="G2589" s="25"/>
      <c r="H2589" s="25"/>
      <c r="I2589" s="25"/>
      <c r="J2589" s="25"/>
      <c r="K2589" s="25"/>
      <c r="L2589" s="25"/>
      <c r="M2589" s="25"/>
      <c r="N2589" s="25"/>
      <c r="O2589" s="25"/>
      <c r="P2589" s="25"/>
      <c r="Q2589" s="25"/>
      <c r="R2589" s="82"/>
      <c r="S2589" s="118"/>
      <c r="T2589" s="23"/>
      <c r="U2589" s="24"/>
      <c r="V2589" s="133"/>
    </row>
    <row r="2590" spans="1:22" ht="12" customHeight="1" x14ac:dyDescent="0.2">
      <c r="A2590" s="571"/>
      <c r="B2590" s="571"/>
      <c r="C2590" s="566"/>
      <c r="D2590" s="160"/>
      <c r="E2590" s="589"/>
      <c r="F2590" s="37"/>
      <c r="G2590" s="37"/>
      <c r="H2590" s="37"/>
      <c r="I2590" s="37"/>
      <c r="J2590" s="37"/>
      <c r="K2590" s="37"/>
      <c r="L2590" s="37"/>
      <c r="M2590" s="37"/>
      <c r="N2590" s="37"/>
      <c r="O2590" s="37"/>
      <c r="P2590" s="37"/>
      <c r="Q2590" s="37"/>
      <c r="R2590" s="40"/>
      <c r="S2590" s="123"/>
      <c r="T2590" s="42"/>
      <c r="U2590" s="46"/>
      <c r="V2590" s="135"/>
    </row>
    <row r="2591" spans="1:22" ht="12" customHeight="1" x14ac:dyDescent="0.2">
      <c r="A2591" s="571"/>
      <c r="B2591" s="573"/>
      <c r="C2591" s="566"/>
      <c r="D2591" s="160"/>
      <c r="E2591" s="588"/>
      <c r="F2591" s="38"/>
      <c r="G2591" s="38"/>
      <c r="H2591" s="38"/>
      <c r="I2591" s="38"/>
      <c r="J2591" s="38"/>
      <c r="K2591" s="38"/>
      <c r="L2591" s="38"/>
      <c r="M2591" s="38"/>
      <c r="N2591" s="38"/>
      <c r="O2591" s="38"/>
      <c r="P2591" s="38"/>
      <c r="Q2591" s="38"/>
      <c r="R2591" s="41"/>
      <c r="S2591" s="120"/>
      <c r="T2591" s="43"/>
      <c r="U2591" s="46"/>
      <c r="V2591" s="134"/>
    </row>
    <row r="2592" spans="1:22" ht="12" customHeight="1" x14ac:dyDescent="0.2">
      <c r="A2592" s="571"/>
      <c r="B2592" s="571"/>
      <c r="C2592" s="571"/>
      <c r="D2592" s="157"/>
      <c r="E2592" s="560"/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1"/>
      <c r="S2592" s="117"/>
      <c r="T2592" s="23"/>
      <c r="U2592" s="28"/>
      <c r="V2592" s="130"/>
    </row>
    <row r="2593" spans="1:22" ht="12" customHeight="1" x14ac:dyDescent="0.2">
      <c r="A2593" s="571"/>
      <c r="B2593" s="571"/>
      <c r="C2593" s="571"/>
      <c r="D2593" s="157"/>
      <c r="E2593" s="560"/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  <c r="R2593" s="22"/>
      <c r="S2593" s="118"/>
      <c r="T2593" s="23"/>
      <c r="U2593" s="28"/>
      <c r="V2593" s="130"/>
    </row>
    <row r="2594" spans="1:22" ht="12" customHeight="1" x14ac:dyDescent="0.2">
      <c r="A2594" s="571"/>
      <c r="B2594" s="571"/>
      <c r="C2594" s="571"/>
      <c r="D2594" s="157"/>
      <c r="E2594" s="537"/>
      <c r="F2594" s="25"/>
      <c r="G2594" s="25"/>
      <c r="H2594" s="25"/>
      <c r="I2594" s="25"/>
      <c r="J2594" s="25"/>
      <c r="K2594" s="25"/>
      <c r="L2594" s="25"/>
      <c r="M2594" s="25"/>
      <c r="N2594" s="25"/>
      <c r="O2594" s="25"/>
      <c r="P2594" s="25"/>
      <c r="Q2594" s="25"/>
      <c r="R2594" s="79"/>
      <c r="S2594" s="117"/>
      <c r="T2594" s="29"/>
      <c r="U2594" s="24"/>
      <c r="V2594" s="129"/>
    </row>
    <row r="2595" spans="1:22" ht="12" customHeight="1" x14ac:dyDescent="0.2">
      <c r="A2595" s="571"/>
      <c r="B2595" s="573"/>
      <c r="C2595" s="571"/>
      <c r="D2595" s="157"/>
      <c r="E2595" s="537"/>
      <c r="F2595" s="25"/>
      <c r="G2595" s="25"/>
      <c r="H2595" s="25"/>
      <c r="I2595" s="25"/>
      <c r="J2595" s="25"/>
      <c r="K2595" s="25"/>
      <c r="L2595" s="25"/>
      <c r="M2595" s="25"/>
      <c r="N2595" s="25"/>
      <c r="O2595" s="25"/>
      <c r="P2595" s="25"/>
      <c r="Q2595" s="25"/>
      <c r="R2595" s="109"/>
      <c r="S2595" s="118"/>
      <c r="T2595" s="29"/>
      <c r="U2595" s="24"/>
      <c r="V2595" s="133"/>
    </row>
    <row r="2596" spans="1:22" ht="12" customHeight="1" x14ac:dyDescent="0.2">
      <c r="A2596" s="571"/>
      <c r="B2596" s="571"/>
      <c r="C2596" s="566"/>
      <c r="D2596" s="160"/>
      <c r="E2596" s="560"/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1"/>
      <c r="S2596" s="117"/>
      <c r="T2596" s="23"/>
      <c r="U2596" s="28"/>
      <c r="V2596" s="130"/>
    </row>
    <row r="2597" spans="1:22" ht="12" customHeight="1" x14ac:dyDescent="0.2">
      <c r="A2597" s="571"/>
      <c r="B2597" s="573"/>
      <c r="C2597" s="566"/>
      <c r="D2597" s="160"/>
      <c r="E2597" s="560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2"/>
      <c r="S2597" s="118"/>
      <c r="T2597" s="23"/>
      <c r="U2597" s="28"/>
      <c r="V2597" s="130"/>
    </row>
    <row r="2598" spans="1:22" ht="12" customHeight="1" x14ac:dyDescent="0.2">
      <c r="A2598" s="571"/>
      <c r="B2598" s="571"/>
      <c r="C2598" s="566"/>
      <c r="D2598" s="160"/>
      <c r="E2598" s="537"/>
      <c r="F2598" s="25"/>
      <c r="G2598" s="25"/>
      <c r="H2598" s="25"/>
      <c r="I2598" s="25"/>
      <c r="J2598" s="25"/>
      <c r="K2598" s="25"/>
      <c r="L2598" s="25"/>
      <c r="M2598" s="25"/>
      <c r="N2598" s="25"/>
      <c r="O2598" s="25"/>
      <c r="P2598" s="25"/>
      <c r="Q2598" s="25"/>
      <c r="R2598" s="79"/>
      <c r="S2598" s="117"/>
      <c r="T2598" s="23"/>
      <c r="U2598" s="24"/>
      <c r="V2598" s="129"/>
    </row>
    <row r="2599" spans="1:22" ht="12" customHeight="1" x14ac:dyDescent="0.2">
      <c r="A2599" s="571"/>
      <c r="B2599" s="573"/>
      <c r="C2599" s="566"/>
      <c r="D2599" s="160"/>
      <c r="E2599" s="537"/>
      <c r="F2599" s="25"/>
      <c r="G2599" s="25"/>
      <c r="H2599" s="25"/>
      <c r="I2599" s="25"/>
      <c r="J2599" s="25"/>
      <c r="K2599" s="25"/>
      <c r="L2599" s="25"/>
      <c r="M2599" s="25"/>
      <c r="N2599" s="25"/>
      <c r="O2599" s="25"/>
      <c r="P2599" s="25"/>
      <c r="Q2599" s="25"/>
      <c r="R2599" s="80"/>
      <c r="S2599" s="118"/>
      <c r="T2599" s="23"/>
      <c r="U2599" s="24"/>
      <c r="V2599" s="133"/>
    </row>
    <row r="2600" spans="1:22" ht="12" customHeight="1" x14ac:dyDescent="0.2">
      <c r="A2600" s="571"/>
      <c r="B2600" s="571"/>
      <c r="C2600" s="566"/>
      <c r="D2600" s="160"/>
      <c r="E2600" s="560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1"/>
      <c r="S2600" s="117"/>
      <c r="T2600" s="23"/>
      <c r="U2600" s="28"/>
      <c r="V2600" s="130"/>
    </row>
    <row r="2601" spans="1:22" ht="12" customHeight="1" x14ac:dyDescent="0.2">
      <c r="A2601" s="571"/>
      <c r="B2601" s="573"/>
      <c r="C2601" s="566"/>
      <c r="D2601" s="160"/>
      <c r="E2601" s="560"/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  <c r="R2601" s="22"/>
      <c r="S2601" s="118"/>
      <c r="T2601" s="23"/>
      <c r="U2601" s="28"/>
      <c r="V2601" s="130"/>
    </row>
    <row r="2602" spans="1:22" ht="12" customHeight="1" x14ac:dyDescent="0.2">
      <c r="A2602" s="571"/>
      <c r="B2602" s="571"/>
      <c r="C2602" s="566"/>
      <c r="D2602" s="160"/>
      <c r="E2602" s="560"/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1"/>
      <c r="S2602" s="117"/>
      <c r="T2602" s="23"/>
      <c r="U2602" s="27"/>
      <c r="V2602" s="130"/>
    </row>
    <row r="2603" spans="1:22" ht="12" customHeight="1" x14ac:dyDescent="0.2">
      <c r="A2603" s="571"/>
      <c r="B2603" s="573"/>
      <c r="C2603" s="566"/>
      <c r="D2603" s="160"/>
      <c r="E2603" s="560"/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  <c r="R2603" s="22"/>
      <c r="S2603" s="118"/>
      <c r="T2603" s="23"/>
      <c r="U2603" s="27"/>
      <c r="V2603" s="130"/>
    </row>
    <row r="2604" spans="1:22" ht="12" customHeight="1" x14ac:dyDescent="0.2">
      <c r="A2604" s="571"/>
      <c r="B2604" s="571"/>
      <c r="C2604" s="566"/>
      <c r="D2604" s="160"/>
      <c r="E2604" s="537"/>
      <c r="F2604" s="25"/>
      <c r="G2604" s="25"/>
      <c r="H2604" s="25"/>
      <c r="I2604" s="25"/>
      <c r="J2604" s="25"/>
      <c r="K2604" s="25"/>
      <c r="L2604" s="25"/>
      <c r="M2604" s="25"/>
      <c r="N2604" s="25"/>
      <c r="O2604" s="25"/>
      <c r="P2604" s="25"/>
      <c r="Q2604" s="25"/>
      <c r="R2604" s="79"/>
      <c r="S2604" s="117"/>
      <c r="T2604" s="23"/>
      <c r="U2604" s="24"/>
      <c r="V2604" s="129"/>
    </row>
    <row r="2605" spans="1:22" ht="12" customHeight="1" x14ac:dyDescent="0.2">
      <c r="A2605" s="571"/>
      <c r="B2605" s="573"/>
      <c r="C2605" s="566"/>
      <c r="D2605" s="160"/>
      <c r="E2605" s="537"/>
      <c r="F2605" s="25"/>
      <c r="G2605" s="25"/>
      <c r="H2605" s="25"/>
      <c r="I2605" s="25"/>
      <c r="J2605" s="25"/>
      <c r="K2605" s="25"/>
      <c r="L2605" s="25"/>
      <c r="M2605" s="25"/>
      <c r="N2605" s="25"/>
      <c r="O2605" s="25"/>
      <c r="P2605" s="25"/>
      <c r="Q2605" s="25"/>
      <c r="R2605" s="80"/>
      <c r="S2605" s="118"/>
      <c r="T2605" s="23"/>
      <c r="U2605" s="24"/>
      <c r="V2605" s="133"/>
    </row>
    <row r="2606" spans="1:22" ht="12" customHeight="1" x14ac:dyDescent="0.2">
      <c r="A2606" s="571"/>
      <c r="B2606" s="571"/>
      <c r="C2606" s="566"/>
      <c r="D2606" s="160"/>
      <c r="E2606" s="560"/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1"/>
      <c r="S2606" s="117"/>
      <c r="T2606" s="23"/>
      <c r="U2606" s="28"/>
      <c r="V2606" s="130"/>
    </row>
    <row r="2607" spans="1:22" ht="12" customHeight="1" x14ac:dyDescent="0.2">
      <c r="A2607" s="571"/>
      <c r="B2607" s="573"/>
      <c r="C2607" s="566"/>
      <c r="D2607" s="160"/>
      <c r="E2607" s="560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2"/>
      <c r="S2607" s="118"/>
      <c r="T2607" s="23"/>
      <c r="U2607" s="28"/>
      <c r="V2607" s="130"/>
    </row>
    <row r="2608" spans="1:22" ht="12" customHeight="1" x14ac:dyDescent="0.2">
      <c r="A2608" s="571"/>
      <c r="B2608" s="571"/>
      <c r="C2608" s="566"/>
      <c r="D2608" s="160"/>
      <c r="E2608" s="560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1"/>
      <c r="S2608" s="117"/>
      <c r="T2608" s="23"/>
      <c r="U2608" s="27"/>
      <c r="V2608" s="130"/>
    </row>
    <row r="2609" spans="1:22" ht="12" customHeight="1" x14ac:dyDescent="0.2">
      <c r="A2609" s="571"/>
      <c r="B2609" s="573"/>
      <c r="C2609" s="566"/>
      <c r="D2609" s="160"/>
      <c r="E2609" s="560"/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  <c r="R2609" s="22"/>
      <c r="S2609" s="118"/>
      <c r="T2609" s="23"/>
      <c r="U2609" s="27"/>
      <c r="V2609" s="130"/>
    </row>
    <row r="2610" spans="1:22" ht="12" customHeight="1" x14ac:dyDescent="0.2">
      <c r="A2610" s="571"/>
      <c r="B2610" s="571"/>
      <c r="C2610" s="566"/>
      <c r="D2610" s="160"/>
      <c r="E2610" s="537"/>
      <c r="F2610" s="25"/>
      <c r="G2610" s="25"/>
      <c r="H2610" s="25"/>
      <c r="I2610" s="25"/>
      <c r="J2610" s="25"/>
      <c r="K2610" s="25"/>
      <c r="L2610" s="25"/>
      <c r="M2610" s="25"/>
      <c r="N2610" s="25"/>
      <c r="O2610" s="25"/>
      <c r="P2610" s="25"/>
      <c r="Q2610" s="25"/>
      <c r="R2610" s="79"/>
      <c r="S2610" s="117"/>
      <c r="T2610" s="23"/>
      <c r="U2610" s="24"/>
      <c r="V2610" s="129"/>
    </row>
    <row r="2611" spans="1:22" ht="12" customHeight="1" x14ac:dyDescent="0.2">
      <c r="A2611" s="571"/>
      <c r="B2611" s="573"/>
      <c r="C2611" s="566"/>
      <c r="D2611" s="160"/>
      <c r="E2611" s="537"/>
      <c r="F2611" s="25"/>
      <c r="G2611" s="25"/>
      <c r="H2611" s="25"/>
      <c r="I2611" s="25"/>
      <c r="J2611" s="25"/>
      <c r="K2611" s="25"/>
      <c r="L2611" s="25"/>
      <c r="M2611" s="25"/>
      <c r="N2611" s="25"/>
      <c r="O2611" s="25"/>
      <c r="P2611" s="25"/>
      <c r="Q2611" s="25"/>
      <c r="R2611" s="80"/>
      <c r="S2611" s="118"/>
      <c r="T2611" s="23"/>
      <c r="U2611" s="24"/>
      <c r="V2611" s="133"/>
    </row>
    <row r="2612" spans="1:22" ht="12" customHeight="1" x14ac:dyDescent="0.2">
      <c r="A2612" s="571"/>
      <c r="B2612" s="571"/>
      <c r="C2612" s="566"/>
      <c r="D2612" s="160"/>
      <c r="E2612" s="560"/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1"/>
      <c r="S2612" s="117"/>
      <c r="T2612" s="23"/>
      <c r="U2612" s="27"/>
      <c r="V2612" s="130"/>
    </row>
    <row r="2613" spans="1:22" ht="12" customHeight="1" x14ac:dyDescent="0.2">
      <c r="A2613" s="571"/>
      <c r="B2613" s="573"/>
      <c r="C2613" s="566"/>
      <c r="D2613" s="160"/>
      <c r="E2613" s="560"/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  <c r="R2613" s="22"/>
      <c r="S2613" s="118"/>
      <c r="T2613" s="23"/>
      <c r="U2613" s="27"/>
      <c r="V2613" s="130"/>
    </row>
    <row r="2614" spans="1:22" ht="12" customHeight="1" x14ac:dyDescent="0.2">
      <c r="A2614" s="571"/>
      <c r="B2614" s="571"/>
      <c r="C2614" s="566"/>
      <c r="D2614" s="160"/>
      <c r="E2614" s="537"/>
      <c r="F2614" s="25"/>
      <c r="G2614" s="25"/>
      <c r="H2614" s="25"/>
      <c r="I2614" s="25"/>
      <c r="J2614" s="25"/>
      <c r="K2614" s="25"/>
      <c r="L2614" s="25"/>
      <c r="M2614" s="25"/>
      <c r="N2614" s="25"/>
      <c r="O2614" s="25"/>
      <c r="P2614" s="25"/>
      <c r="Q2614" s="25"/>
      <c r="R2614" s="79"/>
      <c r="S2614" s="117"/>
      <c r="T2614" s="23"/>
      <c r="U2614" s="24"/>
      <c r="V2614" s="129"/>
    </row>
    <row r="2615" spans="1:22" ht="12" customHeight="1" x14ac:dyDescent="0.2">
      <c r="A2615" s="571"/>
      <c r="B2615" s="573"/>
      <c r="C2615" s="566"/>
      <c r="D2615" s="160"/>
      <c r="E2615" s="537"/>
      <c r="F2615" s="25"/>
      <c r="G2615" s="25"/>
      <c r="H2615" s="25"/>
      <c r="I2615" s="25"/>
      <c r="J2615" s="25"/>
      <c r="K2615" s="25"/>
      <c r="L2615" s="25"/>
      <c r="M2615" s="25"/>
      <c r="N2615" s="25"/>
      <c r="O2615" s="25"/>
      <c r="P2615" s="25"/>
      <c r="Q2615" s="25"/>
      <c r="R2615" s="80"/>
      <c r="S2615" s="118"/>
      <c r="T2615" s="23"/>
      <c r="U2615" s="24"/>
      <c r="V2615" s="133"/>
    </row>
    <row r="2616" spans="1:22" ht="12" customHeight="1" x14ac:dyDescent="0.2">
      <c r="A2616" s="571"/>
      <c r="B2616" s="571"/>
      <c r="C2616" s="566"/>
      <c r="D2616" s="160"/>
      <c r="E2616" s="560"/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1"/>
      <c r="S2616" s="117"/>
      <c r="T2616" s="23"/>
      <c r="U2616" s="49"/>
      <c r="V2616" s="130"/>
    </row>
    <row r="2617" spans="1:22" ht="12" customHeight="1" x14ac:dyDescent="0.2">
      <c r="A2617" s="571"/>
      <c r="B2617" s="571"/>
      <c r="C2617" s="566"/>
      <c r="D2617" s="160"/>
      <c r="E2617" s="560"/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  <c r="R2617" s="22"/>
      <c r="S2617" s="118"/>
      <c r="T2617" s="23"/>
      <c r="U2617" s="28"/>
      <c r="V2617" s="130"/>
    </row>
    <row r="2618" spans="1:22" ht="12" customHeight="1" x14ac:dyDescent="0.2">
      <c r="A2618" s="571"/>
      <c r="B2618" s="571"/>
      <c r="C2618" s="566"/>
      <c r="D2618" s="160"/>
      <c r="E2618" s="537"/>
      <c r="F2618" s="25"/>
      <c r="G2618" s="25"/>
      <c r="H2618" s="25"/>
      <c r="I2618" s="25"/>
      <c r="J2618" s="25"/>
      <c r="K2618" s="25"/>
      <c r="L2618" s="25"/>
      <c r="M2618" s="25"/>
      <c r="N2618" s="25"/>
      <c r="O2618" s="25"/>
      <c r="P2618" s="25"/>
      <c r="Q2618" s="25"/>
      <c r="R2618" s="79"/>
      <c r="S2618" s="117"/>
      <c r="T2618" s="23"/>
      <c r="U2618" s="24"/>
      <c r="V2618" s="129"/>
    </row>
    <row r="2619" spans="1:22" ht="12" customHeight="1" x14ac:dyDescent="0.2">
      <c r="A2619" s="571"/>
      <c r="B2619" s="573"/>
      <c r="C2619" s="566"/>
      <c r="D2619" s="160"/>
      <c r="E2619" s="537"/>
      <c r="F2619" s="25"/>
      <c r="G2619" s="25"/>
      <c r="H2619" s="25"/>
      <c r="I2619" s="25"/>
      <c r="J2619" s="25"/>
      <c r="K2619" s="25"/>
      <c r="L2619" s="25"/>
      <c r="M2619" s="25"/>
      <c r="N2619" s="25"/>
      <c r="O2619" s="25"/>
      <c r="P2619" s="25"/>
      <c r="Q2619" s="25"/>
      <c r="R2619" s="80"/>
      <c r="S2619" s="118"/>
      <c r="T2619" s="23"/>
      <c r="U2619" s="24"/>
      <c r="V2619" s="133"/>
    </row>
    <row r="2620" spans="1:22" ht="12" customHeight="1" x14ac:dyDescent="0.2">
      <c r="A2620" s="571"/>
      <c r="B2620" s="571"/>
      <c r="C2620" s="566"/>
      <c r="D2620" s="160"/>
      <c r="E2620" s="560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1"/>
      <c r="S2620" s="117"/>
      <c r="T2620" s="23"/>
      <c r="U2620" s="49"/>
      <c r="V2620" s="130"/>
    </row>
    <row r="2621" spans="1:22" ht="12" customHeight="1" x14ac:dyDescent="0.2">
      <c r="A2621" s="571"/>
      <c r="B2621" s="571"/>
      <c r="C2621" s="566"/>
      <c r="D2621" s="160"/>
      <c r="E2621" s="560"/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  <c r="R2621" s="22"/>
      <c r="S2621" s="118"/>
      <c r="T2621" s="23"/>
      <c r="U2621" s="28"/>
      <c r="V2621" s="130"/>
    </row>
    <row r="2622" spans="1:22" ht="12" customHeight="1" x14ac:dyDescent="0.2">
      <c r="A2622" s="571"/>
      <c r="B2622" s="571"/>
      <c r="C2622" s="566"/>
      <c r="D2622" s="160"/>
      <c r="E2622" s="537"/>
      <c r="F2622" s="25"/>
      <c r="G2622" s="25"/>
      <c r="H2622" s="25"/>
      <c r="I2622" s="25"/>
      <c r="J2622" s="25"/>
      <c r="K2622" s="25"/>
      <c r="L2622" s="25"/>
      <c r="M2622" s="25"/>
      <c r="N2622" s="25"/>
      <c r="O2622" s="25"/>
      <c r="P2622" s="25"/>
      <c r="Q2622" s="25"/>
      <c r="R2622" s="79"/>
      <c r="S2622" s="117"/>
      <c r="T2622" s="23"/>
      <c r="U2622" s="24"/>
      <c r="V2622" s="129"/>
    </row>
    <row r="2623" spans="1:22" ht="12" customHeight="1" x14ac:dyDescent="0.2">
      <c r="A2623" s="571"/>
      <c r="B2623" s="573"/>
      <c r="C2623" s="566"/>
      <c r="D2623" s="160"/>
      <c r="E2623" s="537"/>
      <c r="F2623" s="25"/>
      <c r="G2623" s="25"/>
      <c r="H2623" s="25"/>
      <c r="I2623" s="25"/>
      <c r="J2623" s="25"/>
      <c r="K2623" s="25"/>
      <c r="L2623" s="25"/>
      <c r="M2623" s="25"/>
      <c r="N2623" s="25"/>
      <c r="O2623" s="25"/>
      <c r="P2623" s="25"/>
      <c r="Q2623" s="25"/>
      <c r="R2623" s="80"/>
      <c r="S2623" s="118"/>
      <c r="T2623" s="23"/>
      <c r="U2623" s="24"/>
      <c r="V2623" s="133"/>
    </row>
    <row r="2624" spans="1:22" ht="12" customHeight="1" x14ac:dyDescent="0.2">
      <c r="A2624" s="571"/>
      <c r="B2624" s="571"/>
      <c r="C2624" s="566"/>
      <c r="D2624" s="160"/>
      <c r="E2624" s="561"/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  <c r="R2624" s="33"/>
      <c r="S2624" s="121"/>
      <c r="T2624" s="35"/>
      <c r="U2624" s="45"/>
      <c r="V2624" s="131"/>
    </row>
    <row r="2625" spans="1:22" ht="12" customHeight="1" x14ac:dyDescent="0.2">
      <c r="A2625" s="571"/>
      <c r="B2625" s="571"/>
      <c r="C2625" s="566"/>
      <c r="D2625" s="160"/>
      <c r="E2625" s="561"/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  <c r="R2625" s="34"/>
      <c r="S2625" s="122"/>
      <c r="T2625" s="35"/>
      <c r="U2625" s="45"/>
      <c r="V2625" s="131"/>
    </row>
    <row r="2626" spans="1:22" ht="12" customHeight="1" x14ac:dyDescent="0.2">
      <c r="A2626" s="571"/>
      <c r="B2626" s="571"/>
      <c r="C2626" s="566"/>
      <c r="D2626" s="160"/>
      <c r="E2626" s="537"/>
      <c r="F2626" s="25"/>
      <c r="G2626" s="25"/>
      <c r="H2626" s="25"/>
      <c r="I2626" s="25"/>
      <c r="J2626" s="25"/>
      <c r="K2626" s="25"/>
      <c r="L2626" s="25"/>
      <c r="M2626" s="25"/>
      <c r="N2626" s="25"/>
      <c r="O2626" s="25"/>
      <c r="P2626" s="25"/>
      <c r="Q2626" s="25"/>
      <c r="R2626" s="79"/>
      <c r="S2626" s="117"/>
      <c r="T2626" s="23"/>
      <c r="U2626" s="24"/>
      <c r="V2626" s="129"/>
    </row>
    <row r="2627" spans="1:22" ht="12" customHeight="1" x14ac:dyDescent="0.2">
      <c r="A2627" s="571"/>
      <c r="B2627" s="571"/>
      <c r="C2627" s="566"/>
      <c r="D2627" s="160"/>
      <c r="E2627" s="537"/>
      <c r="F2627" s="25"/>
      <c r="G2627" s="25"/>
      <c r="H2627" s="25"/>
      <c r="I2627" s="25"/>
      <c r="J2627" s="25"/>
      <c r="K2627" s="25"/>
      <c r="L2627" s="25"/>
      <c r="M2627" s="25"/>
      <c r="N2627" s="25"/>
      <c r="O2627" s="25"/>
      <c r="P2627" s="25"/>
      <c r="Q2627" s="25"/>
      <c r="R2627" s="80"/>
      <c r="S2627" s="118"/>
      <c r="T2627" s="23"/>
      <c r="U2627" s="24"/>
      <c r="V2627" s="133"/>
    </row>
    <row r="2628" spans="1:22" ht="12" customHeight="1" x14ac:dyDescent="0.2">
      <c r="A2628" s="571"/>
      <c r="B2628" s="571"/>
      <c r="C2628" s="566"/>
      <c r="D2628" s="160"/>
      <c r="E2628" s="560"/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  <c r="R2628" s="21"/>
      <c r="S2628" s="117"/>
      <c r="T2628" s="23"/>
      <c r="U2628" s="28"/>
      <c r="V2628" s="130"/>
    </row>
    <row r="2629" spans="1:22" ht="12" customHeight="1" x14ac:dyDescent="0.2">
      <c r="A2629" s="571"/>
      <c r="B2629" s="573"/>
      <c r="C2629" s="566"/>
      <c r="D2629" s="160"/>
      <c r="E2629" s="560"/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  <c r="R2629" s="22"/>
      <c r="S2629" s="118"/>
      <c r="T2629" s="23"/>
      <c r="U2629" s="28"/>
      <c r="V2629" s="130"/>
    </row>
    <row r="2630" spans="1:22" ht="12" customHeight="1" x14ac:dyDescent="0.2">
      <c r="A2630" s="571"/>
      <c r="B2630" s="571"/>
      <c r="C2630" s="566"/>
      <c r="D2630" s="160"/>
      <c r="E2630" s="560"/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  <c r="R2630" s="21"/>
      <c r="S2630" s="117"/>
      <c r="T2630" s="23"/>
      <c r="U2630" s="27"/>
      <c r="V2630" s="130"/>
    </row>
    <row r="2631" spans="1:22" ht="12" customHeight="1" x14ac:dyDescent="0.2">
      <c r="A2631" s="571"/>
      <c r="B2631" s="573"/>
      <c r="C2631" s="566"/>
      <c r="D2631" s="160"/>
      <c r="E2631" s="560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2"/>
      <c r="S2631" s="118"/>
      <c r="T2631" s="23"/>
      <c r="U2631" s="27"/>
      <c r="V2631" s="130"/>
    </row>
    <row r="2632" spans="1:22" ht="12" customHeight="1" x14ac:dyDescent="0.2">
      <c r="A2632" s="571"/>
      <c r="B2632" s="571"/>
      <c r="C2632" s="566"/>
      <c r="D2632" s="160"/>
      <c r="E2632" s="537"/>
      <c r="F2632" s="25"/>
      <c r="G2632" s="25"/>
      <c r="H2632" s="25"/>
      <c r="I2632" s="25"/>
      <c r="J2632" s="25"/>
      <c r="K2632" s="25"/>
      <c r="L2632" s="25"/>
      <c r="M2632" s="25"/>
      <c r="N2632" s="25"/>
      <c r="O2632" s="25"/>
      <c r="P2632" s="25"/>
      <c r="Q2632" s="25"/>
      <c r="R2632" s="79"/>
      <c r="S2632" s="117"/>
      <c r="T2632" s="23"/>
      <c r="U2632" s="24"/>
      <c r="V2632" s="129"/>
    </row>
    <row r="2633" spans="1:22" ht="12" customHeight="1" x14ac:dyDescent="0.2">
      <c r="A2633" s="571"/>
      <c r="B2633" s="573"/>
      <c r="C2633" s="566"/>
      <c r="D2633" s="160"/>
      <c r="E2633" s="537"/>
      <c r="F2633" s="25"/>
      <c r="G2633" s="25"/>
      <c r="H2633" s="25"/>
      <c r="I2633" s="25"/>
      <c r="J2633" s="25"/>
      <c r="K2633" s="25"/>
      <c r="L2633" s="25"/>
      <c r="M2633" s="25"/>
      <c r="N2633" s="25"/>
      <c r="O2633" s="25"/>
      <c r="P2633" s="25"/>
      <c r="Q2633" s="25"/>
      <c r="R2633" s="80"/>
      <c r="S2633" s="118"/>
      <c r="T2633" s="23"/>
      <c r="U2633" s="24"/>
      <c r="V2633" s="133"/>
    </row>
    <row r="2634" spans="1:22" ht="12" customHeight="1" x14ac:dyDescent="0.2">
      <c r="A2634" s="571"/>
      <c r="B2634" s="571"/>
      <c r="C2634" s="566"/>
      <c r="D2634" s="160"/>
      <c r="E2634" s="561"/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  <c r="R2634" s="33"/>
      <c r="S2634" s="121"/>
      <c r="T2634" s="35"/>
      <c r="U2634" s="45"/>
      <c r="V2634" s="131"/>
    </row>
    <row r="2635" spans="1:22" ht="12" customHeight="1" x14ac:dyDescent="0.2">
      <c r="A2635" s="571"/>
      <c r="B2635" s="573"/>
      <c r="C2635" s="566"/>
      <c r="D2635" s="160"/>
      <c r="E2635" s="561"/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  <c r="R2635" s="34"/>
      <c r="S2635" s="122"/>
      <c r="T2635" s="35"/>
      <c r="U2635" s="45"/>
      <c r="V2635" s="131"/>
    </row>
    <row r="2636" spans="1:22" ht="12" customHeight="1" x14ac:dyDescent="0.2">
      <c r="A2636" s="571"/>
      <c r="B2636" s="571"/>
      <c r="C2636" s="566"/>
      <c r="D2636" s="160"/>
      <c r="E2636" s="560"/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1"/>
      <c r="S2636" s="117"/>
      <c r="T2636" s="23"/>
      <c r="U2636" s="28"/>
      <c r="V2636" s="130"/>
    </row>
    <row r="2637" spans="1:22" ht="12" customHeight="1" x14ac:dyDescent="0.2">
      <c r="A2637" s="571"/>
      <c r="B2637" s="573"/>
      <c r="C2637" s="566"/>
      <c r="D2637" s="160"/>
      <c r="E2637" s="560"/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  <c r="R2637" s="22"/>
      <c r="S2637" s="118"/>
      <c r="T2637" s="23"/>
      <c r="U2637" s="28"/>
      <c r="V2637" s="130"/>
    </row>
    <row r="2638" spans="1:22" ht="12" customHeight="1" x14ac:dyDescent="0.2">
      <c r="A2638" s="571"/>
      <c r="B2638" s="571"/>
      <c r="C2638" s="566"/>
      <c r="D2638" s="160"/>
      <c r="E2638" s="560"/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  <c r="R2638" s="21"/>
      <c r="S2638" s="117"/>
      <c r="T2638" s="23"/>
      <c r="U2638" s="27"/>
      <c r="V2638" s="130"/>
    </row>
    <row r="2639" spans="1:22" ht="12" customHeight="1" x14ac:dyDescent="0.2">
      <c r="A2639" s="571"/>
      <c r="B2639" s="573"/>
      <c r="C2639" s="566"/>
      <c r="D2639" s="160"/>
      <c r="E2639" s="560"/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  <c r="R2639" s="22"/>
      <c r="S2639" s="118"/>
      <c r="T2639" s="23"/>
      <c r="U2639" s="27"/>
      <c r="V2639" s="130"/>
    </row>
    <row r="2640" spans="1:22" ht="12" customHeight="1" x14ac:dyDescent="0.2">
      <c r="A2640" s="571"/>
      <c r="B2640" s="571"/>
      <c r="C2640" s="566"/>
      <c r="D2640" s="160"/>
      <c r="E2640" s="537"/>
      <c r="F2640" s="25"/>
      <c r="G2640" s="25"/>
      <c r="H2640" s="25"/>
      <c r="I2640" s="25"/>
      <c r="J2640" s="25"/>
      <c r="K2640" s="25"/>
      <c r="L2640" s="25"/>
      <c r="M2640" s="25"/>
      <c r="N2640" s="25"/>
      <c r="O2640" s="25"/>
      <c r="P2640" s="25"/>
      <c r="Q2640" s="25"/>
      <c r="R2640" s="79"/>
      <c r="S2640" s="117"/>
      <c r="T2640" s="23"/>
      <c r="U2640" s="24"/>
      <c r="V2640" s="129"/>
    </row>
    <row r="2641" spans="1:22" ht="12" customHeight="1" x14ac:dyDescent="0.2">
      <c r="A2641" s="571"/>
      <c r="B2641" s="573"/>
      <c r="C2641" s="566"/>
      <c r="D2641" s="160"/>
      <c r="E2641" s="537"/>
      <c r="F2641" s="25"/>
      <c r="G2641" s="25"/>
      <c r="H2641" s="25"/>
      <c r="I2641" s="25"/>
      <c r="J2641" s="25"/>
      <c r="K2641" s="25"/>
      <c r="L2641" s="25"/>
      <c r="M2641" s="25"/>
      <c r="N2641" s="25"/>
      <c r="O2641" s="25"/>
      <c r="P2641" s="25"/>
      <c r="Q2641" s="25"/>
      <c r="R2641" s="80"/>
      <c r="S2641" s="118"/>
      <c r="T2641" s="23"/>
      <c r="U2641" s="24"/>
      <c r="V2641" s="133"/>
    </row>
    <row r="2642" spans="1:22" ht="12" customHeight="1" x14ac:dyDescent="0.2">
      <c r="A2642" s="571"/>
      <c r="B2642" s="571"/>
      <c r="C2642" s="571"/>
      <c r="D2642" s="157"/>
      <c r="E2642" s="560"/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  <c r="R2642" s="21"/>
      <c r="S2642" s="117"/>
      <c r="T2642" s="23"/>
      <c r="U2642" s="28"/>
      <c r="V2642" s="130"/>
    </row>
    <row r="2643" spans="1:22" ht="12" customHeight="1" x14ac:dyDescent="0.2">
      <c r="A2643" s="571"/>
      <c r="B2643" s="573"/>
      <c r="C2643" s="571"/>
      <c r="D2643" s="157"/>
      <c r="E2643" s="560"/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  <c r="R2643" s="22"/>
      <c r="S2643" s="118"/>
      <c r="T2643" s="23"/>
      <c r="U2643" s="28"/>
      <c r="V2643" s="130"/>
    </row>
    <row r="2644" spans="1:22" ht="12" customHeight="1" x14ac:dyDescent="0.2">
      <c r="A2644" s="571"/>
      <c r="B2644" s="571"/>
      <c r="C2644" s="566"/>
      <c r="D2644" s="160"/>
      <c r="E2644" s="569"/>
      <c r="F2644" s="50"/>
      <c r="G2644" s="50"/>
      <c r="H2644" s="50"/>
      <c r="I2644" s="50"/>
      <c r="J2644" s="50"/>
      <c r="K2644" s="50"/>
      <c r="L2644" s="50"/>
      <c r="M2644" s="50"/>
      <c r="N2644" s="50"/>
      <c r="O2644" s="50"/>
      <c r="P2644" s="50"/>
      <c r="Q2644" s="50"/>
      <c r="R2644" s="84"/>
      <c r="S2644" s="117"/>
      <c r="T2644" s="29"/>
      <c r="U2644" s="51"/>
      <c r="V2644" s="129"/>
    </row>
    <row r="2645" spans="1:22" ht="12" customHeight="1" x14ac:dyDescent="0.2">
      <c r="A2645" s="571"/>
      <c r="B2645" s="573"/>
      <c r="C2645" s="566"/>
      <c r="D2645" s="160"/>
      <c r="E2645" s="569"/>
      <c r="F2645" s="50"/>
      <c r="G2645" s="50"/>
      <c r="H2645" s="50"/>
      <c r="I2645" s="50"/>
      <c r="J2645" s="50"/>
      <c r="K2645" s="50"/>
      <c r="L2645" s="50"/>
      <c r="M2645" s="50"/>
      <c r="N2645" s="50"/>
      <c r="O2645" s="50"/>
      <c r="P2645" s="50"/>
      <c r="Q2645" s="50"/>
      <c r="R2645" s="85"/>
      <c r="S2645" s="118"/>
      <c r="T2645" s="29"/>
      <c r="U2645" s="51"/>
      <c r="V2645" s="133"/>
    </row>
    <row r="2646" spans="1:22" ht="12" customHeight="1" x14ac:dyDescent="0.2">
      <c r="A2646" s="571"/>
      <c r="B2646" s="571"/>
      <c r="C2646" s="566"/>
      <c r="D2646" s="160"/>
      <c r="E2646" s="560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1"/>
      <c r="S2646" s="117"/>
      <c r="T2646" s="23"/>
      <c r="U2646" s="28"/>
      <c r="V2646" s="130"/>
    </row>
    <row r="2647" spans="1:22" ht="12" customHeight="1" x14ac:dyDescent="0.2">
      <c r="A2647" s="571"/>
      <c r="B2647" s="573"/>
      <c r="C2647" s="566"/>
      <c r="D2647" s="160"/>
      <c r="E2647" s="560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2"/>
      <c r="S2647" s="118"/>
      <c r="T2647" s="23"/>
      <c r="U2647" s="28"/>
      <c r="V2647" s="130"/>
    </row>
    <row r="2648" spans="1:22" ht="12" customHeight="1" x14ac:dyDescent="0.2">
      <c r="A2648" s="571"/>
      <c r="B2648" s="571"/>
      <c r="C2648" s="566"/>
      <c r="D2648" s="160"/>
      <c r="E2648" s="560"/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  <c r="R2648" s="21"/>
      <c r="S2648" s="117"/>
      <c r="T2648" s="23"/>
      <c r="U2648" s="28"/>
      <c r="V2648" s="130"/>
    </row>
    <row r="2649" spans="1:22" ht="12" customHeight="1" x14ac:dyDescent="0.2">
      <c r="A2649" s="571"/>
      <c r="B2649" s="573"/>
      <c r="C2649" s="566"/>
      <c r="D2649" s="160"/>
      <c r="E2649" s="560"/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  <c r="R2649" s="22"/>
      <c r="S2649" s="118"/>
      <c r="T2649" s="23"/>
      <c r="U2649" s="28"/>
      <c r="V2649" s="130"/>
    </row>
    <row r="2650" spans="1:22" ht="12" customHeight="1" x14ac:dyDescent="0.2">
      <c r="A2650" s="571"/>
      <c r="B2650" s="571"/>
      <c r="C2650" s="566"/>
      <c r="D2650" s="160"/>
      <c r="E2650" s="560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1"/>
      <c r="S2650" s="117"/>
      <c r="T2650" s="23"/>
      <c r="U2650" s="28"/>
      <c r="V2650" s="130"/>
    </row>
    <row r="2651" spans="1:22" ht="12" customHeight="1" x14ac:dyDescent="0.2">
      <c r="A2651" s="571"/>
      <c r="B2651" s="573"/>
      <c r="C2651" s="566"/>
      <c r="D2651" s="160"/>
      <c r="E2651" s="560"/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  <c r="R2651" s="22"/>
      <c r="S2651" s="118"/>
      <c r="T2651" s="23"/>
      <c r="U2651" s="28"/>
      <c r="V2651" s="130"/>
    </row>
    <row r="2652" spans="1:22" ht="12" customHeight="1" x14ac:dyDescent="0.2">
      <c r="A2652" s="571"/>
      <c r="B2652" s="571"/>
      <c r="C2652" s="571"/>
      <c r="D2652" s="157"/>
      <c r="E2652" s="560"/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  <c r="R2652" s="21"/>
      <c r="S2652" s="117"/>
      <c r="T2652" s="23"/>
      <c r="U2652" s="27"/>
      <c r="V2652" s="130"/>
    </row>
    <row r="2653" spans="1:22" ht="12" customHeight="1" x14ac:dyDescent="0.2">
      <c r="A2653" s="571"/>
      <c r="B2653" s="571"/>
      <c r="C2653" s="571"/>
      <c r="D2653" s="157"/>
      <c r="E2653" s="560"/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  <c r="R2653" s="22"/>
      <c r="S2653" s="118"/>
      <c r="T2653" s="23"/>
      <c r="U2653" s="27"/>
      <c r="V2653" s="130"/>
    </row>
    <row r="2654" spans="1:22" ht="12" customHeight="1" x14ac:dyDescent="0.2">
      <c r="A2654" s="571"/>
      <c r="B2654" s="571"/>
      <c r="C2654" s="571"/>
      <c r="D2654" s="157"/>
      <c r="E2654" s="537"/>
      <c r="F2654" s="25"/>
      <c r="G2654" s="25"/>
      <c r="H2654" s="25"/>
      <c r="I2654" s="25"/>
      <c r="J2654" s="25"/>
      <c r="K2654" s="25"/>
      <c r="L2654" s="25"/>
      <c r="M2654" s="25"/>
      <c r="N2654" s="25"/>
      <c r="O2654" s="25"/>
      <c r="P2654" s="25"/>
      <c r="Q2654" s="25"/>
      <c r="R2654" s="79"/>
      <c r="S2654" s="117"/>
      <c r="T2654" s="23"/>
      <c r="U2654" s="24"/>
      <c r="V2654" s="129"/>
    </row>
    <row r="2655" spans="1:22" ht="12" customHeight="1" x14ac:dyDescent="0.2">
      <c r="A2655" s="571"/>
      <c r="B2655" s="573"/>
      <c r="C2655" s="571"/>
      <c r="D2655" s="157"/>
      <c r="E2655" s="537"/>
      <c r="F2655" s="25"/>
      <c r="G2655" s="25"/>
      <c r="H2655" s="25"/>
      <c r="I2655" s="25"/>
      <c r="J2655" s="25"/>
      <c r="K2655" s="25"/>
      <c r="L2655" s="25"/>
      <c r="M2655" s="25"/>
      <c r="N2655" s="25"/>
      <c r="O2655" s="25"/>
      <c r="P2655" s="25"/>
      <c r="Q2655" s="25"/>
      <c r="R2655" s="80"/>
      <c r="S2655" s="118"/>
      <c r="T2655" s="23"/>
      <c r="U2655" s="24"/>
      <c r="V2655" s="133"/>
    </row>
    <row r="2656" spans="1:22" ht="12" customHeight="1" x14ac:dyDescent="0.2">
      <c r="A2656" s="571"/>
      <c r="B2656" s="571"/>
      <c r="C2656" s="566"/>
      <c r="D2656" s="160"/>
      <c r="E2656" s="537"/>
      <c r="F2656" s="25"/>
      <c r="G2656" s="25"/>
      <c r="H2656" s="25"/>
      <c r="I2656" s="25"/>
      <c r="J2656" s="25"/>
      <c r="K2656" s="25"/>
      <c r="L2656" s="25"/>
      <c r="M2656" s="25"/>
      <c r="N2656" s="25"/>
      <c r="O2656" s="25"/>
      <c r="P2656" s="25"/>
      <c r="Q2656" s="25"/>
      <c r="R2656" s="79"/>
      <c r="S2656" s="117"/>
      <c r="T2656" s="23"/>
      <c r="U2656" s="24"/>
      <c r="V2656" s="129"/>
    </row>
    <row r="2657" spans="1:22" ht="12" customHeight="1" x14ac:dyDescent="0.2">
      <c r="A2657" s="571"/>
      <c r="B2657" s="573"/>
      <c r="C2657" s="566"/>
      <c r="D2657" s="160"/>
      <c r="E2657" s="537"/>
      <c r="F2657" s="25"/>
      <c r="G2657" s="25"/>
      <c r="H2657" s="25"/>
      <c r="I2657" s="25"/>
      <c r="J2657" s="25"/>
      <c r="K2657" s="25"/>
      <c r="L2657" s="25"/>
      <c r="M2657" s="25"/>
      <c r="N2657" s="25"/>
      <c r="O2657" s="25"/>
      <c r="P2657" s="25"/>
      <c r="Q2657" s="25"/>
      <c r="R2657" s="80"/>
      <c r="S2657" s="118"/>
      <c r="T2657" s="23"/>
      <c r="U2657" s="24"/>
      <c r="V2657" s="133"/>
    </row>
    <row r="2658" spans="1:22" ht="12" customHeight="1" x14ac:dyDescent="0.2">
      <c r="A2658" s="571"/>
      <c r="B2658" s="571"/>
      <c r="C2658" s="566"/>
      <c r="D2658" s="160"/>
      <c r="E2658" s="537"/>
      <c r="F2658" s="25"/>
      <c r="G2658" s="25"/>
      <c r="H2658" s="25"/>
      <c r="I2658" s="25"/>
      <c r="J2658" s="25"/>
      <c r="K2658" s="25"/>
      <c r="L2658" s="25"/>
      <c r="M2658" s="25"/>
      <c r="N2658" s="25"/>
      <c r="O2658" s="25"/>
      <c r="P2658" s="25"/>
      <c r="Q2658" s="25"/>
      <c r="R2658" s="79"/>
      <c r="S2658" s="117"/>
      <c r="T2658" s="23"/>
      <c r="U2658" s="24"/>
      <c r="V2658" s="129"/>
    </row>
    <row r="2659" spans="1:22" ht="12" customHeight="1" x14ac:dyDescent="0.2">
      <c r="A2659" s="571"/>
      <c r="B2659" s="573"/>
      <c r="C2659" s="566"/>
      <c r="D2659" s="160"/>
      <c r="E2659" s="537"/>
      <c r="F2659" s="25"/>
      <c r="G2659" s="25"/>
      <c r="H2659" s="25"/>
      <c r="I2659" s="25"/>
      <c r="J2659" s="25"/>
      <c r="K2659" s="25"/>
      <c r="L2659" s="25"/>
      <c r="M2659" s="25"/>
      <c r="N2659" s="25"/>
      <c r="O2659" s="25"/>
      <c r="P2659" s="25"/>
      <c r="Q2659" s="25"/>
      <c r="R2659" s="80"/>
      <c r="S2659" s="118"/>
      <c r="T2659" s="23"/>
      <c r="U2659" s="24"/>
      <c r="V2659" s="133"/>
    </row>
    <row r="2660" spans="1:22" ht="12" customHeight="1" x14ac:dyDescent="0.2">
      <c r="A2660" s="571"/>
      <c r="B2660" s="571"/>
      <c r="C2660" s="566"/>
      <c r="D2660" s="160"/>
      <c r="E2660" s="560"/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  <c r="R2660" s="21"/>
      <c r="S2660" s="117"/>
      <c r="T2660" s="23"/>
      <c r="U2660" s="27"/>
      <c r="V2660" s="130"/>
    </row>
    <row r="2661" spans="1:22" ht="12" customHeight="1" x14ac:dyDescent="0.2">
      <c r="A2661" s="571"/>
      <c r="B2661" s="571"/>
      <c r="C2661" s="566"/>
      <c r="D2661" s="160"/>
      <c r="E2661" s="560"/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  <c r="R2661" s="22"/>
      <c r="S2661" s="118"/>
      <c r="T2661" s="23"/>
      <c r="U2661" s="27"/>
      <c r="V2661" s="130"/>
    </row>
    <row r="2662" spans="1:22" ht="12" customHeight="1" x14ac:dyDescent="0.2">
      <c r="A2662" s="571"/>
      <c r="B2662" s="571"/>
      <c r="C2662" s="566"/>
      <c r="D2662" s="160"/>
      <c r="E2662" s="560"/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  <c r="R2662" s="21"/>
      <c r="S2662" s="117"/>
      <c r="T2662" s="23"/>
      <c r="U2662" s="28"/>
      <c r="V2662" s="130"/>
    </row>
    <row r="2663" spans="1:22" ht="12" customHeight="1" x14ac:dyDescent="0.2">
      <c r="A2663" s="571"/>
      <c r="B2663" s="573"/>
      <c r="C2663" s="566"/>
      <c r="D2663" s="160"/>
      <c r="E2663" s="560"/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  <c r="R2663" s="22"/>
      <c r="S2663" s="118"/>
      <c r="T2663" s="23"/>
      <c r="U2663" s="28"/>
      <c r="V2663" s="130"/>
    </row>
    <row r="2664" spans="1:22" ht="12" customHeight="1" x14ac:dyDescent="0.2">
      <c r="A2664" s="571"/>
      <c r="B2664" s="571"/>
      <c r="C2664" s="566"/>
      <c r="D2664" s="160"/>
      <c r="E2664" s="560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1"/>
      <c r="S2664" s="117"/>
      <c r="T2664" s="23"/>
      <c r="U2664" s="27"/>
      <c r="V2664" s="130"/>
    </row>
    <row r="2665" spans="1:22" ht="12" customHeight="1" x14ac:dyDescent="0.2">
      <c r="A2665" s="571"/>
      <c r="B2665" s="573"/>
      <c r="C2665" s="566"/>
      <c r="D2665" s="160"/>
      <c r="E2665" s="560"/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  <c r="R2665" s="22"/>
      <c r="S2665" s="118"/>
      <c r="T2665" s="23"/>
      <c r="U2665" s="27"/>
      <c r="V2665" s="130"/>
    </row>
    <row r="2666" spans="1:22" ht="12" customHeight="1" x14ac:dyDescent="0.2">
      <c r="A2666" s="571"/>
      <c r="B2666" s="571"/>
      <c r="C2666" s="566"/>
      <c r="D2666" s="160"/>
      <c r="E2666" s="537"/>
      <c r="F2666" s="25"/>
      <c r="G2666" s="25"/>
      <c r="H2666" s="25"/>
      <c r="I2666" s="25"/>
      <c r="J2666" s="25"/>
      <c r="K2666" s="25"/>
      <c r="L2666" s="25"/>
      <c r="M2666" s="25"/>
      <c r="N2666" s="25"/>
      <c r="O2666" s="25"/>
      <c r="P2666" s="25"/>
      <c r="Q2666" s="25"/>
      <c r="R2666" s="79"/>
      <c r="S2666" s="117"/>
      <c r="T2666" s="23"/>
      <c r="U2666" s="24"/>
      <c r="V2666" s="129"/>
    </row>
    <row r="2667" spans="1:22" ht="12" customHeight="1" x14ac:dyDescent="0.2">
      <c r="A2667" s="571"/>
      <c r="B2667" s="571"/>
      <c r="C2667" s="566"/>
      <c r="D2667" s="160"/>
      <c r="E2667" s="537"/>
      <c r="F2667" s="25"/>
      <c r="G2667" s="25"/>
      <c r="H2667" s="25"/>
      <c r="I2667" s="25"/>
      <c r="J2667" s="25"/>
      <c r="K2667" s="25"/>
      <c r="L2667" s="25"/>
      <c r="M2667" s="25"/>
      <c r="N2667" s="25"/>
      <c r="O2667" s="25"/>
      <c r="P2667" s="25"/>
      <c r="Q2667" s="25"/>
      <c r="R2667" s="80"/>
      <c r="S2667" s="118"/>
      <c r="T2667" s="23"/>
      <c r="U2667" s="24"/>
      <c r="V2667" s="133"/>
    </row>
    <row r="2668" spans="1:22" ht="12" customHeight="1" x14ac:dyDescent="0.2">
      <c r="A2668" s="571"/>
      <c r="B2668" s="571"/>
      <c r="C2668" s="566"/>
      <c r="D2668" s="160"/>
      <c r="E2668" s="537"/>
      <c r="F2668" s="25"/>
      <c r="G2668" s="25"/>
      <c r="H2668" s="25"/>
      <c r="I2668" s="25"/>
      <c r="J2668" s="25"/>
      <c r="K2668" s="25"/>
      <c r="L2668" s="25"/>
      <c r="M2668" s="25"/>
      <c r="N2668" s="25"/>
      <c r="O2668" s="25"/>
      <c r="P2668" s="25"/>
      <c r="Q2668" s="25"/>
      <c r="R2668" s="79"/>
      <c r="S2668" s="117"/>
      <c r="T2668" s="23"/>
      <c r="U2668" s="24"/>
      <c r="V2668" s="129"/>
    </row>
    <row r="2669" spans="1:22" ht="12" customHeight="1" x14ac:dyDescent="0.2">
      <c r="A2669" s="571"/>
      <c r="B2669" s="573"/>
      <c r="C2669" s="566"/>
      <c r="D2669" s="160"/>
      <c r="E2669" s="537"/>
      <c r="F2669" s="25"/>
      <c r="G2669" s="25"/>
      <c r="H2669" s="25"/>
      <c r="I2669" s="25"/>
      <c r="J2669" s="25"/>
      <c r="K2669" s="25"/>
      <c r="L2669" s="25"/>
      <c r="M2669" s="25"/>
      <c r="N2669" s="25"/>
      <c r="O2669" s="25"/>
      <c r="P2669" s="25"/>
      <c r="Q2669" s="25"/>
      <c r="R2669" s="80"/>
      <c r="S2669" s="118"/>
      <c r="T2669" s="23"/>
      <c r="U2669" s="24"/>
      <c r="V2669" s="133"/>
    </row>
    <row r="2670" spans="1:22" ht="12" customHeight="1" x14ac:dyDescent="0.2">
      <c r="A2670" s="571"/>
      <c r="B2670" s="571"/>
      <c r="C2670" s="566"/>
      <c r="D2670" s="160"/>
      <c r="E2670" s="560"/>
      <c r="F2670" s="26"/>
      <c r="G2670" s="26"/>
      <c r="H2670" s="26"/>
      <c r="I2670" s="26"/>
      <c r="J2670" s="26"/>
      <c r="K2670" s="26"/>
      <c r="L2670" s="26"/>
      <c r="M2670" s="26"/>
      <c r="N2670" s="26"/>
      <c r="O2670" s="26"/>
      <c r="P2670" s="26"/>
      <c r="Q2670" s="26"/>
      <c r="R2670" s="21"/>
      <c r="S2670" s="117"/>
      <c r="T2670" s="23"/>
      <c r="U2670" s="28"/>
      <c r="V2670" s="130"/>
    </row>
    <row r="2671" spans="1:22" ht="12" customHeight="1" x14ac:dyDescent="0.2">
      <c r="A2671" s="571"/>
      <c r="B2671" s="573"/>
      <c r="C2671" s="566"/>
      <c r="D2671" s="160"/>
      <c r="E2671" s="560"/>
      <c r="F2671" s="26"/>
      <c r="G2671" s="26"/>
      <c r="H2671" s="26"/>
      <c r="I2671" s="26"/>
      <c r="J2671" s="26"/>
      <c r="K2671" s="26"/>
      <c r="L2671" s="26"/>
      <c r="M2671" s="26"/>
      <c r="N2671" s="26"/>
      <c r="O2671" s="26"/>
      <c r="P2671" s="26"/>
      <c r="Q2671" s="26"/>
      <c r="R2671" s="22"/>
      <c r="S2671" s="118"/>
      <c r="T2671" s="23"/>
      <c r="U2671" s="28"/>
      <c r="V2671" s="130"/>
    </row>
    <row r="2672" spans="1:22" ht="12" customHeight="1" x14ac:dyDescent="0.2">
      <c r="A2672" s="571"/>
      <c r="B2672" s="571"/>
      <c r="C2672" s="566"/>
      <c r="D2672" s="160"/>
      <c r="E2672" s="560"/>
      <c r="F2672" s="26"/>
      <c r="G2672" s="26"/>
      <c r="H2672" s="26"/>
      <c r="I2672" s="26"/>
      <c r="J2672" s="26"/>
      <c r="K2672" s="26"/>
      <c r="L2672" s="26"/>
      <c r="M2672" s="26"/>
      <c r="N2672" s="26"/>
      <c r="O2672" s="26"/>
      <c r="P2672" s="26"/>
      <c r="Q2672" s="26"/>
      <c r="R2672" s="21"/>
      <c r="S2672" s="117"/>
      <c r="T2672" s="23"/>
      <c r="U2672" s="28"/>
      <c r="V2672" s="130"/>
    </row>
    <row r="2673" spans="1:22" ht="12" customHeight="1" x14ac:dyDescent="0.2">
      <c r="A2673" s="571"/>
      <c r="B2673" s="573"/>
      <c r="C2673" s="566"/>
      <c r="D2673" s="160"/>
      <c r="E2673" s="560"/>
      <c r="F2673" s="26"/>
      <c r="G2673" s="26"/>
      <c r="H2673" s="26"/>
      <c r="I2673" s="26"/>
      <c r="J2673" s="26"/>
      <c r="K2673" s="26"/>
      <c r="L2673" s="26"/>
      <c r="M2673" s="26"/>
      <c r="N2673" s="26"/>
      <c r="O2673" s="26"/>
      <c r="P2673" s="26"/>
      <c r="Q2673" s="26"/>
      <c r="R2673" s="22"/>
      <c r="S2673" s="118"/>
      <c r="T2673" s="23"/>
      <c r="U2673" s="28"/>
      <c r="V2673" s="130"/>
    </row>
    <row r="2674" spans="1:22" ht="12" customHeight="1" x14ac:dyDescent="0.2">
      <c r="A2674" s="571"/>
      <c r="B2674" s="571"/>
      <c r="C2674" s="566"/>
      <c r="D2674" s="160"/>
      <c r="E2674" s="537"/>
      <c r="F2674" s="25"/>
      <c r="G2674" s="25"/>
      <c r="H2674" s="25"/>
      <c r="I2674" s="25"/>
      <c r="J2674" s="25"/>
      <c r="K2674" s="25"/>
      <c r="L2674" s="25"/>
      <c r="M2674" s="25"/>
      <c r="N2674" s="25"/>
      <c r="O2674" s="25"/>
      <c r="P2674" s="25"/>
      <c r="Q2674" s="25"/>
      <c r="R2674" s="79"/>
      <c r="S2674" s="117"/>
      <c r="T2674" s="23"/>
      <c r="U2674" s="24"/>
      <c r="V2674" s="129"/>
    </row>
    <row r="2675" spans="1:22" ht="12" customHeight="1" x14ac:dyDescent="0.2">
      <c r="A2675" s="571"/>
      <c r="B2675" s="573"/>
      <c r="C2675" s="566"/>
      <c r="D2675" s="160"/>
      <c r="E2675" s="537"/>
      <c r="F2675" s="25"/>
      <c r="G2675" s="25"/>
      <c r="H2675" s="25"/>
      <c r="I2675" s="25"/>
      <c r="J2675" s="25"/>
      <c r="K2675" s="25"/>
      <c r="L2675" s="25"/>
      <c r="M2675" s="25"/>
      <c r="N2675" s="25"/>
      <c r="O2675" s="25"/>
      <c r="P2675" s="25"/>
      <c r="Q2675" s="25"/>
      <c r="R2675" s="80"/>
      <c r="S2675" s="118"/>
      <c r="T2675" s="23"/>
      <c r="U2675" s="24"/>
      <c r="V2675" s="133"/>
    </row>
    <row r="2676" spans="1:22" ht="12" customHeight="1" x14ac:dyDescent="0.2">
      <c r="A2676" s="571"/>
      <c r="B2676" s="571"/>
      <c r="C2676" s="566"/>
      <c r="D2676" s="160"/>
      <c r="E2676" s="560"/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  <c r="R2676" s="21"/>
      <c r="S2676" s="117"/>
      <c r="T2676" s="23"/>
      <c r="U2676" s="27"/>
      <c r="V2676" s="130"/>
    </row>
    <row r="2677" spans="1:22" ht="12" customHeight="1" x14ac:dyDescent="0.2">
      <c r="A2677" s="571"/>
      <c r="B2677" s="571"/>
      <c r="C2677" s="566"/>
      <c r="D2677" s="160"/>
      <c r="E2677" s="560"/>
      <c r="F2677" s="26"/>
      <c r="G2677" s="26"/>
      <c r="H2677" s="26"/>
      <c r="I2677" s="26"/>
      <c r="J2677" s="26"/>
      <c r="K2677" s="26"/>
      <c r="L2677" s="26"/>
      <c r="M2677" s="26"/>
      <c r="N2677" s="26"/>
      <c r="O2677" s="26"/>
      <c r="P2677" s="26"/>
      <c r="Q2677" s="26"/>
      <c r="R2677" s="22"/>
      <c r="S2677" s="118"/>
      <c r="T2677" s="23"/>
      <c r="U2677" s="27"/>
      <c r="V2677" s="130"/>
    </row>
    <row r="2678" spans="1:22" ht="12" customHeight="1" x14ac:dyDescent="0.2">
      <c r="A2678" s="571"/>
      <c r="B2678" s="571"/>
      <c r="C2678" s="571"/>
      <c r="D2678" s="157"/>
      <c r="E2678" s="537"/>
      <c r="F2678" s="25"/>
      <c r="G2678" s="25"/>
      <c r="H2678" s="25"/>
      <c r="I2678" s="25"/>
      <c r="J2678" s="25"/>
      <c r="K2678" s="25"/>
      <c r="L2678" s="25"/>
      <c r="M2678" s="25"/>
      <c r="N2678" s="25"/>
      <c r="O2678" s="25"/>
      <c r="P2678" s="25"/>
      <c r="Q2678" s="25"/>
      <c r="R2678" s="79"/>
      <c r="S2678" s="117"/>
      <c r="T2678" s="23"/>
      <c r="U2678" s="24"/>
      <c r="V2678" s="129"/>
    </row>
    <row r="2679" spans="1:22" ht="12" customHeight="1" x14ac:dyDescent="0.2">
      <c r="A2679" s="571"/>
      <c r="B2679" s="573"/>
      <c r="C2679" s="571"/>
      <c r="D2679" s="157"/>
      <c r="E2679" s="537"/>
      <c r="F2679" s="25"/>
      <c r="G2679" s="25"/>
      <c r="H2679" s="25"/>
      <c r="I2679" s="25"/>
      <c r="J2679" s="25"/>
      <c r="K2679" s="25"/>
      <c r="L2679" s="25"/>
      <c r="M2679" s="25"/>
      <c r="N2679" s="25"/>
      <c r="O2679" s="25"/>
      <c r="P2679" s="25"/>
      <c r="Q2679" s="25"/>
      <c r="R2679" s="80"/>
      <c r="S2679" s="118"/>
      <c r="T2679" s="23"/>
      <c r="U2679" s="24"/>
      <c r="V2679" s="133"/>
    </row>
    <row r="2680" spans="1:22" ht="12" customHeight="1" x14ac:dyDescent="0.2">
      <c r="A2680" s="571"/>
      <c r="B2680" s="571"/>
      <c r="C2680" s="566"/>
      <c r="D2680" s="160"/>
      <c r="E2680" s="560"/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1"/>
      <c r="S2680" s="117"/>
      <c r="T2680" s="23"/>
      <c r="U2680" s="27"/>
      <c r="V2680" s="130"/>
    </row>
    <row r="2681" spans="1:22" ht="12" customHeight="1" x14ac:dyDescent="0.2">
      <c r="A2681" s="571"/>
      <c r="B2681" s="571"/>
      <c r="C2681" s="566"/>
      <c r="D2681" s="160"/>
      <c r="E2681" s="560"/>
      <c r="F2681" s="26"/>
      <c r="G2681" s="26"/>
      <c r="H2681" s="26"/>
      <c r="I2681" s="26"/>
      <c r="J2681" s="26"/>
      <c r="K2681" s="26"/>
      <c r="L2681" s="26"/>
      <c r="M2681" s="26"/>
      <c r="N2681" s="26"/>
      <c r="O2681" s="26"/>
      <c r="P2681" s="26"/>
      <c r="Q2681" s="26"/>
      <c r="R2681" s="22"/>
      <c r="S2681" s="118"/>
      <c r="T2681" s="23"/>
      <c r="U2681" s="27"/>
      <c r="V2681" s="130"/>
    </row>
    <row r="2682" spans="1:22" ht="12" customHeight="1" x14ac:dyDescent="0.2">
      <c r="A2682" s="571"/>
      <c r="B2682" s="571"/>
      <c r="C2682" s="566"/>
      <c r="D2682" s="160"/>
      <c r="E2682" s="537"/>
      <c r="F2682" s="25"/>
      <c r="G2682" s="25"/>
      <c r="H2682" s="25"/>
      <c r="I2682" s="25"/>
      <c r="J2682" s="25"/>
      <c r="K2682" s="25"/>
      <c r="L2682" s="25"/>
      <c r="M2682" s="25"/>
      <c r="N2682" s="25"/>
      <c r="O2682" s="25"/>
      <c r="P2682" s="25"/>
      <c r="Q2682" s="25"/>
      <c r="R2682" s="79"/>
      <c r="S2682" s="117"/>
      <c r="T2682" s="23"/>
      <c r="U2682" s="24"/>
      <c r="V2682" s="129"/>
    </row>
    <row r="2683" spans="1:22" ht="12" customHeight="1" x14ac:dyDescent="0.2">
      <c r="A2683" s="571"/>
      <c r="B2683" s="573"/>
      <c r="C2683" s="566"/>
      <c r="D2683" s="160"/>
      <c r="E2683" s="537"/>
      <c r="F2683" s="25"/>
      <c r="G2683" s="25"/>
      <c r="H2683" s="25"/>
      <c r="I2683" s="25"/>
      <c r="J2683" s="25"/>
      <c r="K2683" s="25"/>
      <c r="L2683" s="25"/>
      <c r="M2683" s="25"/>
      <c r="N2683" s="25"/>
      <c r="O2683" s="25"/>
      <c r="P2683" s="25"/>
      <c r="Q2683" s="25"/>
      <c r="R2683" s="80"/>
      <c r="S2683" s="118"/>
      <c r="T2683" s="23"/>
      <c r="U2683" s="24"/>
      <c r="V2683" s="133"/>
    </row>
    <row r="2684" spans="1:22" ht="12" customHeight="1" x14ac:dyDescent="0.2">
      <c r="A2684" s="571"/>
      <c r="B2684" s="571"/>
      <c r="C2684" s="566"/>
      <c r="D2684" s="160"/>
      <c r="E2684" s="537"/>
      <c r="F2684" s="25"/>
      <c r="G2684" s="25"/>
      <c r="H2684" s="25"/>
      <c r="I2684" s="25"/>
      <c r="J2684" s="25"/>
      <c r="K2684" s="25"/>
      <c r="L2684" s="25"/>
      <c r="M2684" s="25"/>
      <c r="N2684" s="25"/>
      <c r="O2684" s="25"/>
      <c r="P2684" s="25"/>
      <c r="Q2684" s="25"/>
      <c r="R2684" s="79"/>
      <c r="S2684" s="117"/>
      <c r="T2684" s="23"/>
      <c r="U2684" s="24"/>
      <c r="V2684" s="129"/>
    </row>
    <row r="2685" spans="1:22" ht="12" customHeight="1" x14ac:dyDescent="0.2">
      <c r="A2685" s="571"/>
      <c r="B2685" s="573"/>
      <c r="C2685" s="566"/>
      <c r="D2685" s="160"/>
      <c r="E2685" s="537"/>
      <c r="F2685" s="25"/>
      <c r="G2685" s="25"/>
      <c r="H2685" s="25"/>
      <c r="I2685" s="25"/>
      <c r="J2685" s="25"/>
      <c r="K2685" s="25"/>
      <c r="L2685" s="25"/>
      <c r="M2685" s="25"/>
      <c r="N2685" s="25"/>
      <c r="O2685" s="25"/>
      <c r="P2685" s="25"/>
      <c r="Q2685" s="25"/>
      <c r="R2685" s="80"/>
      <c r="S2685" s="118"/>
      <c r="T2685" s="23"/>
      <c r="U2685" s="24"/>
      <c r="V2685" s="133"/>
    </row>
    <row r="2686" spans="1:22" ht="12" customHeight="1" x14ac:dyDescent="0.2">
      <c r="A2686" s="571"/>
      <c r="B2686" s="571"/>
      <c r="C2686" s="566"/>
      <c r="D2686" s="160"/>
      <c r="E2686" s="537"/>
      <c r="F2686" s="25"/>
      <c r="G2686" s="25"/>
      <c r="H2686" s="25"/>
      <c r="I2686" s="25"/>
      <c r="J2686" s="25"/>
      <c r="K2686" s="25"/>
      <c r="L2686" s="25"/>
      <c r="M2686" s="25"/>
      <c r="N2686" s="25"/>
      <c r="O2686" s="25"/>
      <c r="P2686" s="25"/>
      <c r="Q2686" s="25"/>
      <c r="R2686" s="79"/>
      <c r="S2686" s="117"/>
      <c r="T2686" s="23"/>
      <c r="U2686" s="24"/>
      <c r="V2686" s="129"/>
    </row>
    <row r="2687" spans="1:22" ht="12" customHeight="1" x14ac:dyDescent="0.2">
      <c r="A2687" s="571"/>
      <c r="B2687" s="573"/>
      <c r="C2687" s="566"/>
      <c r="D2687" s="160"/>
      <c r="E2687" s="537"/>
      <c r="F2687" s="25"/>
      <c r="G2687" s="25"/>
      <c r="H2687" s="25"/>
      <c r="I2687" s="25"/>
      <c r="J2687" s="25"/>
      <c r="K2687" s="25"/>
      <c r="L2687" s="25"/>
      <c r="M2687" s="25"/>
      <c r="N2687" s="25"/>
      <c r="O2687" s="25"/>
      <c r="P2687" s="25"/>
      <c r="Q2687" s="25"/>
      <c r="R2687" s="80"/>
      <c r="S2687" s="118"/>
      <c r="T2687" s="23"/>
      <c r="U2687" s="24"/>
      <c r="V2687" s="133"/>
    </row>
    <row r="2688" spans="1:22" ht="12" customHeight="1" x14ac:dyDescent="0.2">
      <c r="A2688" s="571"/>
      <c r="B2688" s="571"/>
      <c r="C2688" s="566"/>
      <c r="D2688" s="160"/>
      <c r="E2688" s="537"/>
      <c r="F2688" s="25"/>
      <c r="G2688" s="25"/>
      <c r="H2688" s="25"/>
      <c r="I2688" s="25"/>
      <c r="J2688" s="25"/>
      <c r="K2688" s="25"/>
      <c r="L2688" s="25"/>
      <c r="M2688" s="25"/>
      <c r="N2688" s="25"/>
      <c r="O2688" s="25"/>
      <c r="P2688" s="25"/>
      <c r="Q2688" s="25"/>
      <c r="R2688" s="79"/>
      <c r="S2688" s="117"/>
      <c r="T2688" s="23"/>
      <c r="U2688" s="24"/>
      <c r="V2688" s="129"/>
    </row>
    <row r="2689" spans="1:22" ht="12" customHeight="1" x14ac:dyDescent="0.2">
      <c r="A2689" s="571"/>
      <c r="B2689" s="573"/>
      <c r="C2689" s="566"/>
      <c r="D2689" s="160"/>
      <c r="E2689" s="537"/>
      <c r="F2689" s="25"/>
      <c r="G2689" s="25"/>
      <c r="H2689" s="25"/>
      <c r="I2689" s="25"/>
      <c r="J2689" s="25"/>
      <c r="K2689" s="25"/>
      <c r="L2689" s="25"/>
      <c r="M2689" s="25"/>
      <c r="N2689" s="25"/>
      <c r="O2689" s="25"/>
      <c r="P2689" s="25"/>
      <c r="Q2689" s="25"/>
      <c r="R2689" s="80"/>
      <c r="S2689" s="118"/>
      <c r="T2689" s="23"/>
      <c r="U2689" s="24"/>
      <c r="V2689" s="133"/>
    </row>
    <row r="2690" spans="1:22" ht="12" customHeight="1" x14ac:dyDescent="0.2">
      <c r="A2690" s="571"/>
      <c r="B2690" s="571"/>
      <c r="C2690" s="566"/>
      <c r="D2690" s="160"/>
      <c r="E2690" s="569"/>
      <c r="F2690" s="50"/>
      <c r="G2690" s="50"/>
      <c r="H2690" s="50"/>
      <c r="I2690" s="50"/>
      <c r="J2690" s="50"/>
      <c r="K2690" s="50"/>
      <c r="L2690" s="50"/>
      <c r="M2690" s="50"/>
      <c r="N2690" s="50"/>
      <c r="O2690" s="50"/>
      <c r="P2690" s="50"/>
      <c r="Q2690" s="50"/>
      <c r="R2690" s="79"/>
      <c r="S2690" s="117"/>
      <c r="T2690" s="29"/>
      <c r="U2690" s="24"/>
      <c r="V2690" s="130"/>
    </row>
    <row r="2691" spans="1:22" ht="12" customHeight="1" x14ac:dyDescent="0.2">
      <c r="A2691" s="571"/>
      <c r="B2691" s="573"/>
      <c r="C2691" s="566"/>
      <c r="D2691" s="160"/>
      <c r="E2691" s="569"/>
      <c r="F2691" s="50"/>
      <c r="G2691" s="50"/>
      <c r="H2691" s="50"/>
      <c r="I2691" s="50"/>
      <c r="J2691" s="50"/>
      <c r="K2691" s="50"/>
      <c r="L2691" s="50"/>
      <c r="M2691" s="50"/>
      <c r="N2691" s="50"/>
      <c r="O2691" s="50"/>
      <c r="P2691" s="50"/>
      <c r="Q2691" s="50"/>
      <c r="R2691" s="112"/>
      <c r="S2691" s="118"/>
      <c r="T2691" s="29"/>
      <c r="U2691" s="24"/>
      <c r="V2691" s="130"/>
    </row>
    <row r="2692" spans="1:22" ht="12" customHeight="1" x14ac:dyDescent="0.2">
      <c r="A2692" s="571"/>
      <c r="B2692" s="571"/>
      <c r="C2692" s="566"/>
      <c r="D2692" s="160"/>
      <c r="E2692" s="537"/>
      <c r="F2692" s="25"/>
      <c r="G2692" s="25"/>
      <c r="H2692" s="25"/>
      <c r="I2692" s="25"/>
      <c r="J2692" s="25"/>
      <c r="K2692" s="25"/>
      <c r="L2692" s="25"/>
      <c r="M2692" s="25"/>
      <c r="N2692" s="25"/>
      <c r="O2692" s="25"/>
      <c r="P2692" s="25"/>
      <c r="Q2692" s="25"/>
      <c r="R2692" s="79"/>
      <c r="S2692" s="117"/>
      <c r="T2692" s="23"/>
      <c r="U2692" s="24"/>
      <c r="V2692" s="129"/>
    </row>
    <row r="2693" spans="1:22" ht="12" customHeight="1" x14ac:dyDescent="0.2">
      <c r="A2693" s="571"/>
      <c r="B2693" s="573"/>
      <c r="C2693" s="566"/>
      <c r="D2693" s="160"/>
      <c r="E2693" s="537"/>
      <c r="F2693" s="25"/>
      <c r="G2693" s="25"/>
      <c r="H2693" s="25"/>
      <c r="I2693" s="25"/>
      <c r="J2693" s="25"/>
      <c r="K2693" s="25"/>
      <c r="L2693" s="25"/>
      <c r="M2693" s="25"/>
      <c r="N2693" s="25"/>
      <c r="O2693" s="25"/>
      <c r="P2693" s="25"/>
      <c r="Q2693" s="25"/>
      <c r="R2693" s="80"/>
      <c r="S2693" s="118"/>
      <c r="T2693" s="23"/>
      <c r="U2693" s="24"/>
      <c r="V2693" s="133"/>
    </row>
    <row r="2694" spans="1:22" ht="12" customHeight="1" x14ac:dyDescent="0.2">
      <c r="A2694" s="571"/>
      <c r="B2694" s="571"/>
      <c r="C2694" s="566"/>
      <c r="D2694" s="160"/>
      <c r="E2694" s="537"/>
      <c r="F2694" s="25"/>
      <c r="G2694" s="25"/>
      <c r="H2694" s="25"/>
      <c r="I2694" s="25"/>
      <c r="J2694" s="25"/>
      <c r="K2694" s="25"/>
      <c r="L2694" s="25"/>
      <c r="M2694" s="25"/>
      <c r="N2694" s="25"/>
      <c r="O2694" s="25"/>
      <c r="P2694" s="25"/>
      <c r="Q2694" s="25"/>
      <c r="R2694" s="79"/>
      <c r="S2694" s="117"/>
      <c r="T2694" s="23"/>
      <c r="U2694" s="24"/>
      <c r="V2694" s="129"/>
    </row>
    <row r="2695" spans="1:22" ht="12" customHeight="1" x14ac:dyDescent="0.2">
      <c r="A2695" s="571"/>
      <c r="B2695" s="571"/>
      <c r="C2695" s="566"/>
      <c r="D2695" s="160"/>
      <c r="E2695" s="537"/>
      <c r="F2695" s="25"/>
      <c r="G2695" s="25"/>
      <c r="H2695" s="25"/>
      <c r="I2695" s="25"/>
      <c r="J2695" s="25"/>
      <c r="K2695" s="25"/>
      <c r="L2695" s="25"/>
      <c r="M2695" s="25"/>
      <c r="N2695" s="25"/>
      <c r="O2695" s="25"/>
      <c r="P2695" s="25"/>
      <c r="Q2695" s="25"/>
      <c r="R2695" s="80"/>
      <c r="S2695" s="118"/>
      <c r="T2695" s="23"/>
      <c r="U2695" s="24"/>
      <c r="V2695" s="133"/>
    </row>
    <row r="2696" spans="1:22" ht="12" customHeight="1" x14ac:dyDescent="0.2">
      <c r="A2696" s="571"/>
      <c r="B2696" s="571"/>
      <c r="C2696" s="566"/>
      <c r="D2696" s="160"/>
      <c r="E2696" s="560"/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1"/>
      <c r="S2696" s="117"/>
      <c r="T2696" s="23"/>
      <c r="U2696" s="28"/>
      <c r="V2696" s="130"/>
    </row>
    <row r="2697" spans="1:22" ht="12" customHeight="1" x14ac:dyDescent="0.2">
      <c r="A2697" s="571"/>
      <c r="B2697" s="573"/>
      <c r="C2697" s="566"/>
      <c r="D2697" s="160"/>
      <c r="E2697" s="560"/>
      <c r="F2697" s="26"/>
      <c r="G2697" s="26"/>
      <c r="H2697" s="26"/>
      <c r="I2697" s="26"/>
      <c r="J2697" s="26"/>
      <c r="K2697" s="26"/>
      <c r="L2697" s="26"/>
      <c r="M2697" s="26"/>
      <c r="N2697" s="26"/>
      <c r="O2697" s="26"/>
      <c r="P2697" s="26"/>
      <c r="Q2697" s="26"/>
      <c r="R2697" s="22"/>
      <c r="S2697" s="118"/>
      <c r="T2697" s="23"/>
      <c r="U2697" s="28"/>
      <c r="V2697" s="130"/>
    </row>
    <row r="2698" spans="1:22" ht="12" customHeight="1" x14ac:dyDescent="0.2">
      <c r="A2698" s="571"/>
      <c r="B2698" s="571"/>
      <c r="C2698" s="571"/>
      <c r="D2698" s="157"/>
      <c r="E2698" s="537"/>
      <c r="F2698" s="25"/>
      <c r="G2698" s="25"/>
      <c r="H2698" s="25"/>
      <c r="I2698" s="25"/>
      <c r="J2698" s="25"/>
      <c r="K2698" s="25"/>
      <c r="L2698" s="25"/>
      <c r="M2698" s="25"/>
      <c r="N2698" s="25"/>
      <c r="O2698" s="25"/>
      <c r="P2698" s="25"/>
      <c r="Q2698" s="25"/>
      <c r="R2698" s="79"/>
      <c r="S2698" s="117"/>
      <c r="T2698" s="23"/>
      <c r="U2698" s="24"/>
      <c r="V2698" s="129"/>
    </row>
    <row r="2699" spans="1:22" ht="12" customHeight="1" x14ac:dyDescent="0.2">
      <c r="A2699" s="571"/>
      <c r="B2699" s="573"/>
      <c r="C2699" s="571"/>
      <c r="D2699" s="157"/>
      <c r="E2699" s="537"/>
      <c r="F2699" s="25"/>
      <c r="G2699" s="25"/>
      <c r="H2699" s="25"/>
      <c r="I2699" s="25"/>
      <c r="J2699" s="25"/>
      <c r="K2699" s="25"/>
      <c r="L2699" s="25"/>
      <c r="M2699" s="25"/>
      <c r="N2699" s="25"/>
      <c r="O2699" s="25"/>
      <c r="P2699" s="25"/>
      <c r="Q2699" s="25"/>
      <c r="R2699" s="80"/>
      <c r="S2699" s="118"/>
      <c r="T2699" s="23"/>
      <c r="U2699" s="24"/>
      <c r="V2699" s="133"/>
    </row>
    <row r="2700" spans="1:22" ht="12" customHeight="1" x14ac:dyDescent="0.2">
      <c r="A2700" s="571"/>
      <c r="B2700" s="571"/>
      <c r="C2700" s="571"/>
      <c r="D2700" s="157"/>
      <c r="E2700" s="560"/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  <c r="R2700" s="21"/>
      <c r="S2700" s="117"/>
      <c r="T2700" s="23"/>
      <c r="U2700" s="27"/>
      <c r="V2700" s="130"/>
    </row>
    <row r="2701" spans="1:22" ht="12" customHeight="1" x14ac:dyDescent="0.2">
      <c r="A2701" s="571"/>
      <c r="B2701" s="571"/>
      <c r="C2701" s="571"/>
      <c r="D2701" s="157"/>
      <c r="E2701" s="560"/>
      <c r="F2701" s="26"/>
      <c r="G2701" s="26"/>
      <c r="H2701" s="26"/>
      <c r="I2701" s="26"/>
      <c r="J2701" s="26"/>
      <c r="K2701" s="26"/>
      <c r="L2701" s="26"/>
      <c r="M2701" s="26"/>
      <c r="N2701" s="26"/>
      <c r="O2701" s="26"/>
      <c r="P2701" s="26"/>
      <c r="Q2701" s="26"/>
      <c r="R2701" s="22"/>
      <c r="S2701" s="118"/>
      <c r="T2701" s="23"/>
      <c r="U2701" s="27"/>
      <c r="V2701" s="130"/>
    </row>
    <row r="2702" spans="1:22" ht="12" customHeight="1" x14ac:dyDescent="0.2">
      <c r="A2702" s="571"/>
      <c r="B2702" s="571"/>
      <c r="C2702" s="566"/>
      <c r="D2702" s="160"/>
      <c r="E2702" s="537"/>
      <c r="F2702" s="25"/>
      <c r="G2702" s="25"/>
      <c r="H2702" s="25"/>
      <c r="I2702" s="25"/>
      <c r="J2702" s="25"/>
      <c r="K2702" s="25"/>
      <c r="L2702" s="25"/>
      <c r="M2702" s="25"/>
      <c r="N2702" s="25"/>
      <c r="O2702" s="25"/>
      <c r="P2702" s="25"/>
      <c r="Q2702" s="25"/>
      <c r="R2702" s="79"/>
      <c r="S2702" s="117"/>
      <c r="T2702" s="23"/>
      <c r="U2702" s="24"/>
      <c r="V2702" s="129"/>
    </row>
    <row r="2703" spans="1:22" ht="12" customHeight="1" x14ac:dyDescent="0.2">
      <c r="A2703" s="571"/>
      <c r="B2703" s="573"/>
      <c r="C2703" s="566"/>
      <c r="D2703" s="160"/>
      <c r="E2703" s="537"/>
      <c r="F2703" s="25"/>
      <c r="G2703" s="25"/>
      <c r="H2703" s="25"/>
      <c r="I2703" s="25"/>
      <c r="J2703" s="25"/>
      <c r="K2703" s="25"/>
      <c r="L2703" s="25"/>
      <c r="M2703" s="25"/>
      <c r="N2703" s="25"/>
      <c r="O2703" s="25"/>
      <c r="P2703" s="25"/>
      <c r="Q2703" s="25"/>
      <c r="R2703" s="80"/>
      <c r="S2703" s="118"/>
      <c r="T2703" s="23"/>
      <c r="U2703" s="24"/>
      <c r="V2703" s="133"/>
    </row>
    <row r="2704" spans="1:22" ht="12" customHeight="1" x14ac:dyDescent="0.2">
      <c r="A2704" s="571"/>
      <c r="B2704" s="571"/>
      <c r="C2704" s="566"/>
      <c r="D2704" s="160"/>
      <c r="E2704" s="560"/>
      <c r="F2704" s="26"/>
      <c r="G2704" s="26"/>
      <c r="H2704" s="26"/>
      <c r="I2704" s="26"/>
      <c r="J2704" s="26"/>
      <c r="K2704" s="26"/>
      <c r="L2704" s="26"/>
      <c r="M2704" s="26"/>
      <c r="N2704" s="26"/>
      <c r="O2704" s="26"/>
      <c r="P2704" s="26"/>
      <c r="Q2704" s="26"/>
      <c r="R2704" s="21"/>
      <c r="S2704" s="117"/>
      <c r="T2704" s="23"/>
      <c r="U2704" s="27"/>
      <c r="V2704" s="130"/>
    </row>
    <row r="2705" spans="1:22" ht="12" customHeight="1" x14ac:dyDescent="0.2">
      <c r="A2705" s="571"/>
      <c r="B2705" s="573"/>
      <c r="C2705" s="566"/>
      <c r="D2705" s="160"/>
      <c r="E2705" s="560"/>
      <c r="F2705" s="26"/>
      <c r="G2705" s="26"/>
      <c r="H2705" s="26"/>
      <c r="I2705" s="26"/>
      <c r="J2705" s="26"/>
      <c r="K2705" s="26"/>
      <c r="L2705" s="26"/>
      <c r="M2705" s="26"/>
      <c r="N2705" s="26"/>
      <c r="O2705" s="26"/>
      <c r="P2705" s="26"/>
      <c r="Q2705" s="26"/>
      <c r="R2705" s="22"/>
      <c r="S2705" s="118"/>
      <c r="T2705" s="23"/>
      <c r="U2705" s="27"/>
      <c r="V2705" s="130"/>
    </row>
    <row r="2706" spans="1:22" ht="12" customHeight="1" x14ac:dyDescent="0.2">
      <c r="A2706" s="571"/>
      <c r="B2706" s="571"/>
      <c r="C2706" s="566"/>
      <c r="D2706" s="160"/>
      <c r="E2706" s="560"/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1"/>
      <c r="S2706" s="117"/>
      <c r="T2706" s="23"/>
      <c r="U2706" s="27"/>
      <c r="V2706" s="130"/>
    </row>
    <row r="2707" spans="1:22" ht="12" customHeight="1" x14ac:dyDescent="0.2">
      <c r="A2707" s="571"/>
      <c r="B2707" s="573"/>
      <c r="C2707" s="566"/>
      <c r="D2707" s="160"/>
      <c r="E2707" s="560"/>
      <c r="F2707" s="26"/>
      <c r="G2707" s="26"/>
      <c r="H2707" s="26"/>
      <c r="I2707" s="26"/>
      <c r="J2707" s="26"/>
      <c r="K2707" s="26"/>
      <c r="L2707" s="26"/>
      <c r="M2707" s="26"/>
      <c r="N2707" s="26"/>
      <c r="O2707" s="26"/>
      <c r="P2707" s="26"/>
      <c r="Q2707" s="26"/>
      <c r="R2707" s="22"/>
      <c r="S2707" s="118"/>
      <c r="T2707" s="23"/>
      <c r="U2707" s="27"/>
      <c r="V2707" s="130"/>
    </row>
    <row r="2708" spans="1:22" ht="12" customHeight="1" x14ac:dyDescent="0.2">
      <c r="A2708" s="571"/>
      <c r="B2708" s="571"/>
      <c r="C2708" s="566"/>
      <c r="D2708" s="160"/>
      <c r="E2708" s="537"/>
      <c r="F2708" s="25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79"/>
      <c r="S2708" s="117"/>
      <c r="T2708" s="23"/>
      <c r="U2708" s="24"/>
      <c r="V2708" s="129"/>
    </row>
    <row r="2709" spans="1:22" ht="12" customHeight="1" x14ac:dyDescent="0.2">
      <c r="A2709" s="571"/>
      <c r="B2709" s="573"/>
      <c r="C2709" s="566"/>
      <c r="D2709" s="160"/>
      <c r="E2709" s="537"/>
      <c r="F2709" s="25"/>
      <c r="G2709" s="25"/>
      <c r="H2709" s="25"/>
      <c r="I2709" s="25"/>
      <c r="J2709" s="25"/>
      <c r="K2709" s="25"/>
      <c r="L2709" s="25"/>
      <c r="M2709" s="25"/>
      <c r="N2709" s="25"/>
      <c r="O2709" s="25"/>
      <c r="P2709" s="25"/>
      <c r="Q2709" s="25"/>
      <c r="R2709" s="80"/>
      <c r="S2709" s="118"/>
      <c r="T2709" s="23"/>
      <c r="U2709" s="24"/>
      <c r="V2709" s="133"/>
    </row>
    <row r="2710" spans="1:22" ht="12" customHeight="1" x14ac:dyDescent="0.2">
      <c r="A2710" s="571"/>
      <c r="B2710" s="571"/>
      <c r="C2710" s="566"/>
      <c r="D2710" s="160"/>
      <c r="E2710" s="561"/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  <c r="R2710" s="33"/>
      <c r="S2710" s="121"/>
      <c r="T2710" s="35"/>
      <c r="U2710" s="45"/>
      <c r="V2710" s="131"/>
    </row>
    <row r="2711" spans="1:22" ht="12" customHeight="1" x14ac:dyDescent="0.2">
      <c r="A2711" s="571"/>
      <c r="B2711" s="573"/>
      <c r="C2711" s="566"/>
      <c r="D2711" s="160"/>
      <c r="E2711" s="561"/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  <c r="R2711" s="34"/>
      <c r="S2711" s="122"/>
      <c r="T2711" s="35"/>
      <c r="U2711" s="45"/>
      <c r="V2711" s="131"/>
    </row>
    <row r="2712" spans="1:22" ht="12" customHeight="1" x14ac:dyDescent="0.2">
      <c r="A2712" s="571"/>
      <c r="B2712" s="571"/>
      <c r="C2712" s="571"/>
      <c r="D2712" s="157"/>
      <c r="E2712" s="560"/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1"/>
      <c r="S2712" s="117"/>
      <c r="T2712" s="23"/>
      <c r="U2712" s="28"/>
      <c r="V2712" s="130"/>
    </row>
    <row r="2713" spans="1:22" ht="12" customHeight="1" x14ac:dyDescent="0.2">
      <c r="A2713" s="571"/>
      <c r="B2713" s="571"/>
      <c r="C2713" s="571"/>
      <c r="D2713" s="157"/>
      <c r="E2713" s="560"/>
      <c r="F2713" s="26"/>
      <c r="G2713" s="26"/>
      <c r="H2713" s="26"/>
      <c r="I2713" s="26"/>
      <c r="J2713" s="26"/>
      <c r="K2713" s="26"/>
      <c r="L2713" s="26"/>
      <c r="M2713" s="26"/>
      <c r="N2713" s="26"/>
      <c r="O2713" s="26"/>
      <c r="P2713" s="26"/>
      <c r="Q2713" s="26"/>
      <c r="R2713" s="22"/>
      <c r="S2713" s="118"/>
      <c r="T2713" s="23"/>
      <c r="U2713" s="28"/>
      <c r="V2713" s="130"/>
    </row>
    <row r="2714" spans="1:22" ht="12" customHeight="1" x14ac:dyDescent="0.2">
      <c r="A2714" s="571"/>
      <c r="B2714" s="571"/>
      <c r="C2714" s="566"/>
      <c r="D2714" s="160"/>
      <c r="E2714" s="560"/>
      <c r="F2714" s="26"/>
      <c r="G2714" s="26"/>
      <c r="H2714" s="26"/>
      <c r="I2714" s="26"/>
      <c r="J2714" s="26"/>
      <c r="K2714" s="26"/>
      <c r="L2714" s="26"/>
      <c r="M2714" s="26"/>
      <c r="N2714" s="26"/>
      <c r="O2714" s="26"/>
      <c r="P2714" s="26"/>
      <c r="Q2714" s="26"/>
      <c r="R2714" s="21"/>
      <c r="S2714" s="117"/>
      <c r="T2714" s="23"/>
      <c r="U2714" s="28"/>
      <c r="V2714" s="130"/>
    </row>
    <row r="2715" spans="1:22" ht="12" customHeight="1" x14ac:dyDescent="0.2">
      <c r="A2715" s="571"/>
      <c r="B2715" s="573"/>
      <c r="C2715" s="566"/>
      <c r="D2715" s="160"/>
      <c r="E2715" s="560"/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  <c r="R2715" s="22"/>
      <c r="S2715" s="118"/>
      <c r="T2715" s="23"/>
      <c r="U2715" s="28"/>
      <c r="V2715" s="130"/>
    </row>
    <row r="2716" spans="1:22" ht="12" customHeight="1" x14ac:dyDescent="0.2">
      <c r="A2716" s="571"/>
      <c r="B2716" s="571"/>
      <c r="C2716" s="566"/>
      <c r="D2716" s="160"/>
      <c r="E2716" s="537"/>
      <c r="F2716" s="25"/>
      <c r="G2716" s="25"/>
      <c r="H2716" s="25"/>
      <c r="I2716" s="25"/>
      <c r="J2716" s="25"/>
      <c r="K2716" s="25"/>
      <c r="L2716" s="25"/>
      <c r="M2716" s="25"/>
      <c r="N2716" s="25"/>
      <c r="O2716" s="25"/>
      <c r="P2716" s="25"/>
      <c r="Q2716" s="25"/>
      <c r="R2716" s="79"/>
      <c r="S2716" s="117"/>
      <c r="T2716" s="23"/>
      <c r="U2716" s="24"/>
      <c r="V2716" s="129"/>
    </row>
    <row r="2717" spans="1:22" ht="12" customHeight="1" x14ac:dyDescent="0.2">
      <c r="A2717" s="571"/>
      <c r="B2717" s="573"/>
      <c r="C2717" s="566"/>
      <c r="D2717" s="160"/>
      <c r="E2717" s="537"/>
      <c r="F2717" s="25"/>
      <c r="G2717" s="25"/>
      <c r="H2717" s="25"/>
      <c r="I2717" s="25"/>
      <c r="J2717" s="25"/>
      <c r="K2717" s="25"/>
      <c r="L2717" s="25"/>
      <c r="M2717" s="25"/>
      <c r="N2717" s="25"/>
      <c r="O2717" s="25"/>
      <c r="P2717" s="25"/>
      <c r="Q2717" s="25"/>
      <c r="R2717" s="80"/>
      <c r="S2717" s="118"/>
      <c r="T2717" s="23"/>
      <c r="U2717" s="24"/>
      <c r="V2717" s="133"/>
    </row>
    <row r="2718" spans="1:22" ht="12" customHeight="1" x14ac:dyDescent="0.2">
      <c r="A2718" s="571"/>
      <c r="B2718" s="571"/>
      <c r="C2718" s="566"/>
      <c r="D2718" s="160"/>
      <c r="E2718" s="560"/>
      <c r="F2718" s="26"/>
      <c r="G2718" s="26"/>
      <c r="H2718" s="26"/>
      <c r="I2718" s="26"/>
      <c r="J2718" s="26"/>
      <c r="K2718" s="26"/>
      <c r="L2718" s="26"/>
      <c r="M2718" s="26"/>
      <c r="N2718" s="26"/>
      <c r="O2718" s="26"/>
      <c r="P2718" s="26"/>
      <c r="Q2718" s="26"/>
      <c r="R2718" s="21"/>
      <c r="S2718" s="117"/>
      <c r="T2718" s="23"/>
      <c r="U2718" s="28"/>
      <c r="V2718" s="130"/>
    </row>
    <row r="2719" spans="1:22" ht="12" customHeight="1" x14ac:dyDescent="0.2">
      <c r="A2719" s="571"/>
      <c r="B2719" s="571"/>
      <c r="C2719" s="566"/>
      <c r="D2719" s="160"/>
      <c r="E2719" s="560"/>
      <c r="F2719" s="26"/>
      <c r="G2719" s="26"/>
      <c r="H2719" s="26"/>
      <c r="I2719" s="26"/>
      <c r="J2719" s="26"/>
      <c r="K2719" s="26"/>
      <c r="L2719" s="26"/>
      <c r="M2719" s="26"/>
      <c r="N2719" s="26"/>
      <c r="O2719" s="26"/>
      <c r="P2719" s="26"/>
      <c r="Q2719" s="26"/>
      <c r="R2719" s="22"/>
      <c r="S2719" s="118"/>
      <c r="T2719" s="23"/>
      <c r="U2719" s="28"/>
      <c r="V2719" s="130"/>
    </row>
    <row r="2720" spans="1:22" ht="12" customHeight="1" x14ac:dyDescent="0.2">
      <c r="A2720" s="571"/>
      <c r="B2720" s="571"/>
      <c r="C2720" s="566"/>
      <c r="D2720" s="160"/>
      <c r="E2720" s="560"/>
      <c r="F2720" s="26"/>
      <c r="G2720" s="26"/>
      <c r="H2720" s="26"/>
      <c r="I2720" s="26"/>
      <c r="J2720" s="26"/>
      <c r="K2720" s="26"/>
      <c r="L2720" s="26"/>
      <c r="M2720" s="26"/>
      <c r="N2720" s="26"/>
      <c r="O2720" s="26"/>
      <c r="P2720" s="26"/>
      <c r="Q2720" s="26"/>
      <c r="R2720" s="21"/>
      <c r="S2720" s="117"/>
      <c r="T2720" s="23"/>
      <c r="U2720" s="27"/>
      <c r="V2720" s="130"/>
    </row>
    <row r="2721" spans="1:22" ht="12" customHeight="1" x14ac:dyDescent="0.2">
      <c r="A2721" s="571"/>
      <c r="B2721" s="573"/>
      <c r="C2721" s="566"/>
      <c r="D2721" s="160"/>
      <c r="E2721" s="560"/>
      <c r="F2721" s="26"/>
      <c r="G2721" s="26"/>
      <c r="H2721" s="26"/>
      <c r="I2721" s="26"/>
      <c r="J2721" s="26"/>
      <c r="K2721" s="26"/>
      <c r="L2721" s="26"/>
      <c r="M2721" s="26"/>
      <c r="N2721" s="26"/>
      <c r="O2721" s="26"/>
      <c r="P2721" s="26"/>
      <c r="Q2721" s="26"/>
      <c r="R2721" s="22"/>
      <c r="S2721" s="118"/>
      <c r="T2721" s="23"/>
      <c r="U2721" s="27"/>
      <c r="V2721" s="130"/>
    </row>
    <row r="2722" spans="1:22" ht="12" customHeight="1" x14ac:dyDescent="0.2">
      <c r="A2722" s="571"/>
      <c r="B2722" s="571"/>
      <c r="C2722" s="566"/>
      <c r="D2722" s="160"/>
      <c r="E2722" s="560"/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  <c r="R2722" s="21"/>
      <c r="S2722" s="117"/>
      <c r="T2722" s="23"/>
      <c r="U2722" s="28"/>
      <c r="V2722" s="130"/>
    </row>
    <row r="2723" spans="1:22" ht="12" customHeight="1" x14ac:dyDescent="0.2">
      <c r="A2723" s="571"/>
      <c r="B2723" s="571"/>
      <c r="C2723" s="566"/>
      <c r="D2723" s="160"/>
      <c r="E2723" s="560"/>
      <c r="F2723" s="26"/>
      <c r="G2723" s="26"/>
      <c r="H2723" s="26"/>
      <c r="I2723" s="26"/>
      <c r="J2723" s="26"/>
      <c r="K2723" s="26"/>
      <c r="L2723" s="26"/>
      <c r="M2723" s="26"/>
      <c r="N2723" s="26"/>
      <c r="O2723" s="26"/>
      <c r="P2723" s="26"/>
      <c r="Q2723" s="26"/>
      <c r="R2723" s="22"/>
      <c r="S2723" s="118"/>
      <c r="T2723" s="23"/>
      <c r="U2723" s="28"/>
      <c r="V2723" s="130"/>
    </row>
    <row r="2724" spans="1:22" ht="12" customHeight="1" x14ac:dyDescent="0.2">
      <c r="A2724" s="571"/>
      <c r="B2724" s="571"/>
      <c r="C2724" s="566"/>
      <c r="D2724" s="160"/>
      <c r="E2724" s="537"/>
      <c r="F2724" s="25"/>
      <c r="G2724" s="25"/>
      <c r="H2724" s="25"/>
      <c r="I2724" s="25"/>
      <c r="J2724" s="25"/>
      <c r="K2724" s="25"/>
      <c r="L2724" s="25"/>
      <c r="M2724" s="25"/>
      <c r="N2724" s="25"/>
      <c r="O2724" s="25"/>
      <c r="P2724" s="25"/>
      <c r="Q2724" s="25"/>
      <c r="R2724" s="79"/>
      <c r="S2724" s="117"/>
      <c r="T2724" s="23"/>
      <c r="U2724" s="24"/>
      <c r="V2724" s="129"/>
    </row>
    <row r="2725" spans="1:22" ht="12" customHeight="1" x14ac:dyDescent="0.2">
      <c r="A2725" s="571"/>
      <c r="B2725" s="571"/>
      <c r="C2725" s="566"/>
      <c r="D2725" s="160"/>
      <c r="E2725" s="537"/>
      <c r="F2725" s="25"/>
      <c r="G2725" s="25"/>
      <c r="H2725" s="25"/>
      <c r="I2725" s="25"/>
      <c r="J2725" s="25"/>
      <c r="K2725" s="25"/>
      <c r="L2725" s="25"/>
      <c r="M2725" s="25"/>
      <c r="N2725" s="25"/>
      <c r="O2725" s="25"/>
      <c r="P2725" s="25"/>
      <c r="Q2725" s="25"/>
      <c r="R2725" s="80"/>
      <c r="S2725" s="118"/>
      <c r="T2725" s="23"/>
      <c r="U2725" s="24"/>
      <c r="V2725" s="133"/>
    </row>
    <row r="2726" spans="1:22" ht="12" customHeight="1" x14ac:dyDescent="0.2">
      <c r="A2726" s="571"/>
      <c r="B2726" s="571"/>
      <c r="C2726" s="566"/>
      <c r="D2726" s="160"/>
      <c r="E2726" s="560"/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  <c r="R2726" s="21"/>
      <c r="S2726" s="117"/>
      <c r="T2726" s="23"/>
      <c r="U2726" s="28"/>
      <c r="V2726" s="130"/>
    </row>
    <row r="2727" spans="1:22" ht="12" customHeight="1" x14ac:dyDescent="0.2">
      <c r="A2727" s="571"/>
      <c r="B2727" s="573"/>
      <c r="C2727" s="566"/>
      <c r="D2727" s="160"/>
      <c r="E2727" s="560"/>
      <c r="F2727" s="26"/>
      <c r="G2727" s="26"/>
      <c r="H2727" s="26"/>
      <c r="I2727" s="26"/>
      <c r="J2727" s="26"/>
      <c r="K2727" s="26"/>
      <c r="L2727" s="26"/>
      <c r="M2727" s="26"/>
      <c r="N2727" s="26"/>
      <c r="O2727" s="26"/>
      <c r="P2727" s="26"/>
      <c r="Q2727" s="26"/>
      <c r="R2727" s="22"/>
      <c r="S2727" s="118"/>
      <c r="T2727" s="23"/>
      <c r="U2727" s="28"/>
      <c r="V2727" s="130"/>
    </row>
    <row r="2728" spans="1:22" ht="12" customHeight="1" x14ac:dyDescent="0.2">
      <c r="A2728" s="571"/>
      <c r="B2728" s="571"/>
      <c r="C2728" s="571"/>
      <c r="D2728" s="157"/>
      <c r="E2728" s="560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1"/>
      <c r="S2728" s="117"/>
      <c r="T2728" s="23"/>
      <c r="U2728" s="28"/>
      <c r="V2728" s="130"/>
    </row>
    <row r="2729" spans="1:22" ht="12" customHeight="1" x14ac:dyDescent="0.2">
      <c r="A2729" s="571"/>
      <c r="B2729" s="573"/>
      <c r="C2729" s="571"/>
      <c r="D2729" s="157"/>
      <c r="E2729" s="560"/>
      <c r="F2729" s="26"/>
      <c r="G2729" s="26"/>
      <c r="H2729" s="26"/>
      <c r="I2729" s="26"/>
      <c r="J2729" s="26"/>
      <c r="K2729" s="26"/>
      <c r="L2729" s="26"/>
      <c r="M2729" s="26"/>
      <c r="N2729" s="26"/>
      <c r="O2729" s="26"/>
      <c r="P2729" s="26"/>
      <c r="Q2729" s="26"/>
      <c r="R2729" s="22"/>
      <c r="S2729" s="118"/>
      <c r="T2729" s="23"/>
      <c r="U2729" s="28"/>
      <c r="V2729" s="130"/>
    </row>
    <row r="2730" spans="1:22" ht="12" customHeight="1" x14ac:dyDescent="0.2">
      <c r="A2730" s="571"/>
      <c r="B2730" s="571"/>
      <c r="C2730" s="571"/>
      <c r="D2730" s="157"/>
      <c r="E2730" s="560"/>
      <c r="F2730" s="26"/>
      <c r="G2730" s="26"/>
      <c r="H2730" s="26"/>
      <c r="I2730" s="26"/>
      <c r="J2730" s="26"/>
      <c r="K2730" s="26"/>
      <c r="L2730" s="26"/>
      <c r="M2730" s="26"/>
      <c r="N2730" s="26"/>
      <c r="O2730" s="26"/>
      <c r="P2730" s="26"/>
      <c r="Q2730" s="26"/>
      <c r="R2730" s="21"/>
      <c r="S2730" s="117"/>
      <c r="T2730" s="23"/>
      <c r="U2730" s="27"/>
      <c r="V2730" s="130"/>
    </row>
    <row r="2731" spans="1:22" ht="12" customHeight="1" x14ac:dyDescent="0.2">
      <c r="A2731" s="571"/>
      <c r="B2731" s="571"/>
      <c r="C2731" s="571"/>
      <c r="D2731" s="157"/>
      <c r="E2731" s="560"/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  <c r="R2731" s="22"/>
      <c r="S2731" s="118"/>
      <c r="T2731" s="23"/>
      <c r="U2731" s="27"/>
      <c r="V2731" s="130"/>
    </row>
    <row r="2732" spans="1:22" ht="12" customHeight="1" x14ac:dyDescent="0.2">
      <c r="A2732" s="571"/>
      <c r="B2732" s="571"/>
      <c r="C2732" s="571"/>
      <c r="D2732" s="157"/>
      <c r="E2732" s="537"/>
      <c r="F2732" s="25"/>
      <c r="G2732" s="25"/>
      <c r="H2732" s="25"/>
      <c r="I2732" s="25"/>
      <c r="J2732" s="25"/>
      <c r="K2732" s="25"/>
      <c r="L2732" s="25"/>
      <c r="M2732" s="25"/>
      <c r="N2732" s="25"/>
      <c r="O2732" s="25"/>
      <c r="P2732" s="25"/>
      <c r="Q2732" s="25"/>
      <c r="R2732" s="79"/>
      <c r="S2732" s="117"/>
      <c r="T2732" s="23"/>
      <c r="U2732" s="24"/>
      <c r="V2732" s="129"/>
    </row>
    <row r="2733" spans="1:22" ht="12" customHeight="1" x14ac:dyDescent="0.2">
      <c r="A2733" s="571"/>
      <c r="B2733" s="573"/>
      <c r="C2733" s="571"/>
      <c r="D2733" s="157"/>
      <c r="E2733" s="537"/>
      <c r="F2733" s="25"/>
      <c r="G2733" s="25"/>
      <c r="H2733" s="25"/>
      <c r="I2733" s="25"/>
      <c r="J2733" s="25"/>
      <c r="K2733" s="25"/>
      <c r="L2733" s="25"/>
      <c r="M2733" s="25"/>
      <c r="N2733" s="25"/>
      <c r="O2733" s="25"/>
      <c r="P2733" s="25"/>
      <c r="Q2733" s="25"/>
      <c r="R2733" s="80"/>
      <c r="S2733" s="118"/>
      <c r="T2733" s="23"/>
      <c r="U2733" s="24"/>
      <c r="V2733" s="133"/>
    </row>
    <row r="2734" spans="1:22" ht="12" customHeight="1" x14ac:dyDescent="0.2">
      <c r="A2734" s="571"/>
      <c r="B2734" s="571"/>
      <c r="C2734" s="566"/>
      <c r="D2734" s="160"/>
      <c r="E2734" s="560"/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  <c r="R2734" s="21"/>
      <c r="S2734" s="117"/>
      <c r="T2734" s="23"/>
      <c r="U2734" s="28"/>
      <c r="V2734" s="130"/>
    </row>
    <row r="2735" spans="1:22" ht="12" customHeight="1" x14ac:dyDescent="0.2">
      <c r="A2735" s="571"/>
      <c r="B2735" s="573"/>
      <c r="C2735" s="566"/>
      <c r="D2735" s="160"/>
      <c r="E2735" s="560"/>
      <c r="F2735" s="26"/>
      <c r="G2735" s="26"/>
      <c r="H2735" s="26"/>
      <c r="I2735" s="26"/>
      <c r="J2735" s="26"/>
      <c r="K2735" s="26"/>
      <c r="L2735" s="26"/>
      <c r="M2735" s="26"/>
      <c r="N2735" s="26"/>
      <c r="O2735" s="26"/>
      <c r="P2735" s="26"/>
      <c r="Q2735" s="26"/>
      <c r="R2735" s="22"/>
      <c r="S2735" s="118"/>
      <c r="T2735" s="23"/>
      <c r="U2735" s="28"/>
      <c r="V2735" s="130"/>
    </row>
    <row r="2736" spans="1:22" ht="12" customHeight="1" x14ac:dyDescent="0.2">
      <c r="A2736" s="571"/>
      <c r="B2736" s="571"/>
      <c r="C2736" s="566"/>
      <c r="D2736" s="160"/>
      <c r="E2736" s="560"/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  <c r="R2736" s="21"/>
      <c r="S2736" s="117"/>
      <c r="T2736" s="47"/>
      <c r="U2736" s="27"/>
      <c r="V2736" s="130"/>
    </row>
    <row r="2737" spans="1:22" ht="12" customHeight="1" x14ac:dyDescent="0.2">
      <c r="A2737" s="571"/>
      <c r="B2737" s="573"/>
      <c r="C2737" s="566"/>
      <c r="D2737" s="160"/>
      <c r="E2737" s="560"/>
      <c r="F2737" s="26"/>
      <c r="G2737" s="26"/>
      <c r="H2737" s="26"/>
      <c r="I2737" s="26"/>
      <c r="J2737" s="26"/>
      <c r="K2737" s="26"/>
      <c r="L2737" s="26"/>
      <c r="M2737" s="26"/>
      <c r="N2737" s="26"/>
      <c r="O2737" s="26"/>
      <c r="P2737" s="26"/>
      <c r="Q2737" s="26"/>
      <c r="R2737" s="22"/>
      <c r="S2737" s="118"/>
      <c r="T2737" s="48"/>
      <c r="U2737" s="27"/>
      <c r="V2737" s="130"/>
    </row>
    <row r="2738" spans="1:22" ht="12" customHeight="1" x14ac:dyDescent="0.2">
      <c r="A2738" s="571"/>
      <c r="B2738" s="571"/>
      <c r="C2738" s="566"/>
      <c r="D2738" s="160"/>
      <c r="E2738" s="537"/>
      <c r="F2738" s="25"/>
      <c r="G2738" s="25"/>
      <c r="H2738" s="25"/>
      <c r="I2738" s="25"/>
      <c r="J2738" s="25"/>
      <c r="K2738" s="25"/>
      <c r="L2738" s="25"/>
      <c r="M2738" s="25"/>
      <c r="N2738" s="25"/>
      <c r="O2738" s="25"/>
      <c r="P2738" s="25"/>
      <c r="Q2738" s="25"/>
      <c r="R2738" s="79"/>
      <c r="S2738" s="117"/>
      <c r="T2738" s="23"/>
      <c r="U2738" s="24"/>
      <c r="V2738" s="129"/>
    </row>
    <row r="2739" spans="1:22" ht="12" customHeight="1" x14ac:dyDescent="0.2">
      <c r="A2739" s="571"/>
      <c r="B2739" s="573"/>
      <c r="C2739" s="566"/>
      <c r="D2739" s="160"/>
      <c r="E2739" s="537"/>
      <c r="F2739" s="25"/>
      <c r="G2739" s="25"/>
      <c r="H2739" s="25"/>
      <c r="I2739" s="25"/>
      <c r="J2739" s="25"/>
      <c r="K2739" s="25"/>
      <c r="L2739" s="25"/>
      <c r="M2739" s="25"/>
      <c r="N2739" s="25"/>
      <c r="O2739" s="25"/>
      <c r="P2739" s="25"/>
      <c r="Q2739" s="25"/>
      <c r="R2739" s="80"/>
      <c r="S2739" s="118"/>
      <c r="T2739" s="23"/>
      <c r="U2739" s="24"/>
      <c r="V2739" s="133"/>
    </row>
    <row r="2740" spans="1:22" ht="12" customHeight="1" x14ac:dyDescent="0.2">
      <c r="A2740" s="571"/>
      <c r="B2740" s="571"/>
      <c r="C2740" s="566"/>
      <c r="D2740" s="160"/>
      <c r="E2740" s="537"/>
      <c r="F2740" s="25"/>
      <c r="G2740" s="25"/>
      <c r="H2740" s="25"/>
      <c r="I2740" s="25"/>
      <c r="J2740" s="25"/>
      <c r="K2740" s="25"/>
      <c r="L2740" s="25"/>
      <c r="M2740" s="25"/>
      <c r="N2740" s="25"/>
      <c r="O2740" s="25"/>
      <c r="P2740" s="25"/>
      <c r="Q2740" s="25"/>
      <c r="R2740" s="79"/>
      <c r="S2740" s="117"/>
      <c r="T2740" s="23"/>
      <c r="U2740" s="24"/>
      <c r="V2740" s="129"/>
    </row>
    <row r="2741" spans="1:22" ht="12" customHeight="1" x14ac:dyDescent="0.2">
      <c r="A2741" s="571"/>
      <c r="B2741" s="573"/>
      <c r="C2741" s="566"/>
      <c r="D2741" s="160"/>
      <c r="E2741" s="537"/>
      <c r="F2741" s="25"/>
      <c r="G2741" s="25"/>
      <c r="H2741" s="25"/>
      <c r="I2741" s="25"/>
      <c r="J2741" s="25"/>
      <c r="K2741" s="25"/>
      <c r="L2741" s="25"/>
      <c r="M2741" s="25"/>
      <c r="N2741" s="25"/>
      <c r="O2741" s="25"/>
      <c r="P2741" s="25"/>
      <c r="Q2741" s="25"/>
      <c r="R2741" s="80"/>
      <c r="S2741" s="118"/>
      <c r="T2741" s="23"/>
      <c r="U2741" s="24"/>
      <c r="V2741" s="133"/>
    </row>
    <row r="2742" spans="1:22" ht="12" customHeight="1" x14ac:dyDescent="0.2">
      <c r="A2742" s="571"/>
      <c r="B2742" s="571"/>
      <c r="C2742" s="566"/>
      <c r="D2742" s="160"/>
      <c r="E2742" s="537"/>
      <c r="F2742" s="25"/>
      <c r="G2742" s="25"/>
      <c r="H2742" s="25"/>
      <c r="I2742" s="25"/>
      <c r="J2742" s="25"/>
      <c r="K2742" s="25"/>
      <c r="L2742" s="25"/>
      <c r="M2742" s="25"/>
      <c r="N2742" s="25"/>
      <c r="O2742" s="25"/>
      <c r="P2742" s="25"/>
      <c r="Q2742" s="25"/>
      <c r="R2742" s="79"/>
      <c r="S2742" s="117"/>
      <c r="T2742" s="23"/>
      <c r="U2742" s="24"/>
      <c r="V2742" s="129"/>
    </row>
    <row r="2743" spans="1:22" ht="12" customHeight="1" x14ac:dyDescent="0.2">
      <c r="A2743" s="571"/>
      <c r="B2743" s="573"/>
      <c r="C2743" s="566"/>
      <c r="D2743" s="160"/>
      <c r="E2743" s="537"/>
      <c r="F2743" s="25"/>
      <c r="G2743" s="25"/>
      <c r="H2743" s="25"/>
      <c r="I2743" s="25"/>
      <c r="J2743" s="25"/>
      <c r="K2743" s="25"/>
      <c r="L2743" s="25"/>
      <c r="M2743" s="25"/>
      <c r="N2743" s="25"/>
      <c r="O2743" s="25"/>
      <c r="P2743" s="25"/>
      <c r="Q2743" s="25"/>
      <c r="R2743" s="80"/>
      <c r="S2743" s="118"/>
      <c r="T2743" s="23"/>
      <c r="U2743" s="24"/>
      <c r="V2743" s="133"/>
    </row>
    <row r="2744" spans="1:22" ht="12" customHeight="1" x14ac:dyDescent="0.2">
      <c r="A2744" s="571"/>
      <c r="B2744" s="571"/>
      <c r="C2744" s="566"/>
      <c r="D2744" s="160"/>
      <c r="E2744" s="560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1"/>
      <c r="S2744" s="117"/>
      <c r="T2744" s="23"/>
      <c r="U2744" s="28"/>
      <c r="V2744" s="130"/>
    </row>
    <row r="2745" spans="1:22" ht="12" customHeight="1" x14ac:dyDescent="0.2">
      <c r="A2745" s="571"/>
      <c r="B2745" s="571"/>
      <c r="C2745" s="566"/>
      <c r="D2745" s="160"/>
      <c r="E2745" s="560"/>
      <c r="F2745" s="26"/>
      <c r="G2745" s="26"/>
      <c r="H2745" s="26"/>
      <c r="I2745" s="26"/>
      <c r="J2745" s="26"/>
      <c r="K2745" s="26"/>
      <c r="L2745" s="26"/>
      <c r="M2745" s="26"/>
      <c r="N2745" s="26"/>
      <c r="O2745" s="26"/>
      <c r="P2745" s="26"/>
      <c r="Q2745" s="26"/>
      <c r="R2745" s="22"/>
      <c r="S2745" s="118"/>
      <c r="T2745" s="23"/>
      <c r="U2745" s="28"/>
      <c r="V2745" s="130"/>
    </row>
    <row r="2746" spans="1:22" ht="12" customHeight="1" x14ac:dyDescent="0.2">
      <c r="A2746" s="571"/>
      <c r="B2746" s="571"/>
      <c r="C2746" s="571"/>
      <c r="D2746" s="157"/>
      <c r="E2746" s="560"/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  <c r="R2746" s="21"/>
      <c r="S2746" s="117"/>
      <c r="T2746" s="23"/>
      <c r="U2746" s="27"/>
      <c r="V2746" s="130"/>
    </row>
    <row r="2747" spans="1:22" ht="12" customHeight="1" x14ac:dyDescent="0.2">
      <c r="A2747" s="571"/>
      <c r="B2747" s="573"/>
      <c r="C2747" s="571"/>
      <c r="D2747" s="157"/>
      <c r="E2747" s="560"/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  <c r="R2747" s="22"/>
      <c r="S2747" s="118"/>
      <c r="T2747" s="23"/>
      <c r="U2747" s="27"/>
      <c r="V2747" s="130"/>
    </row>
    <row r="2748" spans="1:22" ht="12" customHeight="1" x14ac:dyDescent="0.2">
      <c r="A2748" s="571"/>
      <c r="B2748" s="571"/>
      <c r="C2748" s="566"/>
      <c r="D2748" s="160"/>
      <c r="E2748" s="537"/>
      <c r="F2748" s="25"/>
      <c r="G2748" s="25"/>
      <c r="H2748" s="25"/>
      <c r="I2748" s="25"/>
      <c r="J2748" s="25"/>
      <c r="K2748" s="25"/>
      <c r="L2748" s="25"/>
      <c r="M2748" s="25"/>
      <c r="N2748" s="25"/>
      <c r="O2748" s="25"/>
      <c r="P2748" s="25"/>
      <c r="Q2748" s="25"/>
      <c r="R2748" s="79"/>
      <c r="S2748" s="117"/>
      <c r="T2748" s="23"/>
      <c r="U2748" s="24"/>
      <c r="V2748" s="129"/>
    </row>
    <row r="2749" spans="1:22" ht="12" customHeight="1" x14ac:dyDescent="0.2">
      <c r="A2749" s="571"/>
      <c r="B2749" s="573"/>
      <c r="C2749" s="566"/>
      <c r="D2749" s="160"/>
      <c r="E2749" s="537"/>
      <c r="F2749" s="25"/>
      <c r="G2749" s="25"/>
      <c r="H2749" s="25"/>
      <c r="I2749" s="25"/>
      <c r="J2749" s="25"/>
      <c r="K2749" s="25"/>
      <c r="L2749" s="25"/>
      <c r="M2749" s="25"/>
      <c r="N2749" s="25"/>
      <c r="O2749" s="25"/>
      <c r="P2749" s="25"/>
      <c r="Q2749" s="25"/>
      <c r="R2749" s="80"/>
      <c r="S2749" s="118"/>
      <c r="T2749" s="23"/>
      <c r="U2749" s="24"/>
      <c r="V2749" s="133"/>
    </row>
    <row r="2750" spans="1:22" ht="12" customHeight="1" x14ac:dyDescent="0.2">
      <c r="A2750" s="571"/>
      <c r="B2750" s="571"/>
      <c r="C2750" s="566"/>
      <c r="D2750" s="160"/>
      <c r="E2750" s="560"/>
      <c r="F2750" s="26"/>
      <c r="G2750" s="26"/>
      <c r="H2750" s="26"/>
      <c r="I2750" s="26"/>
      <c r="J2750" s="26"/>
      <c r="K2750" s="26"/>
      <c r="L2750" s="26"/>
      <c r="M2750" s="26"/>
      <c r="N2750" s="26"/>
      <c r="O2750" s="26"/>
      <c r="P2750" s="26"/>
      <c r="Q2750" s="26"/>
      <c r="R2750" s="21"/>
      <c r="S2750" s="117"/>
      <c r="T2750" s="23"/>
      <c r="U2750" s="28"/>
      <c r="V2750" s="130"/>
    </row>
    <row r="2751" spans="1:22" ht="12" customHeight="1" x14ac:dyDescent="0.2">
      <c r="A2751" s="571"/>
      <c r="B2751" s="573"/>
      <c r="C2751" s="566"/>
      <c r="D2751" s="160"/>
      <c r="E2751" s="560"/>
      <c r="F2751" s="26"/>
      <c r="G2751" s="26"/>
      <c r="H2751" s="26"/>
      <c r="I2751" s="26"/>
      <c r="J2751" s="26"/>
      <c r="K2751" s="26"/>
      <c r="L2751" s="26"/>
      <c r="M2751" s="26"/>
      <c r="N2751" s="26"/>
      <c r="O2751" s="26"/>
      <c r="P2751" s="26"/>
      <c r="Q2751" s="26"/>
      <c r="R2751" s="22"/>
      <c r="S2751" s="118"/>
      <c r="T2751" s="23"/>
      <c r="U2751" s="28"/>
      <c r="V2751" s="130"/>
    </row>
    <row r="2752" spans="1:22" ht="12" customHeight="1" x14ac:dyDescent="0.2">
      <c r="A2752" s="571"/>
      <c r="B2752" s="571"/>
      <c r="C2752" s="566"/>
      <c r="D2752" s="160"/>
      <c r="E2752" s="560"/>
      <c r="F2752" s="26"/>
      <c r="G2752" s="26"/>
      <c r="H2752" s="26"/>
      <c r="I2752" s="26"/>
      <c r="J2752" s="26"/>
      <c r="K2752" s="26"/>
      <c r="L2752" s="26"/>
      <c r="M2752" s="26"/>
      <c r="N2752" s="26"/>
      <c r="O2752" s="26"/>
      <c r="P2752" s="26"/>
      <c r="Q2752" s="26"/>
      <c r="R2752" s="21"/>
      <c r="S2752" s="117"/>
      <c r="T2752" s="23"/>
      <c r="U2752" s="27"/>
      <c r="V2752" s="130"/>
    </row>
    <row r="2753" spans="1:22" ht="12" customHeight="1" x14ac:dyDescent="0.2">
      <c r="A2753" s="571"/>
      <c r="B2753" s="571"/>
      <c r="C2753" s="566"/>
      <c r="D2753" s="160"/>
      <c r="E2753" s="560"/>
      <c r="F2753" s="26"/>
      <c r="G2753" s="26"/>
      <c r="H2753" s="26"/>
      <c r="I2753" s="26"/>
      <c r="J2753" s="26"/>
      <c r="K2753" s="26"/>
      <c r="L2753" s="26"/>
      <c r="M2753" s="26"/>
      <c r="N2753" s="26"/>
      <c r="O2753" s="26"/>
      <c r="P2753" s="26"/>
      <c r="Q2753" s="26"/>
      <c r="R2753" s="22"/>
      <c r="S2753" s="118"/>
      <c r="T2753" s="23"/>
      <c r="U2753" s="27"/>
      <c r="V2753" s="130"/>
    </row>
    <row r="2754" spans="1:22" ht="12" customHeight="1" x14ac:dyDescent="0.2">
      <c r="A2754" s="571"/>
      <c r="B2754" s="571"/>
      <c r="C2754" s="566"/>
      <c r="D2754" s="160"/>
      <c r="E2754" s="560"/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1"/>
      <c r="S2754" s="117"/>
      <c r="T2754" s="23"/>
      <c r="U2754" s="28"/>
      <c r="V2754" s="130"/>
    </row>
    <row r="2755" spans="1:22" ht="12" customHeight="1" x14ac:dyDescent="0.2">
      <c r="A2755" s="571"/>
      <c r="B2755" s="573"/>
      <c r="C2755" s="566"/>
      <c r="D2755" s="160"/>
      <c r="E2755" s="560"/>
      <c r="F2755" s="26"/>
      <c r="G2755" s="26"/>
      <c r="H2755" s="26"/>
      <c r="I2755" s="26"/>
      <c r="J2755" s="26"/>
      <c r="K2755" s="26"/>
      <c r="L2755" s="26"/>
      <c r="M2755" s="26"/>
      <c r="N2755" s="26"/>
      <c r="O2755" s="26"/>
      <c r="P2755" s="26"/>
      <c r="Q2755" s="26"/>
      <c r="R2755" s="22"/>
      <c r="S2755" s="118"/>
      <c r="T2755" s="23"/>
      <c r="U2755" s="28"/>
      <c r="V2755" s="130"/>
    </row>
    <row r="2756" spans="1:22" ht="12" customHeight="1" x14ac:dyDescent="0.2">
      <c r="A2756" s="571"/>
      <c r="B2756" s="571"/>
      <c r="C2756" s="566"/>
      <c r="D2756" s="160"/>
      <c r="E2756" s="537"/>
      <c r="F2756" s="25"/>
      <c r="G2756" s="25"/>
      <c r="H2756" s="25"/>
      <c r="I2756" s="25"/>
      <c r="J2756" s="25"/>
      <c r="K2756" s="25"/>
      <c r="L2756" s="25"/>
      <c r="M2756" s="25"/>
      <c r="N2756" s="25"/>
      <c r="O2756" s="25"/>
      <c r="P2756" s="25"/>
      <c r="Q2756" s="25"/>
      <c r="R2756" s="79"/>
      <c r="S2756" s="117"/>
      <c r="T2756" s="23"/>
      <c r="U2756" s="24"/>
      <c r="V2756" s="129"/>
    </row>
    <row r="2757" spans="1:22" ht="12" customHeight="1" x14ac:dyDescent="0.2">
      <c r="A2757" s="571"/>
      <c r="B2757" s="573"/>
      <c r="C2757" s="566"/>
      <c r="D2757" s="160"/>
      <c r="E2757" s="537"/>
      <c r="F2757" s="25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80"/>
      <c r="S2757" s="118"/>
      <c r="T2757" s="23"/>
      <c r="U2757" s="24"/>
      <c r="V2757" s="133"/>
    </row>
    <row r="2758" spans="1:22" ht="12" customHeight="1" x14ac:dyDescent="0.2">
      <c r="A2758" s="571"/>
      <c r="B2758" s="571"/>
      <c r="C2758" s="566"/>
      <c r="D2758" s="160"/>
      <c r="E2758" s="537"/>
      <c r="F2758" s="25"/>
      <c r="G2758" s="25"/>
      <c r="H2758" s="25"/>
      <c r="I2758" s="25"/>
      <c r="J2758" s="25"/>
      <c r="K2758" s="25"/>
      <c r="L2758" s="25"/>
      <c r="M2758" s="25"/>
      <c r="N2758" s="25"/>
      <c r="O2758" s="25"/>
      <c r="P2758" s="25"/>
      <c r="Q2758" s="25"/>
      <c r="R2758" s="81"/>
      <c r="S2758" s="117"/>
      <c r="T2758" s="23"/>
      <c r="U2758" s="24"/>
      <c r="V2758" s="129"/>
    </row>
    <row r="2759" spans="1:22" ht="12" customHeight="1" x14ac:dyDescent="0.2">
      <c r="A2759" s="571"/>
      <c r="B2759" s="573"/>
      <c r="C2759" s="566"/>
      <c r="D2759" s="160"/>
      <c r="E2759" s="537"/>
      <c r="F2759" s="25"/>
      <c r="G2759" s="25"/>
      <c r="H2759" s="25"/>
      <c r="I2759" s="25"/>
      <c r="J2759" s="25"/>
      <c r="K2759" s="25"/>
      <c r="L2759" s="25"/>
      <c r="M2759" s="25"/>
      <c r="N2759" s="25"/>
      <c r="O2759" s="25"/>
      <c r="P2759" s="25"/>
      <c r="Q2759" s="25"/>
      <c r="R2759" s="82"/>
      <c r="S2759" s="118"/>
      <c r="T2759" s="23"/>
      <c r="U2759" s="24"/>
      <c r="V2759" s="133"/>
    </row>
    <row r="2760" spans="1:22" ht="12" customHeight="1" x14ac:dyDescent="0.2">
      <c r="A2760" s="571"/>
      <c r="B2760" s="571"/>
      <c r="C2760" s="566"/>
      <c r="D2760" s="160"/>
      <c r="E2760" s="537"/>
      <c r="F2760" s="25"/>
      <c r="G2760" s="25"/>
      <c r="H2760" s="25"/>
      <c r="I2760" s="25"/>
      <c r="J2760" s="25"/>
      <c r="K2760" s="25"/>
      <c r="L2760" s="25"/>
      <c r="M2760" s="25"/>
      <c r="N2760" s="25"/>
      <c r="O2760" s="25"/>
      <c r="P2760" s="25"/>
      <c r="Q2760" s="25"/>
      <c r="R2760" s="79"/>
      <c r="S2760" s="117"/>
      <c r="T2760" s="23"/>
      <c r="U2760" s="24"/>
      <c r="V2760" s="129"/>
    </row>
    <row r="2761" spans="1:22" ht="12" customHeight="1" x14ac:dyDescent="0.2">
      <c r="A2761" s="571"/>
      <c r="B2761" s="571"/>
      <c r="C2761" s="566"/>
      <c r="D2761" s="160"/>
      <c r="E2761" s="537"/>
      <c r="F2761" s="25"/>
      <c r="G2761" s="25"/>
      <c r="H2761" s="25"/>
      <c r="I2761" s="25"/>
      <c r="J2761" s="25"/>
      <c r="K2761" s="25"/>
      <c r="L2761" s="25"/>
      <c r="M2761" s="25"/>
      <c r="N2761" s="25"/>
      <c r="O2761" s="25"/>
      <c r="P2761" s="25"/>
      <c r="Q2761" s="25"/>
      <c r="R2761" s="80"/>
      <c r="S2761" s="118"/>
      <c r="T2761" s="23"/>
      <c r="U2761" s="24"/>
      <c r="V2761" s="133"/>
    </row>
    <row r="2762" spans="1:22" ht="12" customHeight="1" x14ac:dyDescent="0.2">
      <c r="A2762" s="571"/>
      <c r="B2762" s="571"/>
      <c r="C2762" s="571"/>
      <c r="D2762" s="157"/>
      <c r="E2762" s="560"/>
      <c r="F2762" s="26"/>
      <c r="G2762" s="26"/>
      <c r="H2762" s="26"/>
      <c r="I2762" s="26"/>
      <c r="J2762" s="26"/>
      <c r="K2762" s="26"/>
      <c r="L2762" s="26"/>
      <c r="M2762" s="26"/>
      <c r="N2762" s="26"/>
      <c r="O2762" s="26"/>
      <c r="P2762" s="26"/>
      <c r="Q2762" s="26"/>
      <c r="R2762" s="21"/>
      <c r="S2762" s="117"/>
      <c r="T2762" s="23"/>
      <c r="U2762" s="49"/>
      <c r="V2762" s="130"/>
    </row>
    <row r="2763" spans="1:22" ht="12" customHeight="1" x14ac:dyDescent="0.2">
      <c r="A2763" s="571"/>
      <c r="B2763" s="573"/>
      <c r="C2763" s="571"/>
      <c r="D2763" s="157"/>
      <c r="E2763" s="560"/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  <c r="R2763" s="22"/>
      <c r="S2763" s="118"/>
      <c r="T2763" s="23"/>
      <c r="U2763" s="28"/>
      <c r="V2763" s="130"/>
    </row>
    <row r="2764" spans="1:22" ht="12" customHeight="1" x14ac:dyDescent="0.2">
      <c r="A2764" s="571"/>
      <c r="B2764" s="571"/>
      <c r="C2764" s="566"/>
      <c r="D2764" s="160"/>
      <c r="E2764" s="560"/>
      <c r="F2764" s="26"/>
      <c r="G2764" s="26"/>
      <c r="H2764" s="26"/>
      <c r="I2764" s="26"/>
      <c r="J2764" s="26"/>
      <c r="K2764" s="26"/>
      <c r="L2764" s="26"/>
      <c r="M2764" s="26"/>
      <c r="N2764" s="26"/>
      <c r="O2764" s="26"/>
      <c r="P2764" s="26"/>
      <c r="Q2764" s="26"/>
      <c r="R2764" s="21"/>
      <c r="S2764" s="117"/>
      <c r="T2764" s="23"/>
      <c r="U2764" s="28"/>
      <c r="V2764" s="130"/>
    </row>
    <row r="2765" spans="1:22" ht="12" customHeight="1" x14ac:dyDescent="0.2">
      <c r="A2765" s="571"/>
      <c r="B2765" s="571"/>
      <c r="C2765" s="566"/>
      <c r="D2765" s="160"/>
      <c r="E2765" s="560"/>
      <c r="F2765" s="26"/>
      <c r="G2765" s="26"/>
      <c r="H2765" s="26"/>
      <c r="I2765" s="26"/>
      <c r="J2765" s="26"/>
      <c r="K2765" s="26"/>
      <c r="L2765" s="26"/>
      <c r="M2765" s="26"/>
      <c r="N2765" s="26"/>
      <c r="O2765" s="26"/>
      <c r="P2765" s="26"/>
      <c r="Q2765" s="26"/>
      <c r="R2765" s="22"/>
      <c r="S2765" s="118"/>
      <c r="T2765" s="23"/>
      <c r="U2765" s="28"/>
      <c r="V2765" s="130"/>
    </row>
    <row r="2766" spans="1:22" ht="12" customHeight="1" x14ac:dyDescent="0.2">
      <c r="A2766" s="571"/>
      <c r="B2766" s="571"/>
      <c r="C2766" s="566"/>
      <c r="D2766" s="160"/>
      <c r="E2766" s="560"/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  <c r="R2766" s="21"/>
      <c r="S2766" s="117"/>
      <c r="T2766" s="47"/>
      <c r="U2766" s="27"/>
      <c r="V2766" s="130"/>
    </row>
    <row r="2767" spans="1:22" ht="12" customHeight="1" x14ac:dyDescent="0.2">
      <c r="A2767" s="571"/>
      <c r="B2767" s="573"/>
      <c r="C2767" s="566"/>
      <c r="D2767" s="160"/>
      <c r="E2767" s="560"/>
      <c r="F2767" s="26"/>
      <c r="G2767" s="26"/>
      <c r="H2767" s="26"/>
      <c r="I2767" s="26"/>
      <c r="J2767" s="26"/>
      <c r="K2767" s="26"/>
      <c r="L2767" s="26"/>
      <c r="M2767" s="26"/>
      <c r="N2767" s="26"/>
      <c r="O2767" s="26"/>
      <c r="P2767" s="26"/>
      <c r="Q2767" s="26"/>
      <c r="R2767" s="22"/>
      <c r="S2767" s="118"/>
      <c r="T2767" s="48"/>
      <c r="U2767" s="27"/>
      <c r="V2767" s="130"/>
    </row>
    <row r="2768" spans="1:22" ht="12" customHeight="1" x14ac:dyDescent="0.2">
      <c r="A2768" s="571"/>
      <c r="B2768" s="571"/>
      <c r="C2768" s="566"/>
      <c r="D2768" s="160"/>
      <c r="E2768" s="537"/>
      <c r="F2768" s="25"/>
      <c r="G2768" s="25"/>
      <c r="H2768" s="25"/>
      <c r="I2768" s="25"/>
      <c r="J2768" s="25"/>
      <c r="K2768" s="25"/>
      <c r="L2768" s="25"/>
      <c r="M2768" s="25"/>
      <c r="N2768" s="25"/>
      <c r="O2768" s="25"/>
      <c r="P2768" s="25"/>
      <c r="Q2768" s="25"/>
      <c r="R2768" s="79"/>
      <c r="S2768" s="117"/>
      <c r="T2768" s="23"/>
      <c r="U2768" s="24"/>
      <c r="V2768" s="129"/>
    </row>
    <row r="2769" spans="1:22" ht="12" customHeight="1" x14ac:dyDescent="0.2">
      <c r="A2769" s="571"/>
      <c r="B2769" s="571"/>
      <c r="C2769" s="566"/>
      <c r="D2769" s="160"/>
      <c r="E2769" s="537"/>
      <c r="F2769" s="25"/>
      <c r="G2769" s="25"/>
      <c r="H2769" s="25"/>
      <c r="I2769" s="25"/>
      <c r="J2769" s="25"/>
      <c r="K2769" s="25"/>
      <c r="L2769" s="25"/>
      <c r="M2769" s="25"/>
      <c r="N2769" s="25"/>
      <c r="O2769" s="25"/>
      <c r="P2769" s="25"/>
      <c r="Q2769" s="25"/>
      <c r="R2769" s="80"/>
      <c r="S2769" s="118"/>
      <c r="T2769" s="23"/>
      <c r="U2769" s="24"/>
      <c r="V2769" s="133"/>
    </row>
    <row r="2770" spans="1:22" ht="12" customHeight="1" x14ac:dyDescent="0.2">
      <c r="A2770" s="571"/>
      <c r="B2770" s="571"/>
      <c r="C2770" s="566"/>
      <c r="D2770" s="160"/>
      <c r="E2770" s="560"/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1"/>
      <c r="S2770" s="117"/>
      <c r="T2770" s="23"/>
      <c r="U2770" s="28"/>
      <c r="V2770" s="130"/>
    </row>
    <row r="2771" spans="1:22" ht="12" customHeight="1" x14ac:dyDescent="0.2">
      <c r="A2771" s="571"/>
      <c r="B2771" s="573"/>
      <c r="C2771" s="566"/>
      <c r="D2771" s="160"/>
      <c r="E2771" s="560"/>
      <c r="F2771" s="26"/>
      <c r="G2771" s="26"/>
      <c r="H2771" s="26"/>
      <c r="I2771" s="26"/>
      <c r="J2771" s="26"/>
      <c r="K2771" s="26"/>
      <c r="L2771" s="26"/>
      <c r="M2771" s="26"/>
      <c r="N2771" s="26"/>
      <c r="O2771" s="26"/>
      <c r="P2771" s="26"/>
      <c r="Q2771" s="26"/>
      <c r="R2771" s="22"/>
      <c r="S2771" s="118"/>
      <c r="T2771" s="23"/>
      <c r="U2771" s="28"/>
      <c r="V2771" s="130"/>
    </row>
    <row r="2772" spans="1:22" ht="12" customHeight="1" x14ac:dyDescent="0.2">
      <c r="A2772" s="571"/>
      <c r="B2772" s="571"/>
      <c r="C2772" s="566"/>
      <c r="D2772" s="160"/>
      <c r="E2772" s="537"/>
      <c r="F2772" s="25"/>
      <c r="G2772" s="25"/>
      <c r="H2772" s="25"/>
      <c r="I2772" s="25"/>
      <c r="J2772" s="25"/>
      <c r="K2772" s="25"/>
      <c r="L2772" s="25"/>
      <c r="M2772" s="25"/>
      <c r="N2772" s="25"/>
      <c r="O2772" s="25"/>
      <c r="P2772" s="25"/>
      <c r="Q2772" s="25"/>
      <c r="R2772" s="79"/>
      <c r="S2772" s="117"/>
      <c r="T2772" s="23"/>
      <c r="U2772" s="24"/>
      <c r="V2772" s="129"/>
    </row>
    <row r="2773" spans="1:22" ht="12" customHeight="1" x14ac:dyDescent="0.2">
      <c r="A2773" s="571"/>
      <c r="B2773" s="573"/>
      <c r="C2773" s="566"/>
      <c r="D2773" s="160"/>
      <c r="E2773" s="537"/>
      <c r="F2773" s="25"/>
      <c r="G2773" s="25"/>
      <c r="H2773" s="25"/>
      <c r="I2773" s="25"/>
      <c r="J2773" s="25"/>
      <c r="K2773" s="25"/>
      <c r="L2773" s="25"/>
      <c r="M2773" s="25"/>
      <c r="N2773" s="25"/>
      <c r="O2773" s="25"/>
      <c r="P2773" s="25"/>
      <c r="Q2773" s="25"/>
      <c r="R2773" s="80"/>
      <c r="S2773" s="118"/>
      <c r="T2773" s="23"/>
      <c r="U2773" s="24"/>
      <c r="V2773" s="133"/>
    </row>
    <row r="2774" spans="1:22" ht="12" customHeight="1" x14ac:dyDescent="0.2">
      <c r="A2774" s="571"/>
      <c r="B2774" s="571"/>
      <c r="C2774" s="566"/>
      <c r="D2774" s="160"/>
      <c r="E2774" s="560"/>
      <c r="F2774" s="26"/>
      <c r="G2774" s="26"/>
      <c r="H2774" s="26"/>
      <c r="I2774" s="26"/>
      <c r="J2774" s="26"/>
      <c r="K2774" s="26"/>
      <c r="L2774" s="26"/>
      <c r="M2774" s="26"/>
      <c r="N2774" s="26"/>
      <c r="O2774" s="26"/>
      <c r="P2774" s="26"/>
      <c r="Q2774" s="26"/>
      <c r="R2774" s="21"/>
      <c r="S2774" s="117"/>
      <c r="T2774" s="23"/>
      <c r="U2774" s="28"/>
      <c r="V2774" s="130"/>
    </row>
    <row r="2775" spans="1:22" ht="12" customHeight="1" x14ac:dyDescent="0.2">
      <c r="A2775" s="571"/>
      <c r="B2775" s="573"/>
      <c r="C2775" s="566"/>
      <c r="D2775" s="160"/>
      <c r="E2775" s="560"/>
      <c r="F2775" s="26"/>
      <c r="G2775" s="26"/>
      <c r="H2775" s="26"/>
      <c r="I2775" s="26"/>
      <c r="J2775" s="26"/>
      <c r="K2775" s="26"/>
      <c r="L2775" s="26"/>
      <c r="M2775" s="26"/>
      <c r="N2775" s="26"/>
      <c r="O2775" s="26"/>
      <c r="P2775" s="26"/>
      <c r="Q2775" s="26"/>
      <c r="R2775" s="22"/>
      <c r="S2775" s="118"/>
      <c r="T2775" s="23"/>
      <c r="U2775" s="28"/>
      <c r="V2775" s="130"/>
    </row>
    <row r="2776" spans="1:22" ht="12" customHeight="1" x14ac:dyDescent="0.2">
      <c r="A2776" s="571"/>
      <c r="B2776" s="571"/>
      <c r="C2776" s="566"/>
      <c r="D2776" s="160"/>
      <c r="E2776" s="560"/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1"/>
      <c r="S2776" s="117"/>
      <c r="T2776" s="23"/>
      <c r="U2776" s="28"/>
      <c r="V2776" s="130"/>
    </row>
    <row r="2777" spans="1:22" ht="12" customHeight="1" x14ac:dyDescent="0.2">
      <c r="A2777" s="571"/>
      <c r="B2777" s="573"/>
      <c r="C2777" s="566"/>
      <c r="D2777" s="160"/>
      <c r="E2777" s="560"/>
      <c r="F2777" s="26"/>
      <c r="G2777" s="26"/>
      <c r="H2777" s="26"/>
      <c r="I2777" s="26"/>
      <c r="J2777" s="26"/>
      <c r="K2777" s="26"/>
      <c r="L2777" s="26"/>
      <c r="M2777" s="26"/>
      <c r="N2777" s="26"/>
      <c r="O2777" s="26"/>
      <c r="P2777" s="26"/>
      <c r="Q2777" s="26"/>
      <c r="R2777" s="22"/>
      <c r="S2777" s="118"/>
      <c r="T2777" s="23"/>
      <c r="U2777" s="28"/>
      <c r="V2777" s="130"/>
    </row>
    <row r="2778" spans="1:22" ht="12" customHeight="1" x14ac:dyDescent="0.2">
      <c r="A2778" s="571"/>
      <c r="B2778" s="571"/>
      <c r="C2778" s="566"/>
      <c r="D2778" s="160"/>
      <c r="E2778" s="560"/>
      <c r="F2778" s="26"/>
      <c r="G2778" s="26"/>
      <c r="H2778" s="26"/>
      <c r="I2778" s="26"/>
      <c r="J2778" s="26"/>
      <c r="K2778" s="26"/>
      <c r="L2778" s="26"/>
      <c r="M2778" s="26"/>
      <c r="N2778" s="26"/>
      <c r="O2778" s="26"/>
      <c r="P2778" s="26"/>
      <c r="Q2778" s="26"/>
      <c r="R2778" s="21"/>
      <c r="S2778" s="117"/>
      <c r="T2778" s="23"/>
      <c r="U2778" s="27"/>
      <c r="V2778" s="130"/>
    </row>
    <row r="2779" spans="1:22" ht="12" customHeight="1" x14ac:dyDescent="0.2">
      <c r="A2779" s="571"/>
      <c r="B2779" s="573"/>
      <c r="C2779" s="566"/>
      <c r="D2779" s="160"/>
      <c r="E2779" s="560"/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  <c r="R2779" s="22"/>
      <c r="S2779" s="118"/>
      <c r="T2779" s="23"/>
      <c r="U2779" s="27"/>
      <c r="V2779" s="130"/>
    </row>
    <row r="2780" spans="1:22" ht="12" customHeight="1" x14ac:dyDescent="0.2">
      <c r="A2780" s="571"/>
      <c r="B2780" s="571"/>
      <c r="C2780" s="566"/>
      <c r="D2780" s="160"/>
      <c r="E2780" s="537"/>
      <c r="F2780" s="25"/>
      <c r="G2780" s="25"/>
      <c r="H2780" s="25"/>
      <c r="I2780" s="25"/>
      <c r="J2780" s="25"/>
      <c r="K2780" s="25"/>
      <c r="L2780" s="25"/>
      <c r="M2780" s="25"/>
      <c r="N2780" s="25"/>
      <c r="O2780" s="25"/>
      <c r="P2780" s="25"/>
      <c r="Q2780" s="25"/>
      <c r="R2780" s="79"/>
      <c r="S2780" s="117"/>
      <c r="T2780" s="23"/>
      <c r="U2780" s="24"/>
      <c r="V2780" s="129"/>
    </row>
    <row r="2781" spans="1:22" ht="12" customHeight="1" x14ac:dyDescent="0.2">
      <c r="A2781" s="571"/>
      <c r="B2781" s="573"/>
      <c r="C2781" s="566"/>
      <c r="D2781" s="160"/>
      <c r="E2781" s="537"/>
      <c r="F2781" s="25"/>
      <c r="G2781" s="25"/>
      <c r="H2781" s="25"/>
      <c r="I2781" s="25"/>
      <c r="J2781" s="25"/>
      <c r="K2781" s="25"/>
      <c r="L2781" s="25"/>
      <c r="M2781" s="25"/>
      <c r="N2781" s="25"/>
      <c r="O2781" s="25"/>
      <c r="P2781" s="25"/>
      <c r="Q2781" s="25"/>
      <c r="R2781" s="80"/>
      <c r="S2781" s="118"/>
      <c r="T2781" s="23"/>
      <c r="U2781" s="24"/>
      <c r="V2781" s="133"/>
    </row>
    <row r="2782" spans="1:22" ht="12" customHeight="1" x14ac:dyDescent="0.2">
      <c r="A2782" s="571"/>
      <c r="B2782" s="571"/>
      <c r="C2782" s="566"/>
      <c r="D2782" s="160"/>
      <c r="E2782" s="560"/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  <c r="R2782" s="21"/>
      <c r="S2782" s="117"/>
      <c r="T2782" s="23"/>
      <c r="U2782" s="27"/>
      <c r="V2782" s="130"/>
    </row>
    <row r="2783" spans="1:22" ht="12" customHeight="1" x14ac:dyDescent="0.2">
      <c r="A2783" s="571"/>
      <c r="B2783" s="573"/>
      <c r="C2783" s="566"/>
      <c r="D2783" s="160"/>
      <c r="E2783" s="560"/>
      <c r="F2783" s="26"/>
      <c r="G2783" s="26"/>
      <c r="H2783" s="26"/>
      <c r="I2783" s="26"/>
      <c r="J2783" s="26"/>
      <c r="K2783" s="26"/>
      <c r="L2783" s="26"/>
      <c r="M2783" s="26"/>
      <c r="N2783" s="26"/>
      <c r="O2783" s="26"/>
      <c r="P2783" s="26"/>
      <c r="Q2783" s="26"/>
      <c r="R2783" s="22"/>
      <c r="S2783" s="118"/>
      <c r="T2783" s="23"/>
      <c r="U2783" s="27"/>
      <c r="V2783" s="130"/>
    </row>
    <row r="2784" spans="1:22" ht="12" customHeight="1" x14ac:dyDescent="0.2">
      <c r="A2784" s="571"/>
      <c r="B2784" s="571"/>
      <c r="C2784" s="566"/>
      <c r="D2784" s="160"/>
      <c r="E2784" s="560"/>
      <c r="F2784" s="26"/>
      <c r="G2784" s="26"/>
      <c r="H2784" s="26"/>
      <c r="I2784" s="26"/>
      <c r="J2784" s="26"/>
      <c r="K2784" s="26"/>
      <c r="L2784" s="26"/>
      <c r="M2784" s="26"/>
      <c r="N2784" s="26"/>
      <c r="O2784" s="26"/>
      <c r="P2784" s="26"/>
      <c r="Q2784" s="26"/>
      <c r="R2784" s="21"/>
      <c r="S2784" s="117"/>
      <c r="T2784" s="23"/>
      <c r="U2784" s="28"/>
      <c r="V2784" s="130"/>
    </row>
    <row r="2785" spans="1:22" ht="12" customHeight="1" x14ac:dyDescent="0.2">
      <c r="A2785" s="571"/>
      <c r="B2785" s="573"/>
      <c r="C2785" s="566"/>
      <c r="D2785" s="160"/>
      <c r="E2785" s="560"/>
      <c r="F2785" s="26"/>
      <c r="G2785" s="26"/>
      <c r="H2785" s="26"/>
      <c r="I2785" s="26"/>
      <c r="J2785" s="26"/>
      <c r="K2785" s="26"/>
      <c r="L2785" s="26"/>
      <c r="M2785" s="26"/>
      <c r="N2785" s="26"/>
      <c r="O2785" s="26"/>
      <c r="P2785" s="26"/>
      <c r="Q2785" s="26"/>
      <c r="R2785" s="22"/>
      <c r="S2785" s="118"/>
      <c r="T2785" s="23"/>
      <c r="U2785" s="28"/>
      <c r="V2785" s="130"/>
    </row>
    <row r="2786" spans="1:22" ht="12" customHeight="1" x14ac:dyDescent="0.2">
      <c r="A2786" s="571"/>
      <c r="B2786" s="571"/>
      <c r="C2786" s="566"/>
      <c r="D2786" s="160"/>
      <c r="E2786" s="560"/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1"/>
      <c r="S2786" s="117"/>
      <c r="T2786" s="23"/>
      <c r="U2786" s="28"/>
      <c r="V2786" s="130"/>
    </row>
    <row r="2787" spans="1:22" ht="12" customHeight="1" x14ac:dyDescent="0.2">
      <c r="A2787" s="571"/>
      <c r="B2787" s="571"/>
      <c r="C2787" s="566"/>
      <c r="D2787" s="160"/>
      <c r="E2787" s="560"/>
      <c r="F2787" s="26"/>
      <c r="G2787" s="26"/>
      <c r="H2787" s="26"/>
      <c r="I2787" s="26"/>
      <c r="J2787" s="26"/>
      <c r="K2787" s="26"/>
      <c r="L2787" s="26"/>
      <c r="M2787" s="26"/>
      <c r="N2787" s="26"/>
      <c r="O2787" s="26"/>
      <c r="P2787" s="26"/>
      <c r="Q2787" s="26"/>
      <c r="R2787" s="22"/>
      <c r="S2787" s="118"/>
      <c r="T2787" s="23"/>
      <c r="U2787" s="28"/>
      <c r="V2787" s="130"/>
    </row>
    <row r="2788" spans="1:22" ht="12" customHeight="1" x14ac:dyDescent="0.2">
      <c r="A2788" s="571"/>
      <c r="B2788" s="571"/>
      <c r="C2788" s="566"/>
      <c r="D2788" s="160"/>
      <c r="E2788" s="537"/>
      <c r="F2788" s="25"/>
      <c r="G2788" s="25"/>
      <c r="H2788" s="25"/>
      <c r="I2788" s="25"/>
      <c r="J2788" s="25"/>
      <c r="K2788" s="25"/>
      <c r="L2788" s="25"/>
      <c r="M2788" s="25"/>
      <c r="N2788" s="25"/>
      <c r="O2788" s="25"/>
      <c r="P2788" s="25"/>
      <c r="Q2788" s="25"/>
      <c r="R2788" s="81"/>
      <c r="S2788" s="117"/>
      <c r="T2788" s="23"/>
      <c r="U2788" s="24"/>
      <c r="V2788" s="129"/>
    </row>
    <row r="2789" spans="1:22" ht="12" customHeight="1" x14ac:dyDescent="0.2">
      <c r="A2789" s="571"/>
      <c r="B2789" s="573"/>
      <c r="C2789" s="566"/>
      <c r="D2789" s="160"/>
      <c r="E2789" s="537"/>
      <c r="F2789" s="25"/>
      <c r="G2789" s="25"/>
      <c r="H2789" s="25"/>
      <c r="I2789" s="25"/>
      <c r="J2789" s="25"/>
      <c r="K2789" s="25"/>
      <c r="L2789" s="25"/>
      <c r="M2789" s="25"/>
      <c r="N2789" s="25"/>
      <c r="O2789" s="25"/>
      <c r="P2789" s="25"/>
      <c r="Q2789" s="25"/>
      <c r="R2789" s="82"/>
      <c r="S2789" s="118"/>
      <c r="T2789" s="23"/>
      <c r="U2789" s="24"/>
      <c r="V2789" s="133"/>
    </row>
    <row r="2790" spans="1:22" ht="12" customHeight="1" x14ac:dyDescent="0.2">
      <c r="A2790" s="571"/>
      <c r="B2790" s="571"/>
      <c r="C2790" s="566"/>
      <c r="D2790" s="160"/>
      <c r="E2790" s="560"/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  <c r="R2790" s="21"/>
      <c r="S2790" s="117"/>
      <c r="T2790" s="23"/>
      <c r="U2790" s="28"/>
      <c r="V2790" s="130"/>
    </row>
    <row r="2791" spans="1:22" ht="12" customHeight="1" x14ac:dyDescent="0.2">
      <c r="A2791" s="571"/>
      <c r="B2791" s="573"/>
      <c r="C2791" s="566"/>
      <c r="D2791" s="160"/>
      <c r="E2791" s="560"/>
      <c r="F2791" s="26"/>
      <c r="G2791" s="26"/>
      <c r="H2791" s="26"/>
      <c r="I2791" s="26"/>
      <c r="J2791" s="26"/>
      <c r="K2791" s="26"/>
      <c r="L2791" s="26"/>
      <c r="M2791" s="26"/>
      <c r="N2791" s="26"/>
      <c r="O2791" s="26"/>
      <c r="P2791" s="26"/>
      <c r="Q2791" s="26"/>
      <c r="R2791" s="22"/>
      <c r="S2791" s="118"/>
      <c r="T2791" s="23"/>
      <c r="U2791" s="28"/>
      <c r="V2791" s="130"/>
    </row>
    <row r="2792" spans="1:22" ht="12" customHeight="1" x14ac:dyDescent="0.2">
      <c r="A2792" s="571"/>
      <c r="B2792" s="571"/>
      <c r="C2792" s="566"/>
      <c r="D2792" s="160"/>
      <c r="E2792" s="537"/>
      <c r="F2792" s="25"/>
      <c r="G2792" s="25"/>
      <c r="H2792" s="25"/>
      <c r="I2792" s="25"/>
      <c r="J2792" s="25"/>
      <c r="K2792" s="25"/>
      <c r="L2792" s="25"/>
      <c r="M2792" s="25"/>
      <c r="N2792" s="25"/>
      <c r="O2792" s="25"/>
      <c r="P2792" s="25"/>
      <c r="Q2792" s="25"/>
      <c r="R2792" s="79"/>
      <c r="S2792" s="117"/>
      <c r="T2792" s="23"/>
      <c r="U2792" s="24"/>
      <c r="V2792" s="129"/>
    </row>
    <row r="2793" spans="1:22" ht="12" customHeight="1" x14ac:dyDescent="0.2">
      <c r="A2793" s="571"/>
      <c r="B2793" s="573"/>
      <c r="C2793" s="566"/>
      <c r="D2793" s="160"/>
      <c r="E2793" s="537"/>
      <c r="F2793" s="25"/>
      <c r="G2793" s="25"/>
      <c r="H2793" s="25"/>
      <c r="I2793" s="25"/>
      <c r="J2793" s="25"/>
      <c r="K2793" s="25"/>
      <c r="L2793" s="25"/>
      <c r="M2793" s="25"/>
      <c r="N2793" s="25"/>
      <c r="O2793" s="25"/>
      <c r="P2793" s="25"/>
      <c r="Q2793" s="25"/>
      <c r="R2793" s="80"/>
      <c r="S2793" s="118"/>
      <c r="T2793" s="23"/>
      <c r="U2793" s="24"/>
      <c r="V2793" s="133"/>
    </row>
    <row r="2794" spans="1:22" ht="12" customHeight="1" x14ac:dyDescent="0.2">
      <c r="A2794" s="571"/>
      <c r="B2794" s="571"/>
      <c r="C2794" s="566"/>
      <c r="D2794" s="160"/>
      <c r="E2794" s="589"/>
      <c r="F2794" s="37"/>
      <c r="G2794" s="37"/>
      <c r="H2794" s="37"/>
      <c r="I2794" s="37"/>
      <c r="J2794" s="37"/>
      <c r="K2794" s="37"/>
      <c r="L2794" s="37"/>
      <c r="M2794" s="37"/>
      <c r="N2794" s="37"/>
      <c r="O2794" s="37"/>
      <c r="P2794" s="37"/>
      <c r="Q2794" s="37"/>
      <c r="R2794" s="40"/>
      <c r="S2794" s="123"/>
      <c r="T2794" s="42"/>
      <c r="U2794" s="46"/>
      <c r="V2794" s="135"/>
    </row>
    <row r="2795" spans="1:22" ht="12" customHeight="1" x14ac:dyDescent="0.2">
      <c r="A2795" s="571"/>
      <c r="B2795" s="573"/>
      <c r="C2795" s="566"/>
      <c r="D2795" s="160"/>
      <c r="E2795" s="588"/>
      <c r="F2795" s="38"/>
      <c r="G2795" s="38"/>
      <c r="H2795" s="38"/>
      <c r="I2795" s="38"/>
      <c r="J2795" s="38"/>
      <c r="K2795" s="38"/>
      <c r="L2795" s="38"/>
      <c r="M2795" s="38"/>
      <c r="N2795" s="38"/>
      <c r="O2795" s="38"/>
      <c r="P2795" s="38"/>
      <c r="Q2795" s="38"/>
      <c r="R2795" s="41"/>
      <c r="S2795" s="120"/>
      <c r="T2795" s="43"/>
      <c r="U2795" s="46"/>
      <c r="V2795" s="134"/>
    </row>
    <row r="2796" spans="1:22" ht="12" customHeight="1" x14ac:dyDescent="0.2">
      <c r="A2796" s="571"/>
      <c r="B2796" s="571"/>
      <c r="C2796" s="566"/>
      <c r="D2796" s="160"/>
      <c r="E2796" s="560"/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  <c r="R2796" s="21"/>
      <c r="S2796" s="117"/>
      <c r="T2796" s="23"/>
      <c r="U2796" s="28"/>
      <c r="V2796" s="130"/>
    </row>
    <row r="2797" spans="1:22" ht="12" customHeight="1" x14ac:dyDescent="0.2">
      <c r="A2797" s="571"/>
      <c r="B2797" s="573"/>
      <c r="C2797" s="566"/>
      <c r="D2797" s="160"/>
      <c r="E2797" s="560"/>
      <c r="F2797" s="26"/>
      <c r="G2797" s="26"/>
      <c r="H2797" s="26"/>
      <c r="I2797" s="26"/>
      <c r="J2797" s="26"/>
      <c r="K2797" s="26"/>
      <c r="L2797" s="26"/>
      <c r="M2797" s="26"/>
      <c r="N2797" s="26"/>
      <c r="O2797" s="26"/>
      <c r="P2797" s="26"/>
      <c r="Q2797" s="26"/>
      <c r="R2797" s="22"/>
      <c r="S2797" s="118"/>
      <c r="T2797" s="23"/>
      <c r="U2797" s="28"/>
      <c r="V2797" s="130"/>
    </row>
    <row r="2798" spans="1:22" ht="12" customHeight="1" x14ac:dyDescent="0.2">
      <c r="A2798" s="571"/>
      <c r="B2798" s="571"/>
      <c r="C2798" s="566"/>
      <c r="D2798" s="160"/>
      <c r="E2798" s="560"/>
      <c r="F2798" s="26"/>
      <c r="G2798" s="26"/>
      <c r="H2798" s="26"/>
      <c r="I2798" s="26"/>
      <c r="J2798" s="26"/>
      <c r="K2798" s="26"/>
      <c r="L2798" s="26"/>
      <c r="M2798" s="26"/>
      <c r="N2798" s="26"/>
      <c r="O2798" s="26"/>
      <c r="P2798" s="26"/>
      <c r="Q2798" s="26"/>
      <c r="R2798" s="21"/>
      <c r="S2798" s="117"/>
      <c r="T2798" s="23"/>
      <c r="U2798" s="27"/>
      <c r="V2798" s="130"/>
    </row>
    <row r="2799" spans="1:22" ht="12" customHeight="1" x14ac:dyDescent="0.2">
      <c r="A2799" s="571"/>
      <c r="B2799" s="573"/>
      <c r="C2799" s="566"/>
      <c r="D2799" s="160"/>
      <c r="E2799" s="560"/>
      <c r="F2799" s="26"/>
      <c r="G2799" s="26"/>
      <c r="H2799" s="26"/>
      <c r="I2799" s="26"/>
      <c r="J2799" s="26"/>
      <c r="K2799" s="26"/>
      <c r="L2799" s="26"/>
      <c r="M2799" s="26"/>
      <c r="N2799" s="26"/>
      <c r="O2799" s="26"/>
      <c r="P2799" s="26"/>
      <c r="Q2799" s="26"/>
      <c r="R2799" s="22"/>
      <c r="S2799" s="118"/>
      <c r="T2799" s="23"/>
      <c r="U2799" s="27"/>
      <c r="V2799" s="130"/>
    </row>
    <row r="2800" spans="1:22" ht="12" customHeight="1" x14ac:dyDescent="0.2">
      <c r="A2800" s="571"/>
      <c r="B2800" s="571"/>
      <c r="C2800" s="566"/>
      <c r="D2800" s="160"/>
      <c r="E2800" s="537"/>
      <c r="F2800" s="25"/>
      <c r="G2800" s="25"/>
      <c r="H2800" s="25"/>
      <c r="I2800" s="25"/>
      <c r="J2800" s="25"/>
      <c r="K2800" s="25"/>
      <c r="L2800" s="25"/>
      <c r="M2800" s="25"/>
      <c r="N2800" s="25"/>
      <c r="O2800" s="25"/>
      <c r="P2800" s="25"/>
      <c r="Q2800" s="25"/>
      <c r="R2800" s="79"/>
      <c r="S2800" s="117"/>
      <c r="T2800" s="23"/>
      <c r="U2800" s="24"/>
      <c r="V2800" s="129"/>
    </row>
    <row r="2801" spans="1:22" ht="12" customHeight="1" x14ac:dyDescent="0.2">
      <c r="A2801" s="571"/>
      <c r="B2801" s="573"/>
      <c r="C2801" s="566"/>
      <c r="D2801" s="160"/>
      <c r="E2801" s="537"/>
      <c r="F2801" s="25"/>
      <c r="G2801" s="25"/>
      <c r="H2801" s="25"/>
      <c r="I2801" s="25"/>
      <c r="J2801" s="25"/>
      <c r="K2801" s="25"/>
      <c r="L2801" s="25"/>
      <c r="M2801" s="25"/>
      <c r="N2801" s="25"/>
      <c r="O2801" s="25"/>
      <c r="P2801" s="25"/>
      <c r="Q2801" s="25"/>
      <c r="R2801" s="80"/>
      <c r="S2801" s="118"/>
      <c r="T2801" s="23"/>
      <c r="U2801" s="24"/>
      <c r="V2801" s="133"/>
    </row>
    <row r="2802" spans="1:22" ht="12" customHeight="1" x14ac:dyDescent="0.2">
      <c r="A2802" s="571"/>
      <c r="B2802" s="571"/>
      <c r="C2802" s="566"/>
      <c r="D2802" s="160"/>
      <c r="E2802" s="560"/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1"/>
      <c r="S2802" s="117"/>
      <c r="T2802" s="23"/>
      <c r="U2802" s="28"/>
      <c r="V2802" s="130"/>
    </row>
    <row r="2803" spans="1:22" ht="12" customHeight="1" x14ac:dyDescent="0.2">
      <c r="A2803" s="571"/>
      <c r="B2803" s="573"/>
      <c r="C2803" s="566"/>
      <c r="D2803" s="160"/>
      <c r="E2803" s="560"/>
      <c r="F2803" s="26"/>
      <c r="G2803" s="26"/>
      <c r="H2803" s="26"/>
      <c r="I2803" s="26"/>
      <c r="J2803" s="26"/>
      <c r="K2803" s="26"/>
      <c r="L2803" s="26"/>
      <c r="M2803" s="26"/>
      <c r="N2803" s="26"/>
      <c r="O2803" s="26"/>
      <c r="P2803" s="26"/>
      <c r="Q2803" s="26"/>
      <c r="R2803" s="22"/>
      <c r="S2803" s="118"/>
      <c r="T2803" s="23"/>
      <c r="U2803" s="28"/>
      <c r="V2803" s="130"/>
    </row>
    <row r="2804" spans="1:22" ht="12" customHeight="1" x14ac:dyDescent="0.2">
      <c r="A2804" s="571"/>
      <c r="B2804" s="571"/>
      <c r="C2804" s="566"/>
      <c r="D2804" s="160"/>
      <c r="E2804" s="560"/>
      <c r="F2804" s="26"/>
      <c r="G2804" s="26"/>
      <c r="H2804" s="26"/>
      <c r="I2804" s="26"/>
      <c r="J2804" s="26"/>
      <c r="K2804" s="26"/>
      <c r="L2804" s="26"/>
      <c r="M2804" s="26"/>
      <c r="N2804" s="26"/>
      <c r="O2804" s="26"/>
      <c r="P2804" s="26"/>
      <c r="Q2804" s="26"/>
      <c r="R2804" s="21"/>
      <c r="S2804" s="117"/>
      <c r="T2804" s="23"/>
      <c r="U2804" s="27"/>
      <c r="V2804" s="130"/>
    </row>
    <row r="2805" spans="1:22" ht="12" customHeight="1" x14ac:dyDescent="0.2">
      <c r="A2805" s="571"/>
      <c r="B2805" s="573"/>
      <c r="C2805" s="566"/>
      <c r="D2805" s="160"/>
      <c r="E2805" s="560"/>
      <c r="F2805" s="26"/>
      <c r="G2805" s="26"/>
      <c r="H2805" s="26"/>
      <c r="I2805" s="26"/>
      <c r="J2805" s="26"/>
      <c r="K2805" s="26"/>
      <c r="L2805" s="26"/>
      <c r="M2805" s="26"/>
      <c r="N2805" s="26"/>
      <c r="O2805" s="26"/>
      <c r="P2805" s="26"/>
      <c r="Q2805" s="26"/>
      <c r="R2805" s="22"/>
      <c r="S2805" s="118"/>
      <c r="T2805" s="23"/>
      <c r="U2805" s="27"/>
      <c r="V2805" s="130"/>
    </row>
    <row r="2806" spans="1:22" ht="12" customHeight="1" x14ac:dyDescent="0.2">
      <c r="A2806" s="571"/>
      <c r="B2806" s="571"/>
      <c r="C2806" s="566"/>
      <c r="D2806" s="160"/>
      <c r="E2806" s="537"/>
      <c r="F2806" s="25"/>
      <c r="G2806" s="25"/>
      <c r="H2806" s="25"/>
      <c r="I2806" s="25"/>
      <c r="J2806" s="25"/>
      <c r="K2806" s="25"/>
      <c r="L2806" s="25"/>
      <c r="M2806" s="25"/>
      <c r="N2806" s="25"/>
      <c r="O2806" s="25"/>
      <c r="P2806" s="25"/>
      <c r="Q2806" s="25"/>
      <c r="R2806" s="79"/>
      <c r="S2806" s="117"/>
      <c r="T2806" s="23"/>
      <c r="U2806" s="24"/>
      <c r="V2806" s="129"/>
    </row>
    <row r="2807" spans="1:22" ht="12" customHeight="1" x14ac:dyDescent="0.2">
      <c r="A2807" s="571"/>
      <c r="B2807" s="573"/>
      <c r="C2807" s="566"/>
      <c r="D2807" s="160"/>
      <c r="E2807" s="537"/>
      <c r="F2807" s="25"/>
      <c r="G2807" s="25"/>
      <c r="H2807" s="25"/>
      <c r="I2807" s="25"/>
      <c r="J2807" s="25"/>
      <c r="K2807" s="25"/>
      <c r="L2807" s="25"/>
      <c r="M2807" s="25"/>
      <c r="N2807" s="25"/>
      <c r="O2807" s="25"/>
      <c r="P2807" s="25"/>
      <c r="Q2807" s="25"/>
      <c r="R2807" s="80"/>
      <c r="S2807" s="118"/>
      <c r="T2807" s="23"/>
      <c r="U2807" s="24"/>
      <c r="V2807" s="133"/>
    </row>
    <row r="2808" spans="1:22" ht="12" customHeight="1" x14ac:dyDescent="0.2">
      <c r="A2808" s="571"/>
      <c r="B2808" s="571"/>
      <c r="C2808" s="566"/>
      <c r="D2808" s="160"/>
      <c r="E2808" s="560"/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  <c r="R2808" s="21"/>
      <c r="S2808" s="117"/>
      <c r="T2808" s="23"/>
      <c r="U2808" s="28"/>
      <c r="V2808" s="130"/>
    </row>
    <row r="2809" spans="1:22" ht="12" customHeight="1" x14ac:dyDescent="0.2">
      <c r="A2809" s="571"/>
      <c r="B2809" s="571"/>
      <c r="C2809" s="566"/>
      <c r="D2809" s="160"/>
      <c r="E2809" s="560"/>
      <c r="F2809" s="26"/>
      <c r="G2809" s="26"/>
      <c r="H2809" s="26"/>
      <c r="I2809" s="26"/>
      <c r="J2809" s="26"/>
      <c r="K2809" s="26"/>
      <c r="L2809" s="26"/>
      <c r="M2809" s="26"/>
      <c r="N2809" s="26"/>
      <c r="O2809" s="26"/>
      <c r="P2809" s="26"/>
      <c r="Q2809" s="26"/>
      <c r="R2809" s="22"/>
      <c r="S2809" s="118"/>
      <c r="T2809" s="23"/>
      <c r="U2809" s="28"/>
      <c r="V2809" s="130"/>
    </row>
    <row r="2810" spans="1:22" ht="12" customHeight="1" x14ac:dyDescent="0.2">
      <c r="A2810" s="571"/>
      <c r="B2810" s="571"/>
      <c r="C2810" s="566"/>
      <c r="D2810" s="160"/>
      <c r="E2810" s="537"/>
      <c r="F2810" s="25"/>
      <c r="G2810" s="25"/>
      <c r="H2810" s="25"/>
      <c r="I2810" s="25"/>
      <c r="J2810" s="25"/>
      <c r="K2810" s="25"/>
      <c r="L2810" s="25"/>
      <c r="M2810" s="25"/>
      <c r="N2810" s="25"/>
      <c r="O2810" s="25"/>
      <c r="P2810" s="25"/>
      <c r="Q2810" s="25"/>
      <c r="R2810" s="79"/>
      <c r="S2810" s="117"/>
      <c r="T2810" s="23"/>
      <c r="U2810" s="24"/>
      <c r="V2810" s="129"/>
    </row>
    <row r="2811" spans="1:22" ht="12" customHeight="1" x14ac:dyDescent="0.2">
      <c r="A2811" s="571"/>
      <c r="B2811" s="573"/>
      <c r="C2811" s="566"/>
      <c r="D2811" s="160"/>
      <c r="E2811" s="537"/>
      <c r="F2811" s="25"/>
      <c r="G2811" s="25"/>
      <c r="H2811" s="25"/>
      <c r="I2811" s="25"/>
      <c r="J2811" s="25"/>
      <c r="K2811" s="25"/>
      <c r="L2811" s="25"/>
      <c r="M2811" s="25"/>
      <c r="N2811" s="25"/>
      <c r="O2811" s="25"/>
      <c r="P2811" s="25"/>
      <c r="Q2811" s="25"/>
      <c r="R2811" s="80"/>
      <c r="S2811" s="118"/>
      <c r="T2811" s="23"/>
      <c r="U2811" s="24"/>
      <c r="V2811" s="133"/>
    </row>
    <row r="2812" spans="1:22" ht="12" customHeight="1" x14ac:dyDescent="0.2">
      <c r="A2812" s="571"/>
      <c r="B2812" s="571"/>
      <c r="C2812" s="566"/>
      <c r="D2812" s="160"/>
      <c r="E2812" s="560"/>
      <c r="F2812" s="26"/>
      <c r="G2812" s="26"/>
      <c r="H2812" s="26"/>
      <c r="I2812" s="26"/>
      <c r="J2812" s="26"/>
      <c r="K2812" s="26"/>
      <c r="L2812" s="26"/>
      <c r="M2812" s="26"/>
      <c r="N2812" s="26"/>
      <c r="O2812" s="26"/>
      <c r="P2812" s="26"/>
      <c r="Q2812" s="26"/>
      <c r="R2812" s="21"/>
      <c r="S2812" s="117"/>
      <c r="T2812" s="23"/>
      <c r="U2812" s="28"/>
      <c r="V2812" s="130"/>
    </row>
    <row r="2813" spans="1:22" ht="12" customHeight="1" x14ac:dyDescent="0.2">
      <c r="A2813" s="571"/>
      <c r="B2813" s="571"/>
      <c r="C2813" s="566"/>
      <c r="D2813" s="160"/>
      <c r="E2813" s="560"/>
      <c r="F2813" s="26"/>
      <c r="G2813" s="26"/>
      <c r="H2813" s="26"/>
      <c r="I2813" s="26"/>
      <c r="J2813" s="26"/>
      <c r="K2813" s="26"/>
      <c r="L2813" s="26"/>
      <c r="M2813" s="26"/>
      <c r="N2813" s="26"/>
      <c r="O2813" s="26"/>
      <c r="P2813" s="26"/>
      <c r="Q2813" s="26"/>
      <c r="R2813" s="22"/>
      <c r="S2813" s="118"/>
      <c r="T2813" s="23"/>
      <c r="U2813" s="28"/>
      <c r="V2813" s="130"/>
    </row>
    <row r="2814" spans="1:22" ht="12" customHeight="1" x14ac:dyDescent="0.2">
      <c r="A2814" s="571"/>
      <c r="B2814" s="571"/>
      <c r="C2814" s="566"/>
      <c r="D2814" s="160"/>
      <c r="E2814" s="537"/>
      <c r="F2814" s="25"/>
      <c r="G2814" s="25"/>
      <c r="H2814" s="25"/>
      <c r="I2814" s="25"/>
      <c r="J2814" s="25"/>
      <c r="K2814" s="25"/>
      <c r="L2814" s="25"/>
      <c r="M2814" s="25"/>
      <c r="N2814" s="25"/>
      <c r="O2814" s="25"/>
      <c r="P2814" s="25"/>
      <c r="Q2814" s="25"/>
      <c r="R2814" s="79"/>
      <c r="S2814" s="117"/>
      <c r="T2814" s="23"/>
      <c r="U2814" s="24"/>
      <c r="V2814" s="129"/>
    </row>
    <row r="2815" spans="1:22" ht="12" customHeight="1" x14ac:dyDescent="0.2">
      <c r="A2815" s="571"/>
      <c r="B2815" s="573"/>
      <c r="C2815" s="566"/>
      <c r="D2815" s="160"/>
      <c r="E2815" s="537"/>
      <c r="F2815" s="25"/>
      <c r="G2815" s="25"/>
      <c r="H2815" s="25"/>
      <c r="I2815" s="25"/>
      <c r="J2815" s="25"/>
      <c r="K2815" s="25"/>
      <c r="L2815" s="25"/>
      <c r="M2815" s="25"/>
      <c r="N2815" s="25"/>
      <c r="O2815" s="25"/>
      <c r="P2815" s="25"/>
      <c r="Q2815" s="25"/>
      <c r="R2815" s="80"/>
      <c r="S2815" s="118"/>
      <c r="T2815" s="23"/>
      <c r="U2815" s="24"/>
      <c r="V2815" s="133"/>
    </row>
    <row r="2816" spans="1:22" ht="12" customHeight="1" x14ac:dyDescent="0.2">
      <c r="A2816" s="571"/>
      <c r="B2816" s="571"/>
      <c r="C2816" s="566"/>
      <c r="D2816" s="160"/>
      <c r="E2816" s="560"/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  <c r="R2816" s="21"/>
      <c r="S2816" s="117"/>
      <c r="T2816" s="23"/>
      <c r="U2816" s="28"/>
      <c r="V2816" s="130"/>
    </row>
    <row r="2817" spans="1:22" ht="12" customHeight="1" x14ac:dyDescent="0.2">
      <c r="A2817" s="571"/>
      <c r="B2817" s="573"/>
      <c r="C2817" s="566"/>
      <c r="D2817" s="160"/>
      <c r="E2817" s="560"/>
      <c r="F2817" s="26"/>
      <c r="G2817" s="26"/>
      <c r="H2817" s="26"/>
      <c r="I2817" s="26"/>
      <c r="J2817" s="26"/>
      <c r="K2817" s="26"/>
      <c r="L2817" s="26"/>
      <c r="M2817" s="26"/>
      <c r="N2817" s="26"/>
      <c r="O2817" s="26"/>
      <c r="P2817" s="26"/>
      <c r="Q2817" s="26"/>
      <c r="R2817" s="22"/>
      <c r="S2817" s="118"/>
      <c r="T2817" s="23"/>
      <c r="U2817" s="28"/>
      <c r="V2817" s="130"/>
    </row>
    <row r="2818" spans="1:22" ht="12" customHeight="1" x14ac:dyDescent="0.2">
      <c r="A2818" s="571"/>
      <c r="B2818" s="571"/>
      <c r="C2818" s="566"/>
      <c r="D2818" s="160"/>
      <c r="E2818" s="560"/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  <c r="R2818" s="21"/>
      <c r="S2818" s="117"/>
      <c r="T2818" s="23"/>
      <c r="U2818" s="28"/>
      <c r="V2818" s="130"/>
    </row>
    <row r="2819" spans="1:22" ht="12" customHeight="1" x14ac:dyDescent="0.2">
      <c r="A2819" s="571"/>
      <c r="B2819" s="573"/>
      <c r="C2819" s="566"/>
      <c r="D2819" s="160"/>
      <c r="E2819" s="560"/>
      <c r="F2819" s="26"/>
      <c r="G2819" s="26"/>
      <c r="H2819" s="26"/>
      <c r="I2819" s="26"/>
      <c r="J2819" s="26"/>
      <c r="K2819" s="26"/>
      <c r="L2819" s="26"/>
      <c r="M2819" s="26"/>
      <c r="N2819" s="26"/>
      <c r="O2819" s="26"/>
      <c r="P2819" s="26"/>
      <c r="Q2819" s="26"/>
      <c r="R2819" s="22"/>
      <c r="S2819" s="118"/>
      <c r="T2819" s="23"/>
      <c r="U2819" s="28"/>
      <c r="V2819" s="130"/>
    </row>
    <row r="2820" spans="1:22" ht="12" customHeight="1" x14ac:dyDescent="0.2">
      <c r="A2820" s="571"/>
      <c r="B2820" s="571"/>
      <c r="C2820" s="566"/>
      <c r="D2820" s="160"/>
      <c r="E2820" s="537"/>
      <c r="F2820" s="25"/>
      <c r="G2820" s="25"/>
      <c r="H2820" s="25"/>
      <c r="I2820" s="25"/>
      <c r="J2820" s="25"/>
      <c r="K2820" s="25"/>
      <c r="L2820" s="25"/>
      <c r="M2820" s="25"/>
      <c r="N2820" s="25"/>
      <c r="O2820" s="25"/>
      <c r="P2820" s="25"/>
      <c r="Q2820" s="25"/>
      <c r="R2820" s="79"/>
      <c r="S2820" s="117"/>
      <c r="T2820" s="23"/>
      <c r="U2820" s="24"/>
      <c r="V2820" s="129"/>
    </row>
    <row r="2821" spans="1:22" ht="12" customHeight="1" x14ac:dyDescent="0.2">
      <c r="A2821" s="571"/>
      <c r="B2821" s="573"/>
      <c r="C2821" s="566"/>
      <c r="D2821" s="160"/>
      <c r="E2821" s="537"/>
      <c r="F2821" s="25"/>
      <c r="G2821" s="25"/>
      <c r="H2821" s="25"/>
      <c r="I2821" s="25"/>
      <c r="J2821" s="25"/>
      <c r="K2821" s="25"/>
      <c r="L2821" s="25"/>
      <c r="M2821" s="25"/>
      <c r="N2821" s="25"/>
      <c r="O2821" s="25"/>
      <c r="P2821" s="25"/>
      <c r="Q2821" s="25"/>
      <c r="R2821" s="80"/>
      <c r="S2821" s="118"/>
      <c r="T2821" s="23"/>
      <c r="U2821" s="24"/>
      <c r="V2821" s="133"/>
    </row>
    <row r="2822" spans="1:22" ht="12" customHeight="1" x14ac:dyDescent="0.2">
      <c r="A2822" s="571"/>
      <c r="B2822" s="571"/>
      <c r="C2822" s="566"/>
      <c r="D2822" s="160"/>
      <c r="E2822" s="537"/>
      <c r="F2822" s="25"/>
      <c r="G2822" s="25"/>
      <c r="H2822" s="25"/>
      <c r="I2822" s="25"/>
      <c r="J2822" s="25"/>
      <c r="K2822" s="25"/>
      <c r="L2822" s="25"/>
      <c r="M2822" s="25"/>
      <c r="N2822" s="25"/>
      <c r="O2822" s="25"/>
      <c r="P2822" s="25"/>
      <c r="Q2822" s="25"/>
      <c r="R2822" s="79"/>
      <c r="S2822" s="117"/>
      <c r="T2822" s="23"/>
      <c r="U2822" s="24"/>
      <c r="V2822" s="129"/>
    </row>
    <row r="2823" spans="1:22" ht="12" customHeight="1" x14ac:dyDescent="0.2">
      <c r="A2823" s="571"/>
      <c r="B2823" s="573"/>
      <c r="C2823" s="566"/>
      <c r="D2823" s="160"/>
      <c r="E2823" s="537"/>
      <c r="F2823" s="25"/>
      <c r="G2823" s="25"/>
      <c r="H2823" s="25"/>
      <c r="I2823" s="25"/>
      <c r="J2823" s="25"/>
      <c r="K2823" s="25"/>
      <c r="L2823" s="25"/>
      <c r="M2823" s="25"/>
      <c r="N2823" s="25"/>
      <c r="O2823" s="25"/>
      <c r="P2823" s="25"/>
      <c r="Q2823" s="25"/>
      <c r="R2823" s="80"/>
      <c r="S2823" s="118"/>
      <c r="T2823" s="23"/>
      <c r="U2823" s="24"/>
      <c r="V2823" s="133"/>
    </row>
    <row r="2824" spans="1:22" ht="12" customHeight="1" x14ac:dyDescent="0.2">
      <c r="A2824" s="571"/>
      <c r="B2824" s="571"/>
      <c r="C2824" s="566"/>
      <c r="D2824" s="160"/>
      <c r="E2824" s="560"/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1"/>
      <c r="S2824" s="117"/>
      <c r="T2824" s="23"/>
      <c r="U2824" s="28"/>
      <c r="V2824" s="130"/>
    </row>
    <row r="2825" spans="1:22" ht="12" customHeight="1" x14ac:dyDescent="0.2">
      <c r="A2825" s="571"/>
      <c r="B2825" s="571"/>
      <c r="C2825" s="566"/>
      <c r="D2825" s="160"/>
      <c r="E2825" s="560"/>
      <c r="F2825" s="26"/>
      <c r="G2825" s="26"/>
      <c r="H2825" s="26"/>
      <c r="I2825" s="26"/>
      <c r="J2825" s="26"/>
      <c r="K2825" s="26"/>
      <c r="L2825" s="26"/>
      <c r="M2825" s="26"/>
      <c r="N2825" s="26"/>
      <c r="O2825" s="26"/>
      <c r="P2825" s="26"/>
      <c r="Q2825" s="26"/>
      <c r="R2825" s="22"/>
      <c r="S2825" s="118"/>
      <c r="T2825" s="23"/>
      <c r="U2825" s="28"/>
      <c r="V2825" s="130"/>
    </row>
    <row r="2826" spans="1:22" ht="12" customHeight="1" x14ac:dyDescent="0.2">
      <c r="A2826" s="571"/>
      <c r="B2826" s="571"/>
      <c r="C2826" s="571"/>
      <c r="D2826" s="157"/>
      <c r="E2826" s="537"/>
      <c r="F2826" s="25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79"/>
      <c r="S2826" s="117"/>
      <c r="T2826" s="23"/>
      <c r="U2826" s="24"/>
      <c r="V2826" s="129"/>
    </row>
    <row r="2827" spans="1:22" ht="12" customHeight="1" x14ac:dyDescent="0.2">
      <c r="A2827" s="571"/>
      <c r="B2827" s="573"/>
      <c r="C2827" s="571"/>
      <c r="D2827" s="157"/>
      <c r="E2827" s="537"/>
      <c r="F2827" s="25"/>
      <c r="G2827" s="25"/>
      <c r="H2827" s="25"/>
      <c r="I2827" s="25"/>
      <c r="J2827" s="25"/>
      <c r="K2827" s="25"/>
      <c r="L2827" s="25"/>
      <c r="M2827" s="25"/>
      <c r="N2827" s="25"/>
      <c r="O2827" s="25"/>
      <c r="P2827" s="25"/>
      <c r="Q2827" s="25"/>
      <c r="R2827" s="80"/>
      <c r="S2827" s="118"/>
      <c r="T2827" s="23"/>
      <c r="U2827" s="24"/>
      <c r="V2827" s="133"/>
    </row>
    <row r="2828" spans="1:22" ht="12" customHeight="1" x14ac:dyDescent="0.2">
      <c r="A2828" s="571"/>
      <c r="B2828" s="571"/>
      <c r="C2828" s="571"/>
      <c r="D2828" s="157"/>
      <c r="E2828" s="537"/>
      <c r="F2828" s="25"/>
      <c r="G2828" s="25"/>
      <c r="H2828" s="25"/>
      <c r="I2828" s="25"/>
      <c r="J2828" s="25"/>
      <c r="K2828" s="25"/>
      <c r="L2828" s="25"/>
      <c r="M2828" s="25"/>
      <c r="N2828" s="25"/>
      <c r="O2828" s="25"/>
      <c r="P2828" s="25"/>
      <c r="Q2828" s="25"/>
      <c r="R2828" s="79"/>
      <c r="S2828" s="117"/>
      <c r="T2828" s="23"/>
      <c r="U2828" s="24"/>
      <c r="V2828" s="129"/>
    </row>
    <row r="2829" spans="1:22" ht="12" customHeight="1" x14ac:dyDescent="0.2">
      <c r="A2829" s="571"/>
      <c r="B2829" s="571"/>
      <c r="C2829" s="571"/>
      <c r="D2829" s="157"/>
      <c r="E2829" s="537"/>
      <c r="F2829" s="25"/>
      <c r="G2829" s="25"/>
      <c r="H2829" s="25"/>
      <c r="I2829" s="25"/>
      <c r="J2829" s="25"/>
      <c r="K2829" s="25"/>
      <c r="L2829" s="25"/>
      <c r="M2829" s="25"/>
      <c r="N2829" s="25"/>
      <c r="O2829" s="25"/>
      <c r="P2829" s="25"/>
      <c r="Q2829" s="25"/>
      <c r="R2829" s="80"/>
      <c r="S2829" s="118"/>
      <c r="T2829" s="23"/>
      <c r="U2829" s="24"/>
      <c r="V2829" s="133"/>
    </row>
    <row r="2830" spans="1:22" ht="12" customHeight="1" x14ac:dyDescent="0.2">
      <c r="A2830" s="571"/>
      <c r="B2830" s="571"/>
      <c r="C2830" s="571"/>
      <c r="D2830" s="157"/>
      <c r="E2830" s="560"/>
      <c r="F2830" s="26"/>
      <c r="G2830" s="26"/>
      <c r="H2830" s="26"/>
      <c r="I2830" s="26"/>
      <c r="J2830" s="26"/>
      <c r="K2830" s="26"/>
      <c r="L2830" s="26"/>
      <c r="M2830" s="26"/>
      <c r="N2830" s="26"/>
      <c r="O2830" s="26"/>
      <c r="P2830" s="26"/>
      <c r="Q2830" s="26"/>
      <c r="R2830" s="21"/>
      <c r="S2830" s="117"/>
      <c r="T2830" s="23"/>
      <c r="U2830" s="28"/>
      <c r="V2830" s="130"/>
    </row>
    <row r="2831" spans="1:22" ht="12" customHeight="1" x14ac:dyDescent="0.2">
      <c r="A2831" s="571"/>
      <c r="B2831" s="571"/>
      <c r="C2831" s="571"/>
      <c r="D2831" s="157"/>
      <c r="E2831" s="560"/>
      <c r="F2831" s="26"/>
      <c r="G2831" s="26"/>
      <c r="H2831" s="26"/>
      <c r="I2831" s="26"/>
      <c r="J2831" s="26"/>
      <c r="K2831" s="26"/>
      <c r="L2831" s="26"/>
      <c r="M2831" s="26"/>
      <c r="N2831" s="26"/>
      <c r="O2831" s="26"/>
      <c r="P2831" s="26"/>
      <c r="Q2831" s="26"/>
      <c r="R2831" s="22"/>
      <c r="S2831" s="118"/>
      <c r="T2831" s="23"/>
      <c r="U2831" s="28"/>
      <c r="V2831" s="130"/>
    </row>
    <row r="2832" spans="1:22" ht="12" customHeight="1" x14ac:dyDescent="0.2">
      <c r="A2832" s="571"/>
      <c r="B2832" s="571"/>
      <c r="C2832" s="571"/>
      <c r="D2832" s="157"/>
      <c r="E2832" s="537"/>
      <c r="F2832" s="25"/>
      <c r="G2832" s="25"/>
      <c r="H2832" s="25"/>
      <c r="I2832" s="25"/>
      <c r="J2832" s="25"/>
      <c r="K2832" s="25"/>
      <c r="L2832" s="25"/>
      <c r="M2832" s="25"/>
      <c r="N2832" s="25"/>
      <c r="O2832" s="25"/>
      <c r="P2832" s="25"/>
      <c r="Q2832" s="25"/>
      <c r="R2832" s="79"/>
      <c r="S2832" s="117"/>
      <c r="T2832" s="23"/>
      <c r="U2832" s="24"/>
      <c r="V2832" s="129"/>
    </row>
    <row r="2833" spans="1:22" ht="12" customHeight="1" x14ac:dyDescent="0.2">
      <c r="A2833" s="571"/>
      <c r="B2833" s="573"/>
      <c r="C2833" s="571"/>
      <c r="D2833" s="157"/>
      <c r="E2833" s="537"/>
      <c r="F2833" s="25"/>
      <c r="G2833" s="25"/>
      <c r="H2833" s="25"/>
      <c r="I2833" s="25"/>
      <c r="J2833" s="25"/>
      <c r="K2833" s="25"/>
      <c r="L2833" s="25"/>
      <c r="M2833" s="25"/>
      <c r="N2833" s="25"/>
      <c r="O2833" s="25"/>
      <c r="P2833" s="25"/>
      <c r="Q2833" s="25"/>
      <c r="R2833" s="80"/>
      <c r="S2833" s="118"/>
      <c r="T2833" s="23"/>
      <c r="U2833" s="24"/>
      <c r="V2833" s="133"/>
    </row>
    <row r="2834" spans="1:22" ht="12" customHeight="1" x14ac:dyDescent="0.2">
      <c r="A2834" s="571"/>
      <c r="B2834" s="571"/>
      <c r="C2834" s="571"/>
      <c r="D2834" s="157"/>
      <c r="E2834" s="560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1"/>
      <c r="S2834" s="117"/>
      <c r="T2834" s="23"/>
      <c r="U2834" s="28"/>
      <c r="V2834" s="130"/>
    </row>
    <row r="2835" spans="1:22" ht="12" customHeight="1" x14ac:dyDescent="0.2">
      <c r="A2835" s="571"/>
      <c r="B2835" s="573"/>
      <c r="C2835" s="571"/>
      <c r="D2835" s="157"/>
      <c r="E2835" s="560"/>
      <c r="F2835" s="26"/>
      <c r="G2835" s="26"/>
      <c r="H2835" s="26"/>
      <c r="I2835" s="26"/>
      <c r="J2835" s="26"/>
      <c r="K2835" s="26"/>
      <c r="L2835" s="26"/>
      <c r="M2835" s="26"/>
      <c r="N2835" s="26"/>
      <c r="O2835" s="26"/>
      <c r="P2835" s="26"/>
      <c r="Q2835" s="26"/>
      <c r="R2835" s="22"/>
      <c r="S2835" s="118"/>
      <c r="T2835" s="23"/>
      <c r="U2835" s="28"/>
      <c r="V2835" s="130"/>
    </row>
    <row r="2836" spans="1:22" ht="12" customHeight="1" x14ac:dyDescent="0.2">
      <c r="A2836" s="571"/>
      <c r="B2836" s="571"/>
      <c r="C2836" s="566"/>
      <c r="D2836" s="160"/>
      <c r="E2836" s="561"/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  <c r="R2836" s="33"/>
      <c r="S2836" s="121"/>
      <c r="T2836" s="35"/>
      <c r="U2836" s="45"/>
      <c r="V2836" s="131"/>
    </row>
    <row r="2837" spans="1:22" ht="12" customHeight="1" x14ac:dyDescent="0.2">
      <c r="A2837" s="571"/>
      <c r="B2837" s="573"/>
      <c r="C2837" s="566"/>
      <c r="D2837" s="160"/>
      <c r="E2837" s="561"/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  <c r="R2837" s="34"/>
      <c r="S2837" s="122"/>
      <c r="T2837" s="35"/>
      <c r="U2837" s="45"/>
      <c r="V2837" s="131"/>
    </row>
    <row r="2838" spans="1:22" ht="12" customHeight="1" x14ac:dyDescent="0.2">
      <c r="A2838" s="571"/>
      <c r="B2838" s="571"/>
      <c r="C2838" s="566"/>
      <c r="D2838" s="160"/>
      <c r="E2838" s="561"/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  <c r="R2838" s="33"/>
      <c r="S2838" s="121"/>
      <c r="T2838" s="35"/>
      <c r="U2838" s="45"/>
      <c r="V2838" s="131"/>
    </row>
    <row r="2839" spans="1:22" ht="12" customHeight="1" x14ac:dyDescent="0.2">
      <c r="A2839" s="571"/>
      <c r="B2839" s="573"/>
      <c r="C2839" s="566"/>
      <c r="D2839" s="160"/>
      <c r="E2839" s="561"/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  <c r="R2839" s="34"/>
      <c r="S2839" s="122"/>
      <c r="T2839" s="35"/>
      <c r="U2839" s="45"/>
      <c r="V2839" s="131"/>
    </row>
    <row r="2840" spans="1:22" ht="12" customHeight="1" x14ac:dyDescent="0.2">
      <c r="A2840" s="571"/>
      <c r="B2840" s="571"/>
      <c r="C2840" s="566"/>
      <c r="D2840" s="160"/>
      <c r="E2840" s="561"/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  <c r="R2840" s="33"/>
      <c r="S2840" s="121"/>
      <c r="T2840" s="35"/>
      <c r="U2840" s="45"/>
      <c r="V2840" s="131"/>
    </row>
    <row r="2841" spans="1:22" ht="12" customHeight="1" x14ac:dyDescent="0.2">
      <c r="A2841" s="571"/>
      <c r="B2841" s="573"/>
      <c r="C2841" s="566"/>
      <c r="D2841" s="160"/>
      <c r="E2841" s="561"/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  <c r="R2841" s="34"/>
      <c r="S2841" s="122"/>
      <c r="T2841" s="35"/>
      <c r="U2841" s="45"/>
      <c r="V2841" s="131"/>
    </row>
    <row r="2842" spans="1:22" ht="12" customHeight="1" x14ac:dyDescent="0.2">
      <c r="A2842" s="571"/>
      <c r="B2842" s="571"/>
      <c r="C2842" s="566"/>
      <c r="D2842" s="160"/>
      <c r="E2842" s="560"/>
      <c r="F2842" s="26"/>
      <c r="G2842" s="26"/>
      <c r="H2842" s="26"/>
      <c r="I2842" s="26"/>
      <c r="J2842" s="26"/>
      <c r="K2842" s="26"/>
      <c r="L2842" s="26"/>
      <c r="M2842" s="26"/>
      <c r="N2842" s="26"/>
      <c r="O2842" s="26"/>
      <c r="P2842" s="26"/>
      <c r="Q2842" s="26"/>
      <c r="R2842" s="21"/>
      <c r="S2842" s="117"/>
      <c r="T2842" s="23"/>
      <c r="U2842" s="28"/>
      <c r="V2842" s="130"/>
    </row>
    <row r="2843" spans="1:22" ht="12" customHeight="1" x14ac:dyDescent="0.2">
      <c r="A2843" s="571"/>
      <c r="B2843" s="573"/>
      <c r="C2843" s="566"/>
      <c r="D2843" s="160"/>
      <c r="E2843" s="560"/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  <c r="R2843" s="22"/>
      <c r="S2843" s="118"/>
      <c r="T2843" s="23"/>
      <c r="U2843" s="28"/>
      <c r="V2843" s="130"/>
    </row>
    <row r="2844" spans="1:22" ht="12" customHeight="1" x14ac:dyDescent="0.2">
      <c r="A2844" s="571"/>
      <c r="B2844" s="571"/>
      <c r="C2844" s="566"/>
      <c r="D2844" s="160"/>
      <c r="E2844" s="560"/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  <c r="R2844" s="21"/>
      <c r="S2844" s="117"/>
      <c r="T2844" s="23"/>
      <c r="U2844" s="27"/>
      <c r="V2844" s="130"/>
    </row>
    <row r="2845" spans="1:22" ht="12" customHeight="1" x14ac:dyDescent="0.2">
      <c r="A2845" s="571"/>
      <c r="B2845" s="573"/>
      <c r="C2845" s="566"/>
      <c r="D2845" s="160"/>
      <c r="E2845" s="560"/>
      <c r="F2845" s="26"/>
      <c r="G2845" s="26"/>
      <c r="H2845" s="26"/>
      <c r="I2845" s="26"/>
      <c r="J2845" s="26"/>
      <c r="K2845" s="26"/>
      <c r="L2845" s="26"/>
      <c r="M2845" s="26"/>
      <c r="N2845" s="26"/>
      <c r="O2845" s="26"/>
      <c r="P2845" s="26"/>
      <c r="Q2845" s="26"/>
      <c r="R2845" s="22"/>
      <c r="S2845" s="118"/>
      <c r="T2845" s="23"/>
      <c r="U2845" s="27"/>
      <c r="V2845" s="130"/>
    </row>
    <row r="2846" spans="1:22" ht="12" customHeight="1" x14ac:dyDescent="0.2">
      <c r="A2846" s="571"/>
      <c r="B2846" s="571"/>
      <c r="C2846" s="566"/>
      <c r="D2846" s="160"/>
      <c r="E2846" s="537"/>
      <c r="F2846" s="25"/>
      <c r="G2846" s="25"/>
      <c r="H2846" s="25"/>
      <c r="I2846" s="25"/>
      <c r="J2846" s="25"/>
      <c r="K2846" s="25"/>
      <c r="L2846" s="25"/>
      <c r="M2846" s="25"/>
      <c r="N2846" s="25"/>
      <c r="O2846" s="25"/>
      <c r="P2846" s="25"/>
      <c r="Q2846" s="25"/>
      <c r="R2846" s="79"/>
      <c r="S2846" s="117"/>
      <c r="T2846" s="23"/>
      <c r="U2846" s="24"/>
      <c r="V2846" s="129"/>
    </row>
    <row r="2847" spans="1:22" ht="12" customHeight="1" x14ac:dyDescent="0.2">
      <c r="A2847" s="571"/>
      <c r="B2847" s="573"/>
      <c r="C2847" s="566"/>
      <c r="D2847" s="160"/>
      <c r="E2847" s="537"/>
      <c r="F2847" s="25"/>
      <c r="G2847" s="25"/>
      <c r="H2847" s="25"/>
      <c r="I2847" s="25"/>
      <c r="J2847" s="25"/>
      <c r="K2847" s="25"/>
      <c r="L2847" s="25"/>
      <c r="M2847" s="25"/>
      <c r="N2847" s="25"/>
      <c r="O2847" s="25"/>
      <c r="P2847" s="25"/>
      <c r="Q2847" s="25"/>
      <c r="R2847" s="112"/>
      <c r="S2847" s="118"/>
      <c r="T2847" s="23"/>
      <c r="U2847" s="24"/>
      <c r="V2847" s="132"/>
    </row>
    <row r="2848" spans="1:22" ht="12" customHeight="1" x14ac:dyDescent="0.2">
      <c r="A2848" s="571"/>
      <c r="B2848" s="571"/>
      <c r="C2848" s="566"/>
      <c r="D2848" s="160"/>
      <c r="E2848" s="537"/>
      <c r="F2848" s="25"/>
      <c r="G2848" s="25"/>
      <c r="H2848" s="25"/>
      <c r="I2848" s="25"/>
      <c r="J2848" s="25"/>
      <c r="K2848" s="25"/>
      <c r="L2848" s="25"/>
      <c r="M2848" s="25"/>
      <c r="N2848" s="25"/>
      <c r="O2848" s="25"/>
      <c r="P2848" s="25"/>
      <c r="Q2848" s="25"/>
      <c r="R2848" s="79"/>
      <c r="S2848" s="117"/>
      <c r="T2848" s="23"/>
      <c r="U2848" s="24"/>
      <c r="V2848" s="129"/>
    </row>
    <row r="2849" spans="1:22" ht="12" customHeight="1" x14ac:dyDescent="0.2">
      <c r="A2849" s="571"/>
      <c r="B2849" s="573"/>
      <c r="C2849" s="566"/>
      <c r="D2849" s="160"/>
      <c r="E2849" s="537"/>
      <c r="F2849" s="25"/>
      <c r="G2849" s="25"/>
      <c r="H2849" s="25"/>
      <c r="I2849" s="25"/>
      <c r="J2849" s="25"/>
      <c r="K2849" s="25"/>
      <c r="L2849" s="25"/>
      <c r="M2849" s="25"/>
      <c r="N2849" s="25"/>
      <c r="O2849" s="25"/>
      <c r="P2849" s="25"/>
      <c r="Q2849" s="25"/>
      <c r="R2849" s="80"/>
      <c r="S2849" s="118"/>
      <c r="T2849" s="23"/>
      <c r="U2849" s="24"/>
      <c r="V2849" s="133"/>
    </row>
    <row r="2850" spans="1:22" ht="12" customHeight="1" x14ac:dyDescent="0.2">
      <c r="A2850" s="571"/>
      <c r="B2850" s="571"/>
      <c r="C2850" s="566"/>
      <c r="D2850" s="160"/>
      <c r="E2850" s="537"/>
      <c r="F2850" s="25"/>
      <c r="G2850" s="25"/>
      <c r="H2850" s="25"/>
      <c r="I2850" s="25"/>
      <c r="J2850" s="25"/>
      <c r="K2850" s="25"/>
      <c r="L2850" s="25"/>
      <c r="M2850" s="25"/>
      <c r="N2850" s="25"/>
      <c r="O2850" s="25"/>
      <c r="P2850" s="25"/>
      <c r="Q2850" s="25"/>
      <c r="R2850" s="79"/>
      <c r="S2850" s="117"/>
      <c r="T2850" s="23"/>
      <c r="U2850" s="24"/>
      <c r="V2850" s="129"/>
    </row>
    <row r="2851" spans="1:22" ht="12" customHeight="1" x14ac:dyDescent="0.2">
      <c r="A2851" s="571"/>
      <c r="B2851" s="573"/>
      <c r="C2851" s="566"/>
      <c r="D2851" s="160"/>
      <c r="E2851" s="537"/>
      <c r="F2851" s="25"/>
      <c r="G2851" s="25"/>
      <c r="H2851" s="25"/>
      <c r="I2851" s="25"/>
      <c r="J2851" s="25"/>
      <c r="K2851" s="25"/>
      <c r="L2851" s="25"/>
      <c r="M2851" s="25"/>
      <c r="N2851" s="25"/>
      <c r="O2851" s="25"/>
      <c r="P2851" s="25"/>
      <c r="Q2851" s="25"/>
      <c r="R2851" s="80"/>
      <c r="S2851" s="118"/>
      <c r="T2851" s="23"/>
      <c r="U2851" s="24"/>
      <c r="V2851" s="133"/>
    </row>
    <row r="2852" spans="1:22" ht="12" customHeight="1" x14ac:dyDescent="0.2">
      <c r="A2852" s="571"/>
      <c r="B2852" s="571"/>
      <c r="C2852" s="566"/>
      <c r="D2852" s="160"/>
      <c r="E2852" s="560"/>
      <c r="F2852" s="26"/>
      <c r="G2852" s="26"/>
      <c r="H2852" s="26"/>
      <c r="I2852" s="26"/>
      <c r="J2852" s="26"/>
      <c r="K2852" s="26"/>
      <c r="L2852" s="26"/>
      <c r="M2852" s="26"/>
      <c r="N2852" s="26"/>
      <c r="O2852" s="26"/>
      <c r="P2852" s="26"/>
      <c r="Q2852" s="26"/>
      <c r="R2852" s="21"/>
      <c r="S2852" s="117"/>
      <c r="T2852" s="23"/>
      <c r="U2852" s="28"/>
      <c r="V2852" s="130"/>
    </row>
    <row r="2853" spans="1:22" ht="12" customHeight="1" x14ac:dyDescent="0.2">
      <c r="A2853" s="571"/>
      <c r="B2853" s="573"/>
      <c r="C2853" s="566"/>
      <c r="D2853" s="160"/>
      <c r="E2853" s="560"/>
      <c r="F2853" s="26"/>
      <c r="G2853" s="26"/>
      <c r="H2853" s="26"/>
      <c r="I2853" s="26"/>
      <c r="J2853" s="26"/>
      <c r="K2853" s="26"/>
      <c r="L2853" s="26"/>
      <c r="M2853" s="26"/>
      <c r="N2853" s="26"/>
      <c r="O2853" s="26"/>
      <c r="P2853" s="26"/>
      <c r="Q2853" s="26"/>
      <c r="R2853" s="22"/>
      <c r="S2853" s="118"/>
      <c r="T2853" s="23"/>
      <c r="U2853" s="28"/>
      <c r="V2853" s="130"/>
    </row>
    <row r="2854" spans="1:22" ht="12" customHeight="1" x14ac:dyDescent="0.2">
      <c r="A2854" s="571"/>
      <c r="B2854" s="571"/>
      <c r="C2854" s="566"/>
      <c r="D2854" s="160"/>
      <c r="E2854" s="537"/>
      <c r="F2854" s="25"/>
      <c r="G2854" s="25"/>
      <c r="H2854" s="25"/>
      <c r="I2854" s="25"/>
      <c r="J2854" s="25"/>
      <c r="K2854" s="25"/>
      <c r="L2854" s="25"/>
      <c r="M2854" s="25"/>
      <c r="N2854" s="25"/>
      <c r="O2854" s="25"/>
      <c r="P2854" s="25"/>
      <c r="Q2854" s="25"/>
      <c r="R2854" s="79"/>
      <c r="S2854" s="117"/>
      <c r="T2854" s="23"/>
      <c r="U2854" s="24"/>
      <c r="V2854" s="129"/>
    </row>
    <row r="2855" spans="1:22" ht="12" customHeight="1" x14ac:dyDescent="0.2">
      <c r="A2855" s="571"/>
      <c r="B2855" s="573"/>
      <c r="C2855" s="566"/>
      <c r="D2855" s="160"/>
      <c r="E2855" s="537"/>
      <c r="F2855" s="25"/>
      <c r="G2855" s="25"/>
      <c r="H2855" s="25"/>
      <c r="I2855" s="25"/>
      <c r="J2855" s="25"/>
      <c r="K2855" s="25"/>
      <c r="L2855" s="25"/>
      <c r="M2855" s="25"/>
      <c r="N2855" s="25"/>
      <c r="O2855" s="25"/>
      <c r="P2855" s="25"/>
      <c r="Q2855" s="25"/>
      <c r="R2855" s="80"/>
      <c r="S2855" s="118"/>
      <c r="T2855" s="23"/>
      <c r="U2855" s="24"/>
      <c r="V2855" s="133"/>
    </row>
    <row r="2856" spans="1:22" ht="12" customHeight="1" x14ac:dyDescent="0.2">
      <c r="A2856" s="571"/>
      <c r="B2856" s="571"/>
      <c r="C2856" s="566"/>
      <c r="D2856" s="160"/>
      <c r="E2856" s="537"/>
      <c r="F2856" s="25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79"/>
      <c r="S2856" s="117"/>
      <c r="T2856" s="23"/>
      <c r="U2856" s="24"/>
      <c r="V2856" s="129"/>
    </row>
    <row r="2857" spans="1:22" ht="12" customHeight="1" x14ac:dyDescent="0.2">
      <c r="A2857" s="571"/>
      <c r="B2857" s="573"/>
      <c r="C2857" s="566"/>
      <c r="D2857" s="160"/>
      <c r="E2857" s="537"/>
      <c r="F2857" s="25"/>
      <c r="G2857" s="25"/>
      <c r="H2857" s="25"/>
      <c r="I2857" s="25"/>
      <c r="J2857" s="25"/>
      <c r="K2857" s="25"/>
      <c r="L2857" s="25"/>
      <c r="M2857" s="25"/>
      <c r="N2857" s="25"/>
      <c r="O2857" s="25"/>
      <c r="P2857" s="25"/>
      <c r="Q2857" s="25"/>
      <c r="R2857" s="80"/>
      <c r="S2857" s="118"/>
      <c r="T2857" s="23"/>
      <c r="U2857" s="24"/>
      <c r="V2857" s="133"/>
    </row>
    <row r="2858" spans="1:22" ht="12" customHeight="1" x14ac:dyDescent="0.2">
      <c r="A2858" s="571"/>
      <c r="B2858" s="571"/>
      <c r="C2858" s="566"/>
      <c r="D2858" s="160"/>
      <c r="E2858" s="537"/>
      <c r="F2858" s="25"/>
      <c r="G2858" s="25"/>
      <c r="H2858" s="25"/>
      <c r="I2858" s="25"/>
      <c r="J2858" s="25"/>
      <c r="K2858" s="25"/>
      <c r="L2858" s="25"/>
      <c r="M2858" s="25"/>
      <c r="N2858" s="25"/>
      <c r="O2858" s="25"/>
      <c r="P2858" s="25"/>
      <c r="Q2858" s="25"/>
      <c r="R2858" s="79"/>
      <c r="S2858" s="117"/>
      <c r="T2858" s="23"/>
      <c r="U2858" s="24"/>
      <c r="V2858" s="129"/>
    </row>
    <row r="2859" spans="1:22" ht="12" customHeight="1" x14ac:dyDescent="0.2">
      <c r="A2859" s="571"/>
      <c r="B2859" s="571"/>
      <c r="C2859" s="566"/>
      <c r="D2859" s="160"/>
      <c r="E2859" s="537"/>
      <c r="F2859" s="25"/>
      <c r="G2859" s="25"/>
      <c r="H2859" s="25"/>
      <c r="I2859" s="25"/>
      <c r="J2859" s="25"/>
      <c r="K2859" s="25"/>
      <c r="L2859" s="25"/>
      <c r="M2859" s="25"/>
      <c r="N2859" s="25"/>
      <c r="O2859" s="25"/>
      <c r="P2859" s="25"/>
      <c r="Q2859" s="25"/>
      <c r="R2859" s="80"/>
      <c r="S2859" s="118"/>
      <c r="T2859" s="23"/>
      <c r="U2859" s="24"/>
      <c r="V2859" s="133"/>
    </row>
    <row r="2860" spans="1:22" ht="12" customHeight="1" x14ac:dyDescent="0.2">
      <c r="A2860" s="571"/>
      <c r="B2860" s="571"/>
      <c r="C2860" s="566"/>
      <c r="D2860" s="160"/>
      <c r="E2860" s="560"/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1"/>
      <c r="S2860" s="117"/>
      <c r="T2860" s="23"/>
      <c r="U2860" s="27"/>
      <c r="V2860" s="130"/>
    </row>
    <row r="2861" spans="1:22" ht="12" customHeight="1" x14ac:dyDescent="0.2">
      <c r="A2861" s="571"/>
      <c r="B2861" s="573"/>
      <c r="C2861" s="566"/>
      <c r="D2861" s="160"/>
      <c r="E2861" s="560"/>
      <c r="F2861" s="26"/>
      <c r="G2861" s="26"/>
      <c r="H2861" s="26"/>
      <c r="I2861" s="26"/>
      <c r="J2861" s="26"/>
      <c r="K2861" s="26"/>
      <c r="L2861" s="26"/>
      <c r="M2861" s="26"/>
      <c r="N2861" s="26"/>
      <c r="O2861" s="26"/>
      <c r="P2861" s="26"/>
      <c r="Q2861" s="26"/>
      <c r="R2861" s="22"/>
      <c r="S2861" s="118"/>
      <c r="T2861" s="23"/>
      <c r="U2861" s="27"/>
      <c r="V2861" s="130"/>
    </row>
    <row r="2862" spans="1:22" ht="12" customHeight="1" x14ac:dyDescent="0.2">
      <c r="A2862" s="571"/>
      <c r="B2862" s="571"/>
      <c r="C2862" s="566"/>
      <c r="D2862" s="160"/>
      <c r="E2862" s="537"/>
      <c r="F2862" s="25"/>
      <c r="G2862" s="25"/>
      <c r="H2862" s="25"/>
      <c r="I2862" s="25"/>
      <c r="J2862" s="25"/>
      <c r="K2862" s="25"/>
      <c r="L2862" s="25"/>
      <c r="M2862" s="25"/>
      <c r="N2862" s="25"/>
      <c r="O2862" s="25"/>
      <c r="P2862" s="25"/>
      <c r="Q2862" s="25"/>
      <c r="R2862" s="79"/>
      <c r="S2862" s="117"/>
      <c r="T2862" s="23"/>
      <c r="U2862" s="24"/>
      <c r="V2862" s="129"/>
    </row>
    <row r="2863" spans="1:22" ht="12" customHeight="1" x14ac:dyDescent="0.2">
      <c r="A2863" s="571"/>
      <c r="B2863" s="573"/>
      <c r="C2863" s="566"/>
      <c r="D2863" s="160"/>
      <c r="E2863" s="537"/>
      <c r="F2863" s="25"/>
      <c r="G2863" s="25"/>
      <c r="H2863" s="25"/>
      <c r="I2863" s="25"/>
      <c r="J2863" s="25"/>
      <c r="K2863" s="25"/>
      <c r="L2863" s="25"/>
      <c r="M2863" s="25"/>
      <c r="N2863" s="25"/>
      <c r="O2863" s="25"/>
      <c r="P2863" s="25"/>
      <c r="Q2863" s="25"/>
      <c r="R2863" s="80"/>
      <c r="S2863" s="118"/>
      <c r="T2863" s="23"/>
      <c r="U2863" s="24"/>
      <c r="V2863" s="133"/>
    </row>
    <row r="2864" spans="1:22" ht="12" customHeight="1" x14ac:dyDescent="0.2">
      <c r="A2864" s="571"/>
      <c r="B2864" s="571"/>
      <c r="C2864" s="566"/>
      <c r="D2864" s="160"/>
      <c r="E2864" s="537"/>
      <c r="F2864" s="25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79"/>
      <c r="S2864" s="117"/>
      <c r="T2864" s="23"/>
      <c r="U2864" s="24"/>
      <c r="V2864" s="129"/>
    </row>
    <row r="2865" spans="1:22" ht="12" customHeight="1" x14ac:dyDescent="0.2">
      <c r="A2865" s="571"/>
      <c r="B2865" s="573"/>
      <c r="C2865" s="566"/>
      <c r="D2865" s="160"/>
      <c r="E2865" s="537"/>
      <c r="F2865" s="25"/>
      <c r="G2865" s="25"/>
      <c r="H2865" s="25"/>
      <c r="I2865" s="25"/>
      <c r="J2865" s="25"/>
      <c r="K2865" s="25"/>
      <c r="L2865" s="25"/>
      <c r="M2865" s="25"/>
      <c r="N2865" s="25"/>
      <c r="O2865" s="25"/>
      <c r="P2865" s="25"/>
      <c r="Q2865" s="25"/>
      <c r="R2865" s="80"/>
      <c r="S2865" s="118"/>
      <c r="T2865" s="23"/>
      <c r="U2865" s="24"/>
      <c r="V2865" s="133"/>
    </row>
    <row r="2866" spans="1:22" ht="12" customHeight="1" x14ac:dyDescent="0.2">
      <c r="A2866" s="571"/>
      <c r="B2866" s="571"/>
      <c r="C2866" s="566"/>
      <c r="D2866" s="160"/>
      <c r="E2866" s="560"/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  <c r="R2866" s="21"/>
      <c r="S2866" s="117"/>
      <c r="T2866" s="23"/>
      <c r="U2866" s="28"/>
      <c r="V2866" s="130"/>
    </row>
    <row r="2867" spans="1:22" ht="12" customHeight="1" x14ac:dyDescent="0.2">
      <c r="A2867" s="571"/>
      <c r="B2867" s="573"/>
      <c r="C2867" s="566"/>
      <c r="D2867" s="160"/>
      <c r="E2867" s="560"/>
      <c r="F2867" s="26"/>
      <c r="G2867" s="26"/>
      <c r="H2867" s="26"/>
      <c r="I2867" s="26"/>
      <c r="J2867" s="26"/>
      <c r="K2867" s="26"/>
      <c r="L2867" s="26"/>
      <c r="M2867" s="26"/>
      <c r="N2867" s="26"/>
      <c r="O2867" s="26"/>
      <c r="P2867" s="26"/>
      <c r="Q2867" s="26"/>
      <c r="R2867" s="22"/>
      <c r="S2867" s="118"/>
      <c r="T2867" s="23"/>
      <c r="U2867" s="28"/>
      <c r="V2867" s="130"/>
    </row>
    <row r="2868" spans="1:22" ht="12" customHeight="1" x14ac:dyDescent="0.2">
      <c r="A2868" s="571"/>
      <c r="B2868" s="571"/>
      <c r="C2868" s="566"/>
      <c r="D2868" s="160"/>
      <c r="E2868" s="560"/>
      <c r="F2868" s="26"/>
      <c r="G2868" s="26"/>
      <c r="H2868" s="26"/>
      <c r="I2868" s="26"/>
      <c r="J2868" s="26"/>
      <c r="K2868" s="26"/>
      <c r="L2868" s="26"/>
      <c r="M2868" s="26"/>
      <c r="N2868" s="26"/>
      <c r="O2868" s="26"/>
      <c r="P2868" s="26"/>
      <c r="Q2868" s="26"/>
      <c r="R2868" s="21"/>
      <c r="S2868" s="117"/>
      <c r="T2868" s="23"/>
      <c r="U2868" s="27"/>
      <c r="V2868" s="130"/>
    </row>
    <row r="2869" spans="1:22" ht="12" customHeight="1" x14ac:dyDescent="0.2">
      <c r="A2869" s="571"/>
      <c r="B2869" s="573"/>
      <c r="C2869" s="566"/>
      <c r="D2869" s="160"/>
      <c r="E2869" s="560"/>
      <c r="F2869" s="26"/>
      <c r="G2869" s="26"/>
      <c r="H2869" s="26"/>
      <c r="I2869" s="26"/>
      <c r="J2869" s="26"/>
      <c r="K2869" s="26"/>
      <c r="L2869" s="26"/>
      <c r="M2869" s="26"/>
      <c r="N2869" s="26"/>
      <c r="O2869" s="26"/>
      <c r="P2869" s="26"/>
      <c r="Q2869" s="26"/>
      <c r="R2869" s="22"/>
      <c r="S2869" s="118"/>
      <c r="T2869" s="23"/>
      <c r="U2869" s="27"/>
      <c r="V2869" s="130"/>
    </row>
    <row r="2870" spans="1:22" ht="12" customHeight="1" x14ac:dyDescent="0.2">
      <c r="A2870" s="571"/>
      <c r="B2870" s="571"/>
      <c r="C2870" s="566"/>
      <c r="D2870" s="160"/>
      <c r="E2870" s="537"/>
      <c r="F2870" s="25"/>
      <c r="G2870" s="25"/>
      <c r="H2870" s="25"/>
      <c r="I2870" s="25"/>
      <c r="J2870" s="25"/>
      <c r="K2870" s="25"/>
      <c r="L2870" s="25"/>
      <c r="M2870" s="25"/>
      <c r="N2870" s="25"/>
      <c r="O2870" s="25"/>
      <c r="P2870" s="25"/>
      <c r="Q2870" s="25"/>
      <c r="R2870" s="79"/>
      <c r="S2870" s="117"/>
      <c r="T2870" s="23"/>
      <c r="U2870" s="24"/>
      <c r="V2870" s="129"/>
    </row>
    <row r="2871" spans="1:22" ht="12" customHeight="1" x14ac:dyDescent="0.2">
      <c r="A2871" s="571"/>
      <c r="B2871" s="573"/>
      <c r="C2871" s="566"/>
      <c r="D2871" s="160"/>
      <c r="E2871" s="537"/>
      <c r="F2871" s="25"/>
      <c r="G2871" s="25"/>
      <c r="H2871" s="25"/>
      <c r="I2871" s="25"/>
      <c r="J2871" s="25"/>
      <c r="K2871" s="25"/>
      <c r="L2871" s="25"/>
      <c r="M2871" s="25"/>
      <c r="N2871" s="25"/>
      <c r="O2871" s="25"/>
      <c r="P2871" s="25"/>
      <c r="Q2871" s="25"/>
      <c r="R2871" s="80"/>
      <c r="S2871" s="118"/>
      <c r="T2871" s="23"/>
      <c r="U2871" s="24"/>
      <c r="V2871" s="133"/>
    </row>
    <row r="2872" spans="1:22" ht="12" customHeight="1" x14ac:dyDescent="0.2">
      <c r="A2872" s="571"/>
      <c r="B2872" s="571"/>
      <c r="C2872" s="566"/>
      <c r="D2872" s="160"/>
      <c r="E2872" s="560"/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  <c r="R2872" s="21"/>
      <c r="S2872" s="117"/>
      <c r="T2872" s="23"/>
      <c r="U2872" s="28"/>
      <c r="V2872" s="130"/>
    </row>
    <row r="2873" spans="1:22" ht="12" customHeight="1" x14ac:dyDescent="0.2">
      <c r="A2873" s="571"/>
      <c r="B2873" s="573"/>
      <c r="C2873" s="566"/>
      <c r="D2873" s="160"/>
      <c r="E2873" s="560"/>
      <c r="F2873" s="26"/>
      <c r="G2873" s="26"/>
      <c r="H2873" s="26"/>
      <c r="I2873" s="26"/>
      <c r="J2873" s="26"/>
      <c r="K2873" s="26"/>
      <c r="L2873" s="26"/>
      <c r="M2873" s="26"/>
      <c r="N2873" s="26"/>
      <c r="O2873" s="26"/>
      <c r="P2873" s="26"/>
      <c r="Q2873" s="26"/>
      <c r="R2873" s="22"/>
      <c r="S2873" s="118"/>
      <c r="T2873" s="23"/>
      <c r="U2873" s="28"/>
      <c r="V2873" s="130"/>
    </row>
    <row r="2874" spans="1:22" ht="12" customHeight="1" x14ac:dyDescent="0.2">
      <c r="A2874" s="571"/>
      <c r="B2874" s="571"/>
      <c r="C2874" s="566"/>
      <c r="D2874" s="160"/>
      <c r="E2874" s="537"/>
      <c r="F2874" s="25"/>
      <c r="G2874" s="25"/>
      <c r="H2874" s="25"/>
      <c r="I2874" s="25"/>
      <c r="J2874" s="25"/>
      <c r="K2874" s="25"/>
      <c r="L2874" s="25"/>
      <c r="M2874" s="25"/>
      <c r="N2874" s="25"/>
      <c r="O2874" s="25"/>
      <c r="P2874" s="25"/>
      <c r="Q2874" s="25"/>
      <c r="R2874" s="79"/>
      <c r="S2874" s="117"/>
      <c r="T2874" s="23"/>
      <c r="U2874" s="24"/>
      <c r="V2874" s="129"/>
    </row>
    <row r="2875" spans="1:22" ht="12" customHeight="1" x14ac:dyDescent="0.2">
      <c r="A2875" s="571"/>
      <c r="B2875" s="573"/>
      <c r="C2875" s="566"/>
      <c r="D2875" s="160"/>
      <c r="E2875" s="537"/>
      <c r="F2875" s="25"/>
      <c r="G2875" s="25"/>
      <c r="H2875" s="25"/>
      <c r="I2875" s="25"/>
      <c r="J2875" s="25"/>
      <c r="K2875" s="25"/>
      <c r="L2875" s="25"/>
      <c r="M2875" s="25"/>
      <c r="N2875" s="25"/>
      <c r="O2875" s="25"/>
      <c r="P2875" s="25"/>
      <c r="Q2875" s="25"/>
      <c r="R2875" s="80"/>
      <c r="S2875" s="118"/>
      <c r="T2875" s="23"/>
      <c r="U2875" s="24"/>
      <c r="V2875" s="133"/>
    </row>
    <row r="2876" spans="1:22" ht="12" customHeight="1" x14ac:dyDescent="0.2">
      <c r="A2876" s="571"/>
      <c r="B2876" s="571"/>
      <c r="C2876" s="566"/>
      <c r="D2876" s="160"/>
      <c r="E2876" s="560"/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  <c r="R2876" s="21"/>
      <c r="S2876" s="117"/>
      <c r="T2876" s="23"/>
      <c r="U2876" s="27"/>
      <c r="V2876" s="130"/>
    </row>
    <row r="2877" spans="1:22" ht="12" customHeight="1" x14ac:dyDescent="0.2">
      <c r="A2877" s="571"/>
      <c r="B2877" s="573"/>
      <c r="C2877" s="566"/>
      <c r="D2877" s="160"/>
      <c r="E2877" s="560"/>
      <c r="F2877" s="26"/>
      <c r="G2877" s="26"/>
      <c r="H2877" s="26"/>
      <c r="I2877" s="26"/>
      <c r="J2877" s="26"/>
      <c r="K2877" s="26"/>
      <c r="L2877" s="26"/>
      <c r="M2877" s="26"/>
      <c r="N2877" s="26"/>
      <c r="O2877" s="26"/>
      <c r="P2877" s="26"/>
      <c r="Q2877" s="26"/>
      <c r="R2877" s="22"/>
      <c r="S2877" s="118"/>
      <c r="T2877" s="23"/>
      <c r="U2877" s="27"/>
      <c r="V2877" s="130"/>
    </row>
    <row r="2878" spans="1:22" ht="12" customHeight="1" x14ac:dyDescent="0.2">
      <c r="A2878" s="571"/>
      <c r="B2878" s="571"/>
      <c r="C2878" s="571"/>
      <c r="D2878" s="157"/>
      <c r="E2878" s="560"/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  <c r="R2878" s="21"/>
      <c r="S2878" s="117"/>
      <c r="T2878" s="23"/>
      <c r="U2878" s="28"/>
      <c r="V2878" s="130"/>
    </row>
    <row r="2879" spans="1:22" ht="12" customHeight="1" x14ac:dyDescent="0.2">
      <c r="A2879" s="571"/>
      <c r="B2879" s="571"/>
      <c r="C2879" s="571"/>
      <c r="D2879" s="157"/>
      <c r="E2879" s="560"/>
      <c r="F2879" s="26"/>
      <c r="G2879" s="26"/>
      <c r="H2879" s="26"/>
      <c r="I2879" s="26"/>
      <c r="J2879" s="26"/>
      <c r="K2879" s="26"/>
      <c r="L2879" s="26"/>
      <c r="M2879" s="26"/>
      <c r="N2879" s="26"/>
      <c r="O2879" s="26"/>
      <c r="P2879" s="26"/>
      <c r="Q2879" s="26"/>
      <c r="R2879" s="22"/>
      <c r="S2879" s="118"/>
      <c r="T2879" s="23"/>
      <c r="U2879" s="28"/>
      <c r="V2879" s="130"/>
    </row>
    <row r="2880" spans="1:22" ht="12" customHeight="1" x14ac:dyDescent="0.2">
      <c r="A2880" s="571"/>
      <c r="B2880" s="571"/>
      <c r="C2880" s="571"/>
      <c r="D2880" s="157"/>
      <c r="E2880" s="560"/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  <c r="R2880" s="21"/>
      <c r="S2880" s="117"/>
      <c r="T2880" s="23"/>
      <c r="U2880" s="27"/>
      <c r="V2880" s="130"/>
    </row>
    <row r="2881" spans="1:22" ht="12" customHeight="1" x14ac:dyDescent="0.2">
      <c r="A2881" s="571"/>
      <c r="B2881" s="573"/>
      <c r="C2881" s="571"/>
      <c r="D2881" s="157"/>
      <c r="E2881" s="560"/>
      <c r="F2881" s="26"/>
      <c r="G2881" s="26"/>
      <c r="H2881" s="26"/>
      <c r="I2881" s="26"/>
      <c r="J2881" s="26"/>
      <c r="K2881" s="26"/>
      <c r="L2881" s="26"/>
      <c r="M2881" s="26"/>
      <c r="N2881" s="26"/>
      <c r="O2881" s="26"/>
      <c r="P2881" s="26"/>
      <c r="Q2881" s="26"/>
      <c r="R2881" s="22"/>
      <c r="S2881" s="118"/>
      <c r="T2881" s="23"/>
      <c r="U2881" s="27"/>
      <c r="V2881" s="130"/>
    </row>
    <row r="2882" spans="1:22" ht="12" customHeight="1" x14ac:dyDescent="0.2">
      <c r="A2882" s="571"/>
      <c r="B2882" s="571"/>
      <c r="C2882" s="571"/>
      <c r="D2882" s="157"/>
      <c r="E2882" s="537"/>
      <c r="F2882" s="25"/>
      <c r="G2882" s="25"/>
      <c r="H2882" s="25"/>
      <c r="I2882" s="25"/>
      <c r="J2882" s="25"/>
      <c r="K2882" s="25"/>
      <c r="L2882" s="25"/>
      <c r="M2882" s="25"/>
      <c r="N2882" s="25"/>
      <c r="O2882" s="25"/>
      <c r="P2882" s="25"/>
      <c r="Q2882" s="25"/>
      <c r="R2882" s="79"/>
      <c r="S2882" s="117"/>
      <c r="T2882" s="23"/>
      <c r="U2882" s="24"/>
      <c r="V2882" s="129"/>
    </row>
    <row r="2883" spans="1:22" ht="12" customHeight="1" x14ac:dyDescent="0.2">
      <c r="A2883" s="571"/>
      <c r="B2883" s="571"/>
      <c r="C2883" s="571"/>
      <c r="D2883" s="157"/>
      <c r="E2883" s="537"/>
      <c r="F2883" s="25"/>
      <c r="G2883" s="25"/>
      <c r="H2883" s="25"/>
      <c r="I2883" s="25"/>
      <c r="J2883" s="25"/>
      <c r="K2883" s="25"/>
      <c r="L2883" s="25"/>
      <c r="M2883" s="25"/>
      <c r="N2883" s="25"/>
      <c r="O2883" s="25"/>
      <c r="P2883" s="25"/>
      <c r="Q2883" s="25"/>
      <c r="R2883" s="80"/>
      <c r="S2883" s="118"/>
      <c r="T2883" s="23"/>
      <c r="U2883" s="24"/>
      <c r="V2883" s="133"/>
    </row>
    <row r="2884" spans="1:22" ht="12" customHeight="1" x14ac:dyDescent="0.2">
      <c r="A2884" s="571"/>
      <c r="B2884" s="571"/>
      <c r="C2884" s="566"/>
      <c r="D2884" s="160"/>
      <c r="E2884" s="560"/>
      <c r="F2884" s="26"/>
      <c r="G2884" s="26"/>
      <c r="H2884" s="26"/>
      <c r="I2884" s="26"/>
      <c r="J2884" s="26"/>
      <c r="K2884" s="26"/>
      <c r="L2884" s="26"/>
      <c r="M2884" s="26"/>
      <c r="N2884" s="26"/>
      <c r="O2884" s="26"/>
      <c r="P2884" s="26"/>
      <c r="Q2884" s="26"/>
      <c r="R2884" s="21"/>
      <c r="S2884" s="117"/>
      <c r="T2884" s="23"/>
      <c r="U2884" s="28"/>
      <c r="V2884" s="130"/>
    </row>
    <row r="2885" spans="1:22" ht="12" customHeight="1" x14ac:dyDescent="0.2">
      <c r="A2885" s="571"/>
      <c r="B2885" s="573"/>
      <c r="C2885" s="566"/>
      <c r="D2885" s="160"/>
      <c r="E2885" s="560"/>
      <c r="F2885" s="26"/>
      <c r="G2885" s="26"/>
      <c r="H2885" s="26"/>
      <c r="I2885" s="26"/>
      <c r="J2885" s="26"/>
      <c r="K2885" s="26"/>
      <c r="L2885" s="26"/>
      <c r="M2885" s="26"/>
      <c r="N2885" s="26"/>
      <c r="O2885" s="26"/>
      <c r="P2885" s="26"/>
      <c r="Q2885" s="26"/>
      <c r="R2885" s="22"/>
      <c r="S2885" s="118"/>
      <c r="T2885" s="23"/>
      <c r="U2885" s="28"/>
      <c r="V2885" s="130"/>
    </row>
    <row r="2886" spans="1:22" ht="12" customHeight="1" x14ac:dyDescent="0.2">
      <c r="A2886" s="571"/>
      <c r="B2886" s="571"/>
      <c r="C2886" s="566"/>
      <c r="D2886" s="160"/>
      <c r="E2886" s="537"/>
      <c r="F2886" s="25"/>
      <c r="G2886" s="25"/>
      <c r="H2886" s="25"/>
      <c r="I2886" s="25"/>
      <c r="J2886" s="25"/>
      <c r="K2886" s="25"/>
      <c r="L2886" s="25"/>
      <c r="M2886" s="25"/>
      <c r="N2886" s="25"/>
      <c r="O2886" s="25"/>
      <c r="P2886" s="25"/>
      <c r="Q2886" s="25"/>
      <c r="R2886" s="79"/>
      <c r="S2886" s="117"/>
      <c r="T2886" s="23"/>
      <c r="U2886" s="24"/>
      <c r="V2886" s="129"/>
    </row>
    <row r="2887" spans="1:22" ht="12" customHeight="1" x14ac:dyDescent="0.2">
      <c r="A2887" s="571"/>
      <c r="B2887" s="573"/>
      <c r="C2887" s="566"/>
      <c r="D2887" s="160"/>
      <c r="E2887" s="537"/>
      <c r="F2887" s="25"/>
      <c r="G2887" s="25"/>
      <c r="H2887" s="25"/>
      <c r="I2887" s="25"/>
      <c r="J2887" s="25"/>
      <c r="K2887" s="25"/>
      <c r="L2887" s="25"/>
      <c r="M2887" s="25"/>
      <c r="N2887" s="25"/>
      <c r="O2887" s="25"/>
      <c r="P2887" s="25"/>
      <c r="Q2887" s="25"/>
      <c r="R2887" s="80"/>
      <c r="S2887" s="118"/>
      <c r="T2887" s="23"/>
      <c r="U2887" s="24"/>
      <c r="V2887" s="133"/>
    </row>
    <row r="2888" spans="1:22" ht="12" customHeight="1" x14ac:dyDescent="0.2">
      <c r="A2888" s="571"/>
      <c r="B2888" s="571"/>
      <c r="C2888" s="566"/>
      <c r="D2888" s="160"/>
      <c r="E2888" s="537"/>
      <c r="F2888" s="25"/>
      <c r="G2888" s="25"/>
      <c r="H2888" s="25"/>
      <c r="I2888" s="25"/>
      <c r="J2888" s="25"/>
      <c r="K2888" s="25"/>
      <c r="L2888" s="25"/>
      <c r="M2888" s="25"/>
      <c r="N2888" s="25"/>
      <c r="O2888" s="25"/>
      <c r="P2888" s="25"/>
      <c r="Q2888" s="25"/>
      <c r="R2888" s="79"/>
      <c r="S2888" s="117"/>
      <c r="T2888" s="23"/>
      <c r="U2888" s="24"/>
      <c r="V2888" s="129"/>
    </row>
    <row r="2889" spans="1:22" ht="12" customHeight="1" x14ac:dyDescent="0.2">
      <c r="A2889" s="571"/>
      <c r="B2889" s="573"/>
      <c r="C2889" s="566"/>
      <c r="D2889" s="160"/>
      <c r="E2889" s="537"/>
      <c r="F2889" s="25"/>
      <c r="G2889" s="25"/>
      <c r="H2889" s="25"/>
      <c r="I2889" s="25"/>
      <c r="J2889" s="25"/>
      <c r="K2889" s="25"/>
      <c r="L2889" s="25"/>
      <c r="M2889" s="25"/>
      <c r="N2889" s="25"/>
      <c r="O2889" s="25"/>
      <c r="P2889" s="25"/>
      <c r="Q2889" s="25"/>
      <c r="R2889" s="80"/>
      <c r="S2889" s="118"/>
      <c r="T2889" s="23"/>
      <c r="U2889" s="24"/>
      <c r="V2889" s="133"/>
    </row>
    <row r="2890" spans="1:22" ht="12" customHeight="1" x14ac:dyDescent="0.2">
      <c r="A2890" s="571"/>
      <c r="B2890" s="571"/>
      <c r="C2890" s="566"/>
      <c r="D2890" s="160"/>
      <c r="E2890" s="560"/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  <c r="R2890" s="21"/>
      <c r="S2890" s="117"/>
      <c r="T2890" s="23"/>
      <c r="U2890" s="28"/>
      <c r="V2890" s="130"/>
    </row>
    <row r="2891" spans="1:22" ht="12" customHeight="1" x14ac:dyDescent="0.2">
      <c r="A2891" s="571"/>
      <c r="B2891" s="573"/>
      <c r="C2891" s="566"/>
      <c r="D2891" s="160"/>
      <c r="E2891" s="560"/>
      <c r="F2891" s="26"/>
      <c r="G2891" s="26"/>
      <c r="H2891" s="26"/>
      <c r="I2891" s="26"/>
      <c r="J2891" s="26"/>
      <c r="K2891" s="26"/>
      <c r="L2891" s="26"/>
      <c r="M2891" s="26"/>
      <c r="N2891" s="26"/>
      <c r="O2891" s="26"/>
      <c r="P2891" s="26"/>
      <c r="Q2891" s="26"/>
      <c r="R2891" s="22"/>
      <c r="S2891" s="118"/>
      <c r="T2891" s="23"/>
      <c r="U2891" s="28"/>
      <c r="V2891" s="130"/>
    </row>
    <row r="2892" spans="1:22" ht="12" customHeight="1" x14ac:dyDescent="0.2">
      <c r="A2892" s="571"/>
      <c r="B2892" s="571"/>
      <c r="C2892" s="566"/>
      <c r="D2892" s="160"/>
      <c r="E2892" s="560"/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  <c r="R2892" s="21"/>
      <c r="S2892" s="117"/>
      <c r="T2892" s="23"/>
      <c r="U2892" s="27"/>
      <c r="V2892" s="130"/>
    </row>
    <row r="2893" spans="1:22" ht="12" customHeight="1" x14ac:dyDescent="0.2">
      <c r="A2893" s="571"/>
      <c r="B2893" s="571"/>
      <c r="C2893" s="566"/>
      <c r="D2893" s="160"/>
      <c r="E2893" s="560"/>
      <c r="F2893" s="26"/>
      <c r="G2893" s="26"/>
      <c r="H2893" s="26"/>
      <c r="I2893" s="26"/>
      <c r="J2893" s="26"/>
      <c r="K2893" s="26"/>
      <c r="L2893" s="26"/>
      <c r="M2893" s="26"/>
      <c r="N2893" s="26"/>
      <c r="O2893" s="26"/>
      <c r="P2893" s="26"/>
      <c r="Q2893" s="26"/>
      <c r="R2893" s="22"/>
      <c r="S2893" s="118"/>
      <c r="T2893" s="23"/>
      <c r="U2893" s="27"/>
      <c r="V2893" s="130"/>
    </row>
    <row r="2894" spans="1:22" ht="12" customHeight="1" x14ac:dyDescent="0.2">
      <c r="A2894" s="571"/>
      <c r="B2894" s="571"/>
      <c r="C2894" s="566"/>
      <c r="D2894" s="160"/>
      <c r="E2894" s="537"/>
      <c r="F2894" s="25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79"/>
      <c r="S2894" s="117"/>
      <c r="T2894" s="23"/>
      <c r="U2894" s="24"/>
      <c r="V2894" s="129"/>
    </row>
    <row r="2895" spans="1:22" ht="12" customHeight="1" x14ac:dyDescent="0.2">
      <c r="A2895" s="571"/>
      <c r="B2895" s="573"/>
      <c r="C2895" s="566"/>
      <c r="D2895" s="160"/>
      <c r="E2895" s="537"/>
      <c r="F2895" s="25"/>
      <c r="G2895" s="25"/>
      <c r="H2895" s="25"/>
      <c r="I2895" s="25"/>
      <c r="J2895" s="25"/>
      <c r="K2895" s="25"/>
      <c r="L2895" s="25"/>
      <c r="M2895" s="25"/>
      <c r="N2895" s="25"/>
      <c r="O2895" s="25"/>
      <c r="P2895" s="25"/>
      <c r="Q2895" s="25"/>
      <c r="R2895" s="80"/>
      <c r="S2895" s="118"/>
      <c r="T2895" s="23"/>
      <c r="U2895" s="24"/>
      <c r="V2895" s="133"/>
    </row>
    <row r="2896" spans="1:22" ht="12" customHeight="1" x14ac:dyDescent="0.2">
      <c r="A2896" s="571"/>
      <c r="B2896" s="571"/>
      <c r="C2896" s="571"/>
      <c r="D2896" s="157"/>
      <c r="E2896" s="560"/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  <c r="R2896" s="21"/>
      <c r="S2896" s="117"/>
      <c r="T2896" s="23"/>
      <c r="U2896" s="28"/>
      <c r="V2896" s="130"/>
    </row>
    <row r="2897" spans="1:22" ht="12" customHeight="1" x14ac:dyDescent="0.2">
      <c r="A2897" s="571"/>
      <c r="B2897" s="571"/>
      <c r="C2897" s="571"/>
      <c r="D2897" s="157"/>
      <c r="E2897" s="560"/>
      <c r="F2897" s="26"/>
      <c r="G2897" s="26"/>
      <c r="H2897" s="26"/>
      <c r="I2897" s="26"/>
      <c r="J2897" s="26"/>
      <c r="K2897" s="26"/>
      <c r="L2897" s="26"/>
      <c r="M2897" s="26"/>
      <c r="N2897" s="26"/>
      <c r="O2897" s="26"/>
      <c r="P2897" s="26"/>
      <c r="Q2897" s="26"/>
      <c r="R2897" s="22"/>
      <c r="S2897" s="118"/>
      <c r="T2897" s="23"/>
      <c r="U2897" s="28"/>
      <c r="V2897" s="130"/>
    </row>
    <row r="2898" spans="1:22" ht="12" customHeight="1" x14ac:dyDescent="0.2">
      <c r="A2898" s="571"/>
      <c r="B2898" s="571"/>
      <c r="C2898" s="571"/>
      <c r="D2898" s="157"/>
      <c r="E2898" s="561"/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  <c r="R2898" s="33"/>
      <c r="S2898" s="121"/>
      <c r="T2898" s="35"/>
      <c r="U2898" s="45"/>
      <c r="V2898" s="131"/>
    </row>
    <row r="2899" spans="1:22" ht="12" customHeight="1" x14ac:dyDescent="0.2">
      <c r="A2899" s="571"/>
      <c r="B2899" s="571"/>
      <c r="C2899" s="571"/>
      <c r="D2899" s="157"/>
      <c r="E2899" s="561"/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  <c r="R2899" s="34"/>
      <c r="S2899" s="122"/>
      <c r="T2899" s="35"/>
      <c r="U2899" s="45"/>
      <c r="V2899" s="131"/>
    </row>
    <row r="2900" spans="1:22" ht="12" customHeight="1" x14ac:dyDescent="0.2">
      <c r="A2900" s="571"/>
      <c r="B2900" s="571"/>
      <c r="C2900" s="566"/>
      <c r="D2900" s="160"/>
      <c r="E2900" s="560"/>
      <c r="F2900" s="26"/>
      <c r="G2900" s="26"/>
      <c r="H2900" s="26"/>
      <c r="I2900" s="26"/>
      <c r="J2900" s="26"/>
      <c r="K2900" s="26"/>
      <c r="L2900" s="26"/>
      <c r="M2900" s="26"/>
      <c r="N2900" s="26"/>
      <c r="O2900" s="26"/>
      <c r="P2900" s="26"/>
      <c r="Q2900" s="26"/>
      <c r="R2900" s="21"/>
      <c r="S2900" s="117"/>
      <c r="T2900" s="23"/>
      <c r="U2900" s="28"/>
      <c r="V2900" s="130"/>
    </row>
    <row r="2901" spans="1:22" ht="12" customHeight="1" x14ac:dyDescent="0.2">
      <c r="A2901" s="571"/>
      <c r="B2901" s="571"/>
      <c r="C2901" s="566"/>
      <c r="D2901" s="160"/>
      <c r="E2901" s="560"/>
      <c r="F2901" s="26"/>
      <c r="G2901" s="26"/>
      <c r="H2901" s="26"/>
      <c r="I2901" s="26"/>
      <c r="J2901" s="26"/>
      <c r="K2901" s="26"/>
      <c r="L2901" s="26"/>
      <c r="M2901" s="26"/>
      <c r="N2901" s="26"/>
      <c r="O2901" s="26"/>
      <c r="P2901" s="26"/>
      <c r="Q2901" s="26"/>
      <c r="R2901" s="22"/>
      <c r="S2901" s="118"/>
      <c r="T2901" s="23"/>
      <c r="U2901" s="28"/>
      <c r="V2901" s="130"/>
    </row>
    <row r="2902" spans="1:22" ht="12" customHeight="1" x14ac:dyDescent="0.2">
      <c r="A2902" s="571"/>
      <c r="B2902" s="571"/>
      <c r="C2902" s="566"/>
      <c r="D2902" s="160"/>
      <c r="E2902" s="537"/>
      <c r="F2902" s="25"/>
      <c r="G2902" s="25"/>
      <c r="H2902" s="25"/>
      <c r="I2902" s="25"/>
      <c r="J2902" s="25"/>
      <c r="K2902" s="25"/>
      <c r="L2902" s="25"/>
      <c r="M2902" s="25"/>
      <c r="N2902" s="25"/>
      <c r="O2902" s="25"/>
      <c r="P2902" s="25"/>
      <c r="Q2902" s="25"/>
      <c r="R2902" s="79"/>
      <c r="S2902" s="117"/>
      <c r="T2902" s="29"/>
      <c r="U2902" s="24"/>
      <c r="V2902" s="129"/>
    </row>
    <row r="2903" spans="1:22" ht="12" customHeight="1" x14ac:dyDescent="0.2">
      <c r="A2903" s="571"/>
      <c r="B2903" s="573"/>
      <c r="C2903" s="566"/>
      <c r="D2903" s="160"/>
      <c r="E2903" s="537"/>
      <c r="F2903" s="25"/>
      <c r="G2903" s="25"/>
      <c r="H2903" s="25"/>
      <c r="I2903" s="25"/>
      <c r="J2903" s="25"/>
      <c r="K2903" s="25"/>
      <c r="L2903" s="25"/>
      <c r="M2903" s="25"/>
      <c r="N2903" s="25"/>
      <c r="O2903" s="25"/>
      <c r="P2903" s="25"/>
      <c r="Q2903" s="25"/>
      <c r="R2903" s="109"/>
      <c r="S2903" s="118"/>
      <c r="T2903" s="29"/>
      <c r="U2903" s="24"/>
      <c r="V2903" s="133"/>
    </row>
    <row r="2904" spans="1:22" ht="12" customHeight="1" x14ac:dyDescent="0.2">
      <c r="A2904" s="571"/>
      <c r="B2904" s="571"/>
      <c r="C2904" s="566"/>
      <c r="D2904" s="160"/>
      <c r="E2904" s="561"/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  <c r="R2904" s="33"/>
      <c r="S2904" s="121"/>
      <c r="T2904" s="35"/>
      <c r="U2904" s="45"/>
      <c r="V2904" s="131"/>
    </row>
    <row r="2905" spans="1:22" ht="12" customHeight="1" x14ac:dyDescent="0.2">
      <c r="A2905" s="571"/>
      <c r="B2905" s="571"/>
      <c r="C2905" s="566"/>
      <c r="D2905" s="160"/>
      <c r="E2905" s="561"/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  <c r="R2905" s="34"/>
      <c r="S2905" s="122"/>
      <c r="T2905" s="35"/>
      <c r="U2905" s="45"/>
      <c r="V2905" s="131"/>
    </row>
    <row r="2906" spans="1:22" ht="12" customHeight="1" x14ac:dyDescent="0.2">
      <c r="A2906" s="571"/>
      <c r="B2906" s="571"/>
      <c r="C2906" s="566"/>
      <c r="D2906" s="160"/>
      <c r="E2906" s="560"/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  <c r="R2906" s="21"/>
      <c r="S2906" s="117"/>
      <c r="T2906" s="23"/>
      <c r="U2906" s="28"/>
      <c r="V2906" s="130"/>
    </row>
    <row r="2907" spans="1:22" ht="12" customHeight="1" x14ac:dyDescent="0.2">
      <c r="A2907" s="571"/>
      <c r="B2907" s="573"/>
      <c r="C2907" s="566"/>
      <c r="D2907" s="160"/>
      <c r="E2907" s="560"/>
      <c r="F2907" s="26"/>
      <c r="G2907" s="26"/>
      <c r="H2907" s="26"/>
      <c r="I2907" s="26"/>
      <c r="J2907" s="26"/>
      <c r="K2907" s="26"/>
      <c r="L2907" s="26"/>
      <c r="M2907" s="26"/>
      <c r="N2907" s="26"/>
      <c r="O2907" s="26"/>
      <c r="P2907" s="26"/>
      <c r="Q2907" s="26"/>
      <c r="R2907" s="22"/>
      <c r="S2907" s="118"/>
      <c r="T2907" s="23"/>
      <c r="U2907" s="28"/>
      <c r="V2907" s="130"/>
    </row>
    <row r="2908" spans="1:22" ht="12" customHeight="1" x14ac:dyDescent="0.2">
      <c r="A2908" s="571"/>
      <c r="B2908" s="571"/>
      <c r="C2908" s="566"/>
      <c r="D2908" s="160"/>
      <c r="E2908" s="537"/>
      <c r="F2908" s="25"/>
      <c r="G2908" s="25"/>
      <c r="H2908" s="25"/>
      <c r="I2908" s="25"/>
      <c r="J2908" s="25"/>
      <c r="K2908" s="25"/>
      <c r="L2908" s="25"/>
      <c r="M2908" s="25"/>
      <c r="N2908" s="25"/>
      <c r="O2908" s="25"/>
      <c r="P2908" s="25"/>
      <c r="Q2908" s="25"/>
      <c r="R2908" s="79"/>
      <c r="S2908" s="117"/>
      <c r="T2908" s="29"/>
      <c r="U2908" s="24"/>
      <c r="V2908" s="129"/>
    </row>
    <row r="2909" spans="1:22" ht="12" customHeight="1" x14ac:dyDescent="0.2">
      <c r="A2909" s="571"/>
      <c r="B2909" s="573"/>
      <c r="C2909" s="566"/>
      <c r="D2909" s="160"/>
      <c r="E2909" s="537"/>
      <c r="F2909" s="25"/>
      <c r="G2909" s="25"/>
      <c r="H2909" s="25"/>
      <c r="I2909" s="25"/>
      <c r="J2909" s="25"/>
      <c r="K2909" s="25"/>
      <c r="L2909" s="25"/>
      <c r="M2909" s="25"/>
      <c r="N2909" s="25"/>
      <c r="O2909" s="25"/>
      <c r="P2909" s="25"/>
      <c r="Q2909" s="25"/>
      <c r="R2909" s="109"/>
      <c r="S2909" s="118"/>
      <c r="T2909" s="29"/>
      <c r="U2909" s="24"/>
      <c r="V2909" s="133"/>
    </row>
    <row r="2910" spans="1:22" ht="12" customHeight="1" x14ac:dyDescent="0.2">
      <c r="A2910" s="571"/>
      <c r="B2910" s="571"/>
      <c r="C2910" s="566"/>
      <c r="D2910" s="160"/>
      <c r="E2910" s="560"/>
      <c r="F2910" s="26"/>
      <c r="G2910" s="26"/>
      <c r="H2910" s="26"/>
      <c r="I2910" s="26"/>
      <c r="J2910" s="26"/>
      <c r="K2910" s="26"/>
      <c r="L2910" s="26"/>
      <c r="M2910" s="26"/>
      <c r="N2910" s="26"/>
      <c r="O2910" s="26"/>
      <c r="P2910" s="26"/>
      <c r="Q2910" s="26"/>
      <c r="R2910" s="21"/>
      <c r="S2910" s="117"/>
      <c r="T2910" s="23"/>
      <c r="U2910" s="28"/>
      <c r="V2910" s="130"/>
    </row>
    <row r="2911" spans="1:22" ht="12" customHeight="1" x14ac:dyDescent="0.2">
      <c r="A2911" s="571"/>
      <c r="B2911" s="573"/>
      <c r="C2911" s="566"/>
      <c r="D2911" s="160"/>
      <c r="E2911" s="560"/>
      <c r="F2911" s="26"/>
      <c r="G2911" s="26"/>
      <c r="H2911" s="26"/>
      <c r="I2911" s="26"/>
      <c r="J2911" s="26"/>
      <c r="K2911" s="26"/>
      <c r="L2911" s="26"/>
      <c r="M2911" s="26"/>
      <c r="N2911" s="26"/>
      <c r="O2911" s="26"/>
      <c r="P2911" s="26"/>
      <c r="Q2911" s="26"/>
      <c r="R2911" s="22"/>
      <c r="S2911" s="118"/>
      <c r="T2911" s="23"/>
      <c r="U2911" s="28"/>
      <c r="V2911" s="130"/>
    </row>
    <row r="2912" spans="1:22" ht="12" customHeight="1" x14ac:dyDescent="0.2">
      <c r="A2912" s="571"/>
      <c r="B2912" s="571"/>
      <c r="C2912" s="566"/>
      <c r="D2912" s="160"/>
      <c r="E2912" s="537"/>
      <c r="F2912" s="25"/>
      <c r="G2912" s="25"/>
      <c r="H2912" s="25"/>
      <c r="I2912" s="25"/>
      <c r="J2912" s="25"/>
      <c r="K2912" s="25"/>
      <c r="L2912" s="25"/>
      <c r="M2912" s="25"/>
      <c r="N2912" s="25"/>
      <c r="O2912" s="25"/>
      <c r="P2912" s="25"/>
      <c r="Q2912" s="25"/>
      <c r="R2912" s="79"/>
      <c r="S2912" s="117"/>
      <c r="T2912" s="29"/>
      <c r="U2912" s="24"/>
      <c r="V2912" s="129"/>
    </row>
    <row r="2913" spans="1:22" ht="12" customHeight="1" x14ac:dyDescent="0.2">
      <c r="A2913" s="571"/>
      <c r="B2913" s="573"/>
      <c r="C2913" s="566"/>
      <c r="D2913" s="160"/>
      <c r="E2913" s="537"/>
      <c r="F2913" s="25"/>
      <c r="G2913" s="25"/>
      <c r="H2913" s="25"/>
      <c r="I2913" s="25"/>
      <c r="J2913" s="25"/>
      <c r="K2913" s="25"/>
      <c r="L2913" s="25"/>
      <c r="M2913" s="25"/>
      <c r="N2913" s="25"/>
      <c r="O2913" s="25"/>
      <c r="P2913" s="25"/>
      <c r="Q2913" s="25"/>
      <c r="R2913" s="109"/>
      <c r="S2913" s="118"/>
      <c r="T2913" s="29"/>
      <c r="U2913" s="24"/>
      <c r="V2913" s="133"/>
    </row>
    <row r="2914" spans="1:22" ht="12" customHeight="1" x14ac:dyDescent="0.2">
      <c r="A2914" s="571"/>
      <c r="B2914" s="571"/>
      <c r="C2914" s="566"/>
      <c r="D2914" s="160"/>
      <c r="E2914" s="537"/>
      <c r="F2914" s="25"/>
      <c r="G2914" s="25"/>
      <c r="H2914" s="25"/>
      <c r="I2914" s="25"/>
      <c r="J2914" s="25"/>
      <c r="K2914" s="25"/>
      <c r="L2914" s="25"/>
      <c r="M2914" s="25"/>
      <c r="N2914" s="25"/>
      <c r="O2914" s="25"/>
      <c r="P2914" s="25"/>
      <c r="Q2914" s="25"/>
      <c r="R2914" s="79"/>
      <c r="S2914" s="117"/>
      <c r="T2914" s="23"/>
      <c r="U2914" s="24"/>
      <c r="V2914" s="129"/>
    </row>
    <row r="2915" spans="1:22" ht="12" customHeight="1" x14ac:dyDescent="0.2">
      <c r="A2915" s="571"/>
      <c r="B2915" s="573"/>
      <c r="C2915" s="566"/>
      <c r="D2915" s="160"/>
      <c r="E2915" s="537"/>
      <c r="F2915" s="25"/>
      <c r="G2915" s="25"/>
      <c r="H2915" s="25"/>
      <c r="I2915" s="25"/>
      <c r="J2915" s="25"/>
      <c r="K2915" s="25"/>
      <c r="L2915" s="25"/>
      <c r="M2915" s="25"/>
      <c r="N2915" s="25"/>
      <c r="O2915" s="25"/>
      <c r="P2915" s="25"/>
      <c r="Q2915" s="25"/>
      <c r="R2915" s="80"/>
      <c r="S2915" s="118"/>
      <c r="T2915" s="23"/>
      <c r="U2915" s="24"/>
      <c r="V2915" s="133"/>
    </row>
    <row r="2916" spans="1:22" ht="12" customHeight="1" x14ac:dyDescent="0.2">
      <c r="A2916" s="571"/>
      <c r="B2916" s="571"/>
      <c r="C2916" s="571"/>
      <c r="D2916" s="157"/>
      <c r="E2916" s="589"/>
      <c r="F2916" s="37"/>
      <c r="G2916" s="37"/>
      <c r="H2916" s="37"/>
      <c r="I2916" s="37"/>
      <c r="J2916" s="37"/>
      <c r="K2916" s="37"/>
      <c r="L2916" s="37"/>
      <c r="M2916" s="37"/>
      <c r="N2916" s="37"/>
      <c r="O2916" s="37"/>
      <c r="P2916" s="37"/>
      <c r="Q2916" s="37"/>
      <c r="R2916" s="113"/>
      <c r="S2916" s="123"/>
      <c r="T2916" s="42"/>
      <c r="U2916" s="44"/>
      <c r="V2916" s="135"/>
    </row>
    <row r="2917" spans="1:22" ht="12" customHeight="1" x14ac:dyDescent="0.2">
      <c r="A2917" s="571"/>
      <c r="B2917" s="573"/>
      <c r="C2917" s="571"/>
      <c r="D2917" s="157"/>
      <c r="E2917" s="588"/>
      <c r="F2917" s="38"/>
      <c r="G2917" s="38"/>
      <c r="H2917" s="38"/>
      <c r="I2917" s="38"/>
      <c r="J2917" s="38"/>
      <c r="K2917" s="38"/>
      <c r="L2917" s="38"/>
      <c r="M2917" s="38"/>
      <c r="N2917" s="38"/>
      <c r="O2917" s="38"/>
      <c r="P2917" s="38"/>
      <c r="Q2917" s="38"/>
      <c r="R2917" s="41"/>
      <c r="S2917" s="120"/>
      <c r="T2917" s="43"/>
      <c r="U2917" s="44"/>
      <c r="V2917" s="134"/>
    </row>
    <row r="2918" spans="1:22" ht="12" customHeight="1" x14ac:dyDescent="0.2">
      <c r="A2918" s="571"/>
      <c r="B2918" s="571"/>
      <c r="C2918" s="566"/>
      <c r="D2918" s="160"/>
      <c r="E2918" s="561"/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  <c r="R2918" s="33"/>
      <c r="S2918" s="121"/>
      <c r="T2918" s="35"/>
      <c r="U2918" s="36"/>
      <c r="V2918" s="131"/>
    </row>
    <row r="2919" spans="1:22" ht="12" customHeight="1" x14ac:dyDescent="0.2">
      <c r="A2919" s="571"/>
      <c r="B2919" s="571"/>
      <c r="C2919" s="566"/>
      <c r="D2919" s="160"/>
      <c r="E2919" s="561"/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  <c r="R2919" s="34"/>
      <c r="S2919" s="122"/>
      <c r="T2919" s="35"/>
      <c r="U2919" s="36"/>
      <c r="V2919" s="131"/>
    </row>
    <row r="2920" spans="1:22" ht="12" customHeight="1" x14ac:dyDescent="0.2">
      <c r="A2920" s="571"/>
      <c r="B2920" s="571"/>
      <c r="C2920" s="566"/>
      <c r="D2920" s="160"/>
      <c r="E2920" s="561"/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  <c r="R2920" s="33"/>
      <c r="S2920" s="121"/>
      <c r="T2920" s="35"/>
      <c r="U2920" s="36"/>
      <c r="V2920" s="131"/>
    </row>
    <row r="2921" spans="1:22" ht="12" customHeight="1" x14ac:dyDescent="0.2">
      <c r="A2921" s="571"/>
      <c r="B2921" s="573"/>
      <c r="C2921" s="566"/>
      <c r="D2921" s="160"/>
      <c r="E2921" s="561"/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  <c r="R2921" s="34"/>
      <c r="S2921" s="122"/>
      <c r="T2921" s="35"/>
      <c r="U2921" s="36"/>
      <c r="V2921" s="131"/>
    </row>
    <row r="2922" spans="1:22" ht="12" customHeight="1" x14ac:dyDescent="0.2">
      <c r="A2922" s="571"/>
      <c r="B2922" s="571"/>
      <c r="C2922" s="566"/>
      <c r="D2922" s="160"/>
      <c r="E2922" s="560"/>
      <c r="F2922" s="26"/>
      <c r="G2922" s="26"/>
      <c r="H2922" s="26"/>
      <c r="I2922" s="26"/>
      <c r="J2922" s="26"/>
      <c r="K2922" s="26"/>
      <c r="L2922" s="26"/>
      <c r="M2922" s="26"/>
      <c r="N2922" s="26"/>
      <c r="O2922" s="26"/>
      <c r="P2922" s="26"/>
      <c r="Q2922" s="26"/>
      <c r="R2922" s="21"/>
      <c r="S2922" s="117"/>
      <c r="T2922" s="23"/>
      <c r="U2922" s="28"/>
      <c r="V2922" s="130"/>
    </row>
    <row r="2923" spans="1:22" ht="12" customHeight="1" x14ac:dyDescent="0.2">
      <c r="A2923" s="571"/>
      <c r="B2923" s="573"/>
      <c r="C2923" s="566"/>
      <c r="D2923" s="160"/>
      <c r="E2923" s="560"/>
      <c r="F2923" s="26"/>
      <c r="G2923" s="26"/>
      <c r="H2923" s="26"/>
      <c r="I2923" s="26"/>
      <c r="J2923" s="26"/>
      <c r="K2923" s="26"/>
      <c r="L2923" s="26"/>
      <c r="M2923" s="26"/>
      <c r="N2923" s="26"/>
      <c r="O2923" s="26"/>
      <c r="P2923" s="26"/>
      <c r="Q2923" s="26"/>
      <c r="R2923" s="22"/>
      <c r="S2923" s="118"/>
      <c r="T2923" s="23"/>
      <c r="U2923" s="28"/>
      <c r="V2923" s="130"/>
    </row>
    <row r="2924" spans="1:22" ht="12" customHeight="1" x14ac:dyDescent="0.2">
      <c r="A2924" s="571"/>
      <c r="B2924" s="571"/>
      <c r="C2924" s="566"/>
      <c r="D2924" s="160"/>
      <c r="E2924" s="537"/>
      <c r="F2924" s="25"/>
      <c r="G2924" s="25"/>
      <c r="H2924" s="25"/>
      <c r="I2924" s="25"/>
      <c r="J2924" s="25"/>
      <c r="K2924" s="25"/>
      <c r="L2924" s="25"/>
      <c r="M2924" s="25"/>
      <c r="N2924" s="25"/>
      <c r="O2924" s="25"/>
      <c r="P2924" s="25"/>
      <c r="Q2924" s="25"/>
      <c r="R2924" s="79"/>
      <c r="S2924" s="117"/>
      <c r="T2924" s="23"/>
      <c r="U2924" s="24"/>
      <c r="V2924" s="129"/>
    </row>
    <row r="2925" spans="1:22" ht="12" customHeight="1" x14ac:dyDescent="0.2">
      <c r="A2925" s="571"/>
      <c r="B2925" s="573"/>
      <c r="C2925" s="566"/>
      <c r="D2925" s="160"/>
      <c r="E2925" s="537"/>
      <c r="F2925" s="25"/>
      <c r="G2925" s="25"/>
      <c r="H2925" s="25"/>
      <c r="I2925" s="25"/>
      <c r="J2925" s="25"/>
      <c r="K2925" s="25"/>
      <c r="L2925" s="25"/>
      <c r="M2925" s="25"/>
      <c r="N2925" s="25"/>
      <c r="O2925" s="25"/>
      <c r="P2925" s="25"/>
      <c r="Q2925" s="25"/>
      <c r="R2925" s="80"/>
      <c r="S2925" s="118"/>
      <c r="T2925" s="23"/>
      <c r="U2925" s="24"/>
      <c r="V2925" s="133"/>
    </row>
    <row r="2926" spans="1:22" ht="12" customHeight="1" x14ac:dyDescent="0.2">
      <c r="A2926" s="571"/>
      <c r="B2926" s="571"/>
      <c r="C2926" s="566"/>
      <c r="D2926" s="160"/>
      <c r="E2926" s="560"/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  <c r="R2926" s="21"/>
      <c r="S2926" s="117"/>
      <c r="T2926" s="23"/>
      <c r="U2926" s="28"/>
      <c r="V2926" s="130"/>
    </row>
    <row r="2927" spans="1:22" ht="12" customHeight="1" x14ac:dyDescent="0.2">
      <c r="A2927" s="571"/>
      <c r="B2927" s="573"/>
      <c r="C2927" s="566"/>
      <c r="D2927" s="160"/>
      <c r="E2927" s="560"/>
      <c r="F2927" s="26"/>
      <c r="G2927" s="26"/>
      <c r="H2927" s="26"/>
      <c r="I2927" s="26"/>
      <c r="J2927" s="26"/>
      <c r="K2927" s="26"/>
      <c r="L2927" s="26"/>
      <c r="M2927" s="26"/>
      <c r="N2927" s="26"/>
      <c r="O2927" s="26"/>
      <c r="P2927" s="26"/>
      <c r="Q2927" s="26"/>
      <c r="R2927" s="22"/>
      <c r="S2927" s="118"/>
      <c r="T2927" s="23"/>
      <c r="U2927" s="28"/>
      <c r="V2927" s="130"/>
    </row>
    <row r="2928" spans="1:22" ht="12" customHeight="1" x14ac:dyDescent="0.2">
      <c r="A2928" s="571"/>
      <c r="B2928" s="571"/>
      <c r="C2928" s="566"/>
      <c r="D2928" s="160"/>
      <c r="E2928" s="537"/>
      <c r="F2928" s="25"/>
      <c r="G2928" s="25"/>
      <c r="H2928" s="25"/>
      <c r="I2928" s="25"/>
      <c r="J2928" s="25"/>
      <c r="K2928" s="25"/>
      <c r="L2928" s="25"/>
      <c r="M2928" s="25"/>
      <c r="N2928" s="25"/>
      <c r="O2928" s="25"/>
      <c r="P2928" s="25"/>
      <c r="Q2928" s="25"/>
      <c r="R2928" s="79"/>
      <c r="S2928" s="117"/>
      <c r="T2928" s="23"/>
      <c r="U2928" s="24"/>
      <c r="V2928" s="129"/>
    </row>
    <row r="2929" spans="1:22" ht="12" customHeight="1" x14ac:dyDescent="0.2">
      <c r="A2929" s="571"/>
      <c r="B2929" s="573"/>
      <c r="C2929" s="566"/>
      <c r="D2929" s="160"/>
      <c r="E2929" s="537"/>
      <c r="F2929" s="25"/>
      <c r="G2929" s="25"/>
      <c r="H2929" s="25"/>
      <c r="I2929" s="25"/>
      <c r="J2929" s="25"/>
      <c r="K2929" s="25"/>
      <c r="L2929" s="25"/>
      <c r="M2929" s="25"/>
      <c r="N2929" s="25"/>
      <c r="O2929" s="25"/>
      <c r="P2929" s="25"/>
      <c r="Q2929" s="25"/>
      <c r="R2929" s="80"/>
      <c r="S2929" s="118"/>
      <c r="T2929" s="23"/>
      <c r="U2929" s="24"/>
      <c r="V2929" s="133"/>
    </row>
    <row r="2930" spans="1:22" ht="12" customHeight="1" x14ac:dyDescent="0.2">
      <c r="A2930" s="571"/>
      <c r="B2930" s="571"/>
      <c r="C2930" s="566"/>
      <c r="D2930" s="160"/>
      <c r="E2930" s="537"/>
      <c r="F2930" s="25"/>
      <c r="G2930" s="25"/>
      <c r="H2930" s="25"/>
      <c r="I2930" s="25"/>
      <c r="J2930" s="25"/>
      <c r="K2930" s="25"/>
      <c r="L2930" s="25"/>
      <c r="M2930" s="25"/>
      <c r="N2930" s="25"/>
      <c r="O2930" s="25"/>
      <c r="P2930" s="25"/>
      <c r="Q2930" s="25"/>
      <c r="R2930" s="79"/>
      <c r="S2930" s="117"/>
      <c r="T2930" s="23"/>
      <c r="U2930" s="24"/>
      <c r="V2930" s="129"/>
    </row>
    <row r="2931" spans="1:22" ht="12" customHeight="1" x14ac:dyDescent="0.2">
      <c r="A2931" s="571"/>
      <c r="B2931" s="573"/>
      <c r="C2931" s="566"/>
      <c r="D2931" s="160"/>
      <c r="E2931" s="537"/>
      <c r="F2931" s="25"/>
      <c r="G2931" s="25"/>
      <c r="H2931" s="25"/>
      <c r="I2931" s="25"/>
      <c r="J2931" s="25"/>
      <c r="K2931" s="25"/>
      <c r="L2931" s="25"/>
      <c r="M2931" s="25"/>
      <c r="N2931" s="25"/>
      <c r="O2931" s="25"/>
      <c r="P2931" s="25"/>
      <c r="Q2931" s="25"/>
      <c r="R2931" s="80"/>
      <c r="S2931" s="118"/>
      <c r="T2931" s="23"/>
      <c r="U2931" s="24"/>
      <c r="V2931" s="133"/>
    </row>
    <row r="2932" spans="1:22" ht="12" customHeight="1" x14ac:dyDescent="0.2">
      <c r="A2932" s="571"/>
      <c r="B2932" s="571"/>
      <c r="C2932" s="566"/>
      <c r="D2932" s="160"/>
      <c r="E2932" s="560"/>
      <c r="F2932" s="26"/>
      <c r="G2932" s="26"/>
      <c r="H2932" s="26"/>
      <c r="I2932" s="26"/>
      <c r="J2932" s="26"/>
      <c r="K2932" s="26"/>
      <c r="L2932" s="26"/>
      <c r="M2932" s="26"/>
      <c r="N2932" s="26"/>
      <c r="O2932" s="26"/>
      <c r="P2932" s="26"/>
      <c r="Q2932" s="26"/>
      <c r="R2932" s="21"/>
      <c r="S2932" s="117"/>
      <c r="T2932" s="23"/>
      <c r="U2932" s="28"/>
      <c r="V2932" s="130"/>
    </row>
    <row r="2933" spans="1:22" ht="12" customHeight="1" x14ac:dyDescent="0.2">
      <c r="A2933" s="571"/>
      <c r="B2933" s="573"/>
      <c r="C2933" s="566"/>
      <c r="D2933" s="160"/>
      <c r="E2933" s="560"/>
      <c r="F2933" s="26"/>
      <c r="G2933" s="26"/>
      <c r="H2933" s="26"/>
      <c r="I2933" s="26"/>
      <c r="J2933" s="26"/>
      <c r="K2933" s="26"/>
      <c r="L2933" s="26"/>
      <c r="M2933" s="26"/>
      <c r="N2933" s="26"/>
      <c r="O2933" s="26"/>
      <c r="P2933" s="26"/>
      <c r="Q2933" s="26"/>
      <c r="R2933" s="22"/>
      <c r="S2933" s="118"/>
      <c r="T2933" s="23"/>
      <c r="U2933" s="28"/>
      <c r="V2933" s="130"/>
    </row>
    <row r="2934" spans="1:22" ht="12" customHeight="1" x14ac:dyDescent="0.2">
      <c r="A2934" s="571"/>
      <c r="B2934" s="571"/>
      <c r="C2934" s="566"/>
      <c r="D2934" s="160"/>
      <c r="E2934" s="560"/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  <c r="R2934" s="21"/>
      <c r="S2934" s="117"/>
      <c r="T2934" s="23"/>
      <c r="U2934" s="28"/>
      <c r="V2934" s="130"/>
    </row>
    <row r="2935" spans="1:22" ht="12" customHeight="1" x14ac:dyDescent="0.2">
      <c r="A2935" s="571"/>
      <c r="B2935" s="573"/>
      <c r="C2935" s="566"/>
      <c r="D2935" s="160"/>
      <c r="E2935" s="560"/>
      <c r="F2935" s="26"/>
      <c r="G2935" s="26"/>
      <c r="H2935" s="26"/>
      <c r="I2935" s="26"/>
      <c r="J2935" s="26"/>
      <c r="K2935" s="26"/>
      <c r="L2935" s="26"/>
      <c r="M2935" s="26"/>
      <c r="N2935" s="26"/>
      <c r="O2935" s="26"/>
      <c r="P2935" s="26"/>
      <c r="Q2935" s="26"/>
      <c r="R2935" s="22"/>
      <c r="S2935" s="118"/>
      <c r="T2935" s="23"/>
      <c r="U2935" s="28"/>
      <c r="V2935" s="130"/>
    </row>
    <row r="2936" spans="1:22" ht="12" customHeight="1" x14ac:dyDescent="0.2">
      <c r="A2936" s="571"/>
      <c r="B2936" s="571"/>
      <c r="C2936" s="566"/>
      <c r="D2936" s="160"/>
      <c r="E2936" s="537"/>
      <c r="F2936" s="25"/>
      <c r="G2936" s="25"/>
      <c r="H2936" s="25"/>
      <c r="I2936" s="25"/>
      <c r="J2936" s="25"/>
      <c r="K2936" s="25"/>
      <c r="L2936" s="25"/>
      <c r="M2936" s="25"/>
      <c r="N2936" s="25"/>
      <c r="O2936" s="25"/>
      <c r="P2936" s="25"/>
      <c r="Q2936" s="25"/>
      <c r="R2936" s="79"/>
      <c r="S2936" s="117"/>
      <c r="T2936" s="23"/>
      <c r="U2936" s="24"/>
      <c r="V2936" s="129"/>
    </row>
    <row r="2937" spans="1:22" ht="12" customHeight="1" x14ac:dyDescent="0.2">
      <c r="A2937" s="571"/>
      <c r="B2937" s="573"/>
      <c r="C2937" s="566"/>
      <c r="D2937" s="160"/>
      <c r="E2937" s="537"/>
      <c r="F2937" s="25"/>
      <c r="G2937" s="25"/>
      <c r="H2937" s="25"/>
      <c r="I2937" s="25"/>
      <c r="J2937" s="25"/>
      <c r="K2937" s="25"/>
      <c r="L2937" s="25"/>
      <c r="M2937" s="25"/>
      <c r="N2937" s="25"/>
      <c r="O2937" s="25"/>
      <c r="P2937" s="25"/>
      <c r="Q2937" s="25"/>
      <c r="R2937" s="80"/>
      <c r="S2937" s="118"/>
      <c r="T2937" s="23"/>
      <c r="U2937" s="24"/>
      <c r="V2937" s="133"/>
    </row>
    <row r="2938" spans="1:22" ht="12" customHeight="1" x14ac:dyDescent="0.2">
      <c r="A2938" s="571"/>
      <c r="B2938" s="571"/>
      <c r="C2938" s="566"/>
      <c r="D2938" s="160"/>
      <c r="E2938" s="537"/>
      <c r="F2938" s="25"/>
      <c r="G2938" s="25"/>
      <c r="H2938" s="25"/>
      <c r="I2938" s="25"/>
      <c r="J2938" s="25"/>
      <c r="K2938" s="25"/>
      <c r="L2938" s="25"/>
      <c r="M2938" s="25"/>
      <c r="N2938" s="25"/>
      <c r="O2938" s="25"/>
      <c r="P2938" s="25"/>
      <c r="Q2938" s="25"/>
      <c r="R2938" s="79"/>
      <c r="S2938" s="117"/>
      <c r="T2938" s="23"/>
      <c r="U2938" s="24"/>
      <c r="V2938" s="129"/>
    </row>
    <row r="2939" spans="1:22" ht="12" customHeight="1" x14ac:dyDescent="0.2">
      <c r="A2939" s="571"/>
      <c r="B2939" s="573"/>
      <c r="C2939" s="566"/>
      <c r="D2939" s="160"/>
      <c r="E2939" s="537"/>
      <c r="F2939" s="25"/>
      <c r="G2939" s="25"/>
      <c r="H2939" s="25"/>
      <c r="I2939" s="25"/>
      <c r="J2939" s="25"/>
      <c r="K2939" s="25"/>
      <c r="L2939" s="25"/>
      <c r="M2939" s="25"/>
      <c r="N2939" s="25"/>
      <c r="O2939" s="25"/>
      <c r="P2939" s="25"/>
      <c r="Q2939" s="25"/>
      <c r="R2939" s="80"/>
      <c r="S2939" s="118"/>
      <c r="T2939" s="23"/>
      <c r="U2939" s="24"/>
      <c r="V2939" s="133"/>
    </row>
    <row r="2940" spans="1:22" ht="12" customHeight="1" x14ac:dyDescent="0.2">
      <c r="A2940" s="571"/>
      <c r="B2940" s="571"/>
      <c r="C2940" s="566"/>
      <c r="D2940" s="160"/>
      <c r="E2940" s="560"/>
      <c r="F2940" s="26"/>
      <c r="G2940" s="26"/>
      <c r="H2940" s="26"/>
      <c r="I2940" s="26"/>
      <c r="J2940" s="26"/>
      <c r="K2940" s="26"/>
      <c r="L2940" s="26"/>
      <c r="M2940" s="26"/>
      <c r="N2940" s="26"/>
      <c r="O2940" s="26"/>
      <c r="P2940" s="26"/>
      <c r="Q2940" s="26"/>
      <c r="R2940" s="21"/>
      <c r="S2940" s="117"/>
      <c r="T2940" s="23"/>
      <c r="U2940" s="28"/>
      <c r="V2940" s="130"/>
    </row>
    <row r="2941" spans="1:22" ht="12" customHeight="1" x14ac:dyDescent="0.2">
      <c r="A2941" s="571"/>
      <c r="B2941" s="573"/>
      <c r="C2941" s="566"/>
      <c r="D2941" s="160"/>
      <c r="E2941" s="560"/>
      <c r="F2941" s="26"/>
      <c r="G2941" s="26"/>
      <c r="H2941" s="26"/>
      <c r="I2941" s="26"/>
      <c r="J2941" s="26"/>
      <c r="K2941" s="26"/>
      <c r="L2941" s="26"/>
      <c r="M2941" s="26"/>
      <c r="N2941" s="26"/>
      <c r="O2941" s="26"/>
      <c r="P2941" s="26"/>
      <c r="Q2941" s="26"/>
      <c r="R2941" s="22"/>
      <c r="S2941" s="118"/>
      <c r="T2941" s="23"/>
      <c r="U2941" s="28"/>
      <c r="V2941" s="130"/>
    </row>
    <row r="2942" spans="1:22" ht="12" customHeight="1" x14ac:dyDescent="0.2">
      <c r="A2942" s="571"/>
      <c r="B2942" s="571"/>
      <c r="C2942" s="566"/>
      <c r="D2942" s="160"/>
      <c r="E2942" s="537"/>
      <c r="F2942" s="25"/>
      <c r="G2942" s="25"/>
      <c r="H2942" s="25"/>
      <c r="I2942" s="25"/>
      <c r="J2942" s="25"/>
      <c r="K2942" s="25"/>
      <c r="L2942" s="25"/>
      <c r="M2942" s="25"/>
      <c r="N2942" s="25"/>
      <c r="O2942" s="25"/>
      <c r="P2942" s="25"/>
      <c r="Q2942" s="25"/>
      <c r="R2942" s="79"/>
      <c r="S2942" s="117"/>
      <c r="T2942" s="23"/>
      <c r="U2942" s="24"/>
      <c r="V2942" s="129"/>
    </row>
    <row r="2943" spans="1:22" ht="12" customHeight="1" x14ac:dyDescent="0.2">
      <c r="A2943" s="571"/>
      <c r="B2943" s="573"/>
      <c r="C2943" s="566"/>
      <c r="D2943" s="160"/>
      <c r="E2943" s="537"/>
      <c r="F2943" s="25"/>
      <c r="G2943" s="25"/>
      <c r="H2943" s="25"/>
      <c r="I2943" s="25"/>
      <c r="J2943" s="25"/>
      <c r="K2943" s="25"/>
      <c r="L2943" s="25"/>
      <c r="M2943" s="25"/>
      <c r="N2943" s="25"/>
      <c r="O2943" s="25"/>
      <c r="P2943" s="25"/>
      <c r="Q2943" s="25"/>
      <c r="R2943" s="80"/>
      <c r="S2943" s="118"/>
      <c r="T2943" s="23"/>
      <c r="U2943" s="24"/>
      <c r="V2943" s="133"/>
    </row>
    <row r="2944" spans="1:22" ht="12" customHeight="1" x14ac:dyDescent="0.2">
      <c r="A2944" s="571"/>
      <c r="B2944" s="571"/>
      <c r="C2944" s="566"/>
      <c r="D2944" s="160"/>
      <c r="E2944" s="537"/>
      <c r="F2944" s="25"/>
      <c r="G2944" s="25"/>
      <c r="H2944" s="25"/>
      <c r="I2944" s="25"/>
      <c r="J2944" s="25"/>
      <c r="K2944" s="25"/>
      <c r="L2944" s="25"/>
      <c r="M2944" s="25"/>
      <c r="N2944" s="25"/>
      <c r="O2944" s="25"/>
      <c r="P2944" s="25"/>
      <c r="Q2944" s="25"/>
      <c r="R2944" s="79"/>
      <c r="S2944" s="117"/>
      <c r="T2944" s="23"/>
      <c r="U2944" s="24"/>
      <c r="V2944" s="129"/>
    </row>
    <row r="2945" spans="1:22" ht="12" customHeight="1" x14ac:dyDescent="0.2">
      <c r="A2945" s="571"/>
      <c r="B2945" s="573"/>
      <c r="C2945" s="566"/>
      <c r="D2945" s="160"/>
      <c r="E2945" s="537"/>
      <c r="F2945" s="25"/>
      <c r="G2945" s="25"/>
      <c r="H2945" s="25"/>
      <c r="I2945" s="25"/>
      <c r="J2945" s="25"/>
      <c r="K2945" s="25"/>
      <c r="L2945" s="25"/>
      <c r="M2945" s="25"/>
      <c r="N2945" s="25"/>
      <c r="O2945" s="25"/>
      <c r="P2945" s="25"/>
      <c r="Q2945" s="25"/>
      <c r="R2945" s="80"/>
      <c r="S2945" s="118"/>
      <c r="T2945" s="23"/>
      <c r="U2945" s="24"/>
      <c r="V2945" s="133"/>
    </row>
    <row r="2946" spans="1:22" ht="12" customHeight="1" x14ac:dyDescent="0.2">
      <c r="A2946" s="571"/>
      <c r="B2946" s="571"/>
      <c r="C2946" s="566"/>
      <c r="D2946" s="160"/>
      <c r="E2946" s="560"/>
      <c r="F2946" s="26"/>
      <c r="G2946" s="26"/>
      <c r="H2946" s="26"/>
      <c r="I2946" s="26"/>
      <c r="J2946" s="26"/>
      <c r="K2946" s="26"/>
      <c r="L2946" s="26"/>
      <c r="M2946" s="26"/>
      <c r="N2946" s="26"/>
      <c r="O2946" s="26"/>
      <c r="P2946" s="26"/>
      <c r="Q2946" s="26"/>
      <c r="R2946" s="21"/>
      <c r="S2946" s="117"/>
      <c r="T2946" s="23"/>
      <c r="U2946" s="28"/>
      <c r="V2946" s="130"/>
    </row>
    <row r="2947" spans="1:22" ht="12" customHeight="1" x14ac:dyDescent="0.2">
      <c r="A2947" s="571"/>
      <c r="B2947" s="573"/>
      <c r="C2947" s="566"/>
      <c r="D2947" s="160"/>
      <c r="E2947" s="560"/>
      <c r="F2947" s="26"/>
      <c r="G2947" s="26"/>
      <c r="H2947" s="26"/>
      <c r="I2947" s="26"/>
      <c r="J2947" s="26"/>
      <c r="K2947" s="26"/>
      <c r="L2947" s="26"/>
      <c r="M2947" s="26"/>
      <c r="N2947" s="26"/>
      <c r="O2947" s="26"/>
      <c r="P2947" s="26"/>
      <c r="Q2947" s="26"/>
      <c r="R2947" s="22"/>
      <c r="S2947" s="118"/>
      <c r="T2947" s="23"/>
      <c r="U2947" s="28"/>
      <c r="V2947" s="130"/>
    </row>
    <row r="2948" spans="1:22" ht="12" customHeight="1" x14ac:dyDescent="0.2">
      <c r="A2948" s="571"/>
      <c r="B2948" s="571"/>
      <c r="C2948" s="566"/>
      <c r="D2948" s="160"/>
      <c r="E2948" s="560"/>
      <c r="F2948" s="26"/>
      <c r="G2948" s="26"/>
      <c r="H2948" s="26"/>
      <c r="I2948" s="26"/>
      <c r="J2948" s="26"/>
      <c r="K2948" s="26"/>
      <c r="L2948" s="26"/>
      <c r="M2948" s="26"/>
      <c r="N2948" s="26"/>
      <c r="O2948" s="26"/>
      <c r="P2948" s="26"/>
      <c r="Q2948" s="26"/>
      <c r="R2948" s="21"/>
      <c r="S2948" s="117"/>
      <c r="T2948" s="23"/>
      <c r="U2948" s="27"/>
      <c r="V2948" s="130"/>
    </row>
    <row r="2949" spans="1:22" ht="12" customHeight="1" x14ac:dyDescent="0.2">
      <c r="A2949" s="571"/>
      <c r="B2949" s="571"/>
      <c r="C2949" s="566"/>
      <c r="D2949" s="160"/>
      <c r="E2949" s="560"/>
      <c r="F2949" s="26"/>
      <c r="G2949" s="26"/>
      <c r="H2949" s="26"/>
      <c r="I2949" s="26"/>
      <c r="J2949" s="26"/>
      <c r="K2949" s="26"/>
      <c r="L2949" s="26"/>
      <c r="M2949" s="26"/>
      <c r="N2949" s="26"/>
      <c r="O2949" s="26"/>
      <c r="P2949" s="26"/>
      <c r="Q2949" s="26"/>
      <c r="R2949" s="22"/>
      <c r="S2949" s="118"/>
      <c r="T2949" s="23"/>
      <c r="U2949" s="27"/>
      <c r="V2949" s="130"/>
    </row>
    <row r="2950" spans="1:22" ht="12" customHeight="1" x14ac:dyDescent="0.2">
      <c r="A2950" s="571"/>
      <c r="B2950" s="571"/>
      <c r="C2950" s="566"/>
      <c r="D2950" s="160"/>
      <c r="E2950" s="537"/>
      <c r="F2950" s="25"/>
      <c r="G2950" s="25"/>
      <c r="H2950" s="25"/>
      <c r="I2950" s="25"/>
      <c r="J2950" s="25"/>
      <c r="K2950" s="25"/>
      <c r="L2950" s="25"/>
      <c r="M2950" s="25"/>
      <c r="N2950" s="25"/>
      <c r="O2950" s="25"/>
      <c r="P2950" s="25"/>
      <c r="Q2950" s="25"/>
      <c r="R2950" s="79"/>
      <c r="S2950" s="117"/>
      <c r="T2950" s="23"/>
      <c r="U2950" s="24"/>
      <c r="V2950" s="129"/>
    </row>
    <row r="2951" spans="1:22" ht="12" customHeight="1" x14ac:dyDescent="0.2">
      <c r="A2951" s="571"/>
      <c r="B2951" s="573"/>
      <c r="C2951" s="566"/>
      <c r="D2951" s="160"/>
      <c r="E2951" s="537"/>
      <c r="F2951" s="25"/>
      <c r="G2951" s="25"/>
      <c r="H2951" s="25"/>
      <c r="I2951" s="25"/>
      <c r="J2951" s="25"/>
      <c r="K2951" s="25"/>
      <c r="L2951" s="25"/>
      <c r="M2951" s="25"/>
      <c r="N2951" s="25"/>
      <c r="O2951" s="25"/>
      <c r="P2951" s="25"/>
      <c r="Q2951" s="25"/>
      <c r="R2951" s="80"/>
      <c r="S2951" s="118"/>
      <c r="T2951" s="23"/>
      <c r="U2951" s="24"/>
      <c r="V2951" s="133"/>
    </row>
    <row r="2952" spans="1:22" ht="12" customHeight="1" x14ac:dyDescent="0.2">
      <c r="A2952" s="571"/>
      <c r="B2952" s="571"/>
      <c r="C2952" s="566"/>
      <c r="D2952" s="160"/>
      <c r="E2952" s="560"/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  <c r="R2952" s="21"/>
      <c r="S2952" s="117"/>
      <c r="T2952" s="23"/>
      <c r="U2952" s="28"/>
      <c r="V2952" s="130"/>
    </row>
    <row r="2953" spans="1:22" ht="12" customHeight="1" x14ac:dyDescent="0.2">
      <c r="A2953" s="571"/>
      <c r="B2953" s="573"/>
      <c r="C2953" s="566"/>
      <c r="D2953" s="160"/>
      <c r="E2953" s="560"/>
      <c r="F2953" s="26"/>
      <c r="G2953" s="26"/>
      <c r="H2953" s="26"/>
      <c r="I2953" s="26"/>
      <c r="J2953" s="26"/>
      <c r="K2953" s="26"/>
      <c r="L2953" s="26"/>
      <c r="M2953" s="26"/>
      <c r="N2953" s="26"/>
      <c r="O2953" s="26"/>
      <c r="P2953" s="26"/>
      <c r="Q2953" s="26"/>
      <c r="R2953" s="22"/>
      <c r="S2953" s="118"/>
      <c r="T2953" s="23"/>
      <c r="U2953" s="28"/>
      <c r="V2953" s="130"/>
    </row>
    <row r="2954" spans="1:22" ht="12" customHeight="1" x14ac:dyDescent="0.2">
      <c r="A2954" s="571"/>
      <c r="B2954" s="571"/>
      <c r="C2954" s="566"/>
      <c r="D2954" s="160"/>
      <c r="E2954" s="537"/>
      <c r="F2954" s="25"/>
      <c r="G2954" s="25"/>
      <c r="H2954" s="25"/>
      <c r="I2954" s="25"/>
      <c r="J2954" s="25"/>
      <c r="K2954" s="25"/>
      <c r="L2954" s="25"/>
      <c r="M2954" s="25"/>
      <c r="N2954" s="25"/>
      <c r="O2954" s="25"/>
      <c r="P2954" s="25"/>
      <c r="Q2954" s="25"/>
      <c r="R2954" s="79"/>
      <c r="S2954" s="117"/>
      <c r="T2954" s="23"/>
      <c r="U2954" s="24"/>
      <c r="V2954" s="129"/>
    </row>
    <row r="2955" spans="1:22" ht="12" customHeight="1" x14ac:dyDescent="0.2">
      <c r="A2955" s="571"/>
      <c r="B2955" s="573"/>
      <c r="C2955" s="566"/>
      <c r="D2955" s="160"/>
      <c r="E2955" s="537"/>
      <c r="F2955" s="25"/>
      <c r="G2955" s="25"/>
      <c r="H2955" s="25"/>
      <c r="I2955" s="25"/>
      <c r="J2955" s="25"/>
      <c r="K2955" s="25"/>
      <c r="L2955" s="25"/>
      <c r="M2955" s="25"/>
      <c r="N2955" s="25"/>
      <c r="O2955" s="25"/>
      <c r="P2955" s="25"/>
      <c r="Q2955" s="25"/>
      <c r="R2955" s="80"/>
      <c r="S2955" s="118"/>
      <c r="T2955" s="23"/>
      <c r="U2955" s="24"/>
      <c r="V2955" s="133"/>
    </row>
    <row r="2956" spans="1:22" ht="12" customHeight="1" x14ac:dyDescent="0.2">
      <c r="A2956" s="571"/>
      <c r="B2956" s="571"/>
      <c r="C2956" s="566"/>
      <c r="D2956" s="160"/>
      <c r="E2956" s="537"/>
      <c r="F2956" s="25"/>
      <c r="G2956" s="25"/>
      <c r="H2956" s="25"/>
      <c r="I2956" s="25"/>
      <c r="J2956" s="25"/>
      <c r="K2956" s="25"/>
      <c r="L2956" s="25"/>
      <c r="M2956" s="25"/>
      <c r="N2956" s="25"/>
      <c r="O2956" s="25"/>
      <c r="P2956" s="25"/>
      <c r="Q2956" s="25"/>
      <c r="R2956" s="79"/>
      <c r="S2956" s="117"/>
      <c r="T2956" s="23"/>
      <c r="U2956" s="24"/>
      <c r="V2956" s="129"/>
    </row>
    <row r="2957" spans="1:22" ht="12" customHeight="1" x14ac:dyDescent="0.2">
      <c r="A2957" s="571"/>
      <c r="B2957" s="573"/>
      <c r="C2957" s="566"/>
      <c r="D2957" s="160"/>
      <c r="E2957" s="537"/>
      <c r="F2957" s="25"/>
      <c r="G2957" s="25"/>
      <c r="H2957" s="25"/>
      <c r="I2957" s="25"/>
      <c r="J2957" s="25"/>
      <c r="K2957" s="25"/>
      <c r="L2957" s="25"/>
      <c r="M2957" s="25"/>
      <c r="N2957" s="25"/>
      <c r="O2957" s="25"/>
      <c r="P2957" s="25"/>
      <c r="Q2957" s="25"/>
      <c r="R2957" s="80"/>
      <c r="S2957" s="118"/>
      <c r="T2957" s="23"/>
      <c r="U2957" s="24"/>
      <c r="V2957" s="133"/>
    </row>
    <row r="2958" spans="1:22" ht="12" customHeight="1" x14ac:dyDescent="0.2">
      <c r="A2958" s="571"/>
      <c r="B2958" s="571"/>
      <c r="C2958" s="566"/>
      <c r="D2958" s="160"/>
      <c r="E2958" s="560"/>
      <c r="F2958" s="26"/>
      <c r="G2958" s="26"/>
      <c r="H2958" s="26"/>
      <c r="I2958" s="26"/>
      <c r="J2958" s="26"/>
      <c r="K2958" s="26"/>
      <c r="L2958" s="26"/>
      <c r="M2958" s="26"/>
      <c r="N2958" s="26"/>
      <c r="O2958" s="26"/>
      <c r="P2958" s="26"/>
      <c r="Q2958" s="26"/>
      <c r="R2958" s="21"/>
      <c r="S2958" s="117"/>
      <c r="T2958" s="23"/>
      <c r="U2958" s="28"/>
      <c r="V2958" s="130"/>
    </row>
    <row r="2959" spans="1:22" ht="12" customHeight="1" x14ac:dyDescent="0.2">
      <c r="A2959" s="571"/>
      <c r="B2959" s="573"/>
      <c r="C2959" s="566"/>
      <c r="D2959" s="160"/>
      <c r="E2959" s="560"/>
      <c r="F2959" s="26"/>
      <c r="G2959" s="26"/>
      <c r="H2959" s="26"/>
      <c r="I2959" s="26"/>
      <c r="J2959" s="26"/>
      <c r="K2959" s="26"/>
      <c r="L2959" s="26"/>
      <c r="M2959" s="26"/>
      <c r="N2959" s="26"/>
      <c r="O2959" s="26"/>
      <c r="P2959" s="26"/>
      <c r="Q2959" s="26"/>
      <c r="R2959" s="22"/>
      <c r="S2959" s="118"/>
      <c r="T2959" s="23"/>
      <c r="U2959" s="28"/>
      <c r="V2959" s="130"/>
    </row>
    <row r="2960" spans="1:22" ht="12" customHeight="1" x14ac:dyDescent="0.2">
      <c r="A2960" s="571"/>
      <c r="B2960" s="571"/>
      <c r="C2960" s="566"/>
      <c r="D2960" s="160"/>
      <c r="E2960" s="560"/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  <c r="R2960" s="21"/>
      <c r="S2960" s="117"/>
      <c r="T2960" s="23"/>
      <c r="U2960" s="28"/>
      <c r="V2960" s="130"/>
    </row>
    <row r="2961" spans="1:22" ht="12" customHeight="1" x14ac:dyDescent="0.2">
      <c r="A2961" s="571"/>
      <c r="B2961" s="573"/>
      <c r="C2961" s="566"/>
      <c r="D2961" s="160"/>
      <c r="E2961" s="560"/>
      <c r="F2961" s="26"/>
      <c r="G2961" s="26"/>
      <c r="H2961" s="26"/>
      <c r="I2961" s="26"/>
      <c r="J2961" s="26"/>
      <c r="K2961" s="26"/>
      <c r="L2961" s="26"/>
      <c r="M2961" s="26"/>
      <c r="N2961" s="26"/>
      <c r="O2961" s="26"/>
      <c r="P2961" s="26"/>
      <c r="Q2961" s="26"/>
      <c r="R2961" s="22"/>
      <c r="S2961" s="118"/>
      <c r="T2961" s="23"/>
      <c r="U2961" s="28"/>
      <c r="V2961" s="130"/>
    </row>
    <row r="2962" spans="1:22" ht="12" customHeight="1" x14ac:dyDescent="0.2">
      <c r="A2962" s="571"/>
      <c r="B2962" s="571"/>
      <c r="C2962" s="566"/>
      <c r="D2962" s="160"/>
      <c r="E2962" s="560"/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  <c r="R2962" s="21"/>
      <c r="S2962" s="117"/>
      <c r="T2962" s="23"/>
      <c r="U2962" s="27"/>
      <c r="V2962" s="130"/>
    </row>
    <row r="2963" spans="1:22" ht="12" customHeight="1" x14ac:dyDescent="0.2">
      <c r="A2963" s="571"/>
      <c r="B2963" s="573"/>
      <c r="C2963" s="566"/>
      <c r="D2963" s="160"/>
      <c r="E2963" s="560"/>
      <c r="F2963" s="26"/>
      <c r="G2963" s="26"/>
      <c r="H2963" s="26"/>
      <c r="I2963" s="26"/>
      <c r="J2963" s="26"/>
      <c r="K2963" s="26"/>
      <c r="L2963" s="26"/>
      <c r="M2963" s="26"/>
      <c r="N2963" s="26"/>
      <c r="O2963" s="26"/>
      <c r="P2963" s="26"/>
      <c r="Q2963" s="26"/>
      <c r="R2963" s="22"/>
      <c r="S2963" s="118"/>
      <c r="T2963" s="23"/>
      <c r="U2963" s="27"/>
      <c r="V2963" s="130"/>
    </row>
    <row r="2964" spans="1:22" ht="12" customHeight="1" x14ac:dyDescent="0.2">
      <c r="A2964" s="571"/>
      <c r="B2964" s="571"/>
      <c r="C2964" s="566"/>
      <c r="D2964" s="160"/>
      <c r="E2964" s="537"/>
      <c r="F2964" s="25"/>
      <c r="G2964" s="25"/>
      <c r="H2964" s="25"/>
      <c r="I2964" s="25"/>
      <c r="J2964" s="25"/>
      <c r="K2964" s="25"/>
      <c r="L2964" s="25"/>
      <c r="M2964" s="25"/>
      <c r="N2964" s="25"/>
      <c r="O2964" s="25"/>
      <c r="P2964" s="25"/>
      <c r="Q2964" s="25"/>
      <c r="R2964" s="79"/>
      <c r="S2964" s="117"/>
      <c r="T2964" s="23"/>
      <c r="U2964" s="24"/>
      <c r="V2964" s="129"/>
    </row>
    <row r="2965" spans="1:22" ht="12" customHeight="1" x14ac:dyDescent="0.2">
      <c r="A2965" s="571"/>
      <c r="B2965" s="573"/>
      <c r="C2965" s="566"/>
      <c r="D2965" s="160"/>
      <c r="E2965" s="537"/>
      <c r="F2965" s="25"/>
      <c r="G2965" s="25"/>
      <c r="H2965" s="25"/>
      <c r="I2965" s="25"/>
      <c r="J2965" s="25"/>
      <c r="K2965" s="25"/>
      <c r="L2965" s="25"/>
      <c r="M2965" s="25"/>
      <c r="N2965" s="25"/>
      <c r="O2965" s="25"/>
      <c r="P2965" s="25"/>
      <c r="Q2965" s="25"/>
      <c r="R2965" s="80"/>
      <c r="S2965" s="118"/>
      <c r="T2965" s="23"/>
      <c r="U2965" s="24"/>
      <c r="V2965" s="133"/>
    </row>
    <row r="2966" spans="1:22" ht="12" customHeight="1" x14ac:dyDescent="0.2">
      <c r="A2966" s="571"/>
      <c r="B2966" s="571"/>
      <c r="C2966" s="566"/>
      <c r="D2966" s="160"/>
      <c r="E2966" s="560"/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  <c r="R2966" s="21"/>
      <c r="S2966" s="117"/>
      <c r="T2966" s="23"/>
      <c r="U2966" s="28"/>
      <c r="V2966" s="130"/>
    </row>
    <row r="2967" spans="1:22" ht="12" customHeight="1" x14ac:dyDescent="0.2">
      <c r="A2967" s="571"/>
      <c r="B2967" s="573"/>
      <c r="C2967" s="566"/>
      <c r="D2967" s="160"/>
      <c r="E2967" s="560"/>
      <c r="F2967" s="26"/>
      <c r="G2967" s="26"/>
      <c r="H2967" s="26"/>
      <c r="I2967" s="26"/>
      <c r="J2967" s="26"/>
      <c r="K2967" s="26"/>
      <c r="L2967" s="26"/>
      <c r="M2967" s="26"/>
      <c r="N2967" s="26"/>
      <c r="O2967" s="26"/>
      <c r="P2967" s="26"/>
      <c r="Q2967" s="26"/>
      <c r="R2967" s="22"/>
      <c r="S2967" s="118"/>
      <c r="T2967" s="23"/>
      <c r="U2967" s="28"/>
      <c r="V2967" s="130"/>
    </row>
    <row r="2968" spans="1:22" ht="12" customHeight="1" x14ac:dyDescent="0.2">
      <c r="A2968" s="571"/>
      <c r="B2968" s="571"/>
      <c r="C2968" s="566"/>
      <c r="D2968" s="160"/>
      <c r="E2968" s="537"/>
      <c r="F2968" s="25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90"/>
      <c r="S2968" s="117"/>
      <c r="T2968" s="23"/>
      <c r="U2968" s="28"/>
      <c r="V2968" s="130"/>
    </row>
    <row r="2969" spans="1:22" ht="12" customHeight="1" x14ac:dyDescent="0.2">
      <c r="A2969" s="571"/>
      <c r="B2969" s="573"/>
      <c r="C2969" s="566"/>
      <c r="D2969" s="160"/>
      <c r="E2969" s="537"/>
      <c r="F2969" s="25"/>
      <c r="G2969" s="25"/>
      <c r="H2969" s="25"/>
      <c r="I2969" s="25"/>
      <c r="J2969" s="25"/>
      <c r="K2969" s="25"/>
      <c r="L2969" s="25"/>
      <c r="M2969" s="25"/>
      <c r="N2969" s="25"/>
      <c r="O2969" s="25"/>
      <c r="P2969" s="25"/>
      <c r="Q2969" s="25"/>
      <c r="R2969" s="91"/>
      <c r="S2969" s="118"/>
      <c r="T2969" s="23"/>
      <c r="U2969" s="28"/>
      <c r="V2969" s="130"/>
    </row>
    <row r="2970" spans="1:22" ht="12" customHeight="1" x14ac:dyDescent="0.2">
      <c r="A2970" s="571"/>
      <c r="B2970" s="571"/>
      <c r="C2970" s="566"/>
      <c r="D2970" s="160"/>
      <c r="E2970" s="560"/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  <c r="R2970" s="21"/>
      <c r="S2970" s="117"/>
      <c r="T2970" s="23"/>
      <c r="U2970" s="28"/>
      <c r="V2970" s="130"/>
    </row>
    <row r="2971" spans="1:22" ht="12" customHeight="1" x14ac:dyDescent="0.2">
      <c r="A2971" s="571"/>
      <c r="B2971" s="573"/>
      <c r="C2971" s="566"/>
      <c r="D2971" s="160"/>
      <c r="E2971" s="560"/>
      <c r="F2971" s="26"/>
      <c r="G2971" s="26"/>
      <c r="H2971" s="26"/>
      <c r="I2971" s="26"/>
      <c r="J2971" s="26"/>
      <c r="K2971" s="26"/>
      <c r="L2971" s="26"/>
      <c r="M2971" s="26"/>
      <c r="N2971" s="26"/>
      <c r="O2971" s="26"/>
      <c r="P2971" s="26"/>
      <c r="Q2971" s="26"/>
      <c r="R2971" s="22"/>
      <c r="S2971" s="118"/>
      <c r="T2971" s="23"/>
      <c r="U2971" s="28"/>
      <c r="V2971" s="130"/>
    </row>
    <row r="2972" spans="1:22" ht="12" customHeight="1" x14ac:dyDescent="0.2">
      <c r="A2972" s="571"/>
      <c r="B2972" s="571"/>
      <c r="C2972" s="566"/>
      <c r="D2972" s="160"/>
      <c r="E2972" s="537"/>
      <c r="F2972" s="25"/>
      <c r="G2972" s="25"/>
      <c r="H2972" s="25"/>
      <c r="I2972" s="25"/>
      <c r="J2972" s="25"/>
      <c r="K2972" s="25"/>
      <c r="L2972" s="25"/>
      <c r="M2972" s="25"/>
      <c r="N2972" s="25"/>
      <c r="O2972" s="25"/>
      <c r="P2972" s="25"/>
      <c r="Q2972" s="25"/>
      <c r="R2972" s="79"/>
      <c r="S2972" s="117"/>
      <c r="T2972" s="29"/>
      <c r="U2972" s="24"/>
      <c r="V2972" s="129"/>
    </row>
    <row r="2973" spans="1:22" ht="12" customHeight="1" x14ac:dyDescent="0.2">
      <c r="A2973" s="571"/>
      <c r="B2973" s="573"/>
      <c r="C2973" s="566"/>
      <c r="D2973" s="160"/>
      <c r="E2973" s="537"/>
      <c r="F2973" s="25"/>
      <c r="G2973" s="25"/>
      <c r="H2973" s="25"/>
      <c r="I2973" s="25"/>
      <c r="J2973" s="25"/>
      <c r="K2973" s="25"/>
      <c r="L2973" s="25"/>
      <c r="M2973" s="25"/>
      <c r="N2973" s="25"/>
      <c r="O2973" s="25"/>
      <c r="P2973" s="25"/>
      <c r="Q2973" s="25"/>
      <c r="R2973" s="109"/>
      <c r="S2973" s="118"/>
      <c r="T2973" s="29"/>
      <c r="U2973" s="24"/>
      <c r="V2973" s="133"/>
    </row>
    <row r="2974" spans="1:22" ht="12" customHeight="1" x14ac:dyDescent="0.2">
      <c r="A2974" s="571"/>
      <c r="B2974" s="571"/>
      <c r="C2974" s="566"/>
      <c r="D2974" s="160"/>
      <c r="E2974" s="560"/>
      <c r="F2974" s="26"/>
      <c r="G2974" s="26"/>
      <c r="H2974" s="26"/>
      <c r="I2974" s="26"/>
      <c r="J2974" s="26"/>
      <c r="K2974" s="26"/>
      <c r="L2974" s="26"/>
      <c r="M2974" s="26"/>
      <c r="N2974" s="26"/>
      <c r="O2974" s="26"/>
      <c r="P2974" s="26"/>
      <c r="Q2974" s="26"/>
      <c r="R2974" s="21"/>
      <c r="S2974" s="117"/>
      <c r="T2974" s="23"/>
      <c r="U2974" s="28"/>
      <c r="V2974" s="130"/>
    </row>
    <row r="2975" spans="1:22" ht="12" customHeight="1" x14ac:dyDescent="0.2">
      <c r="A2975" s="571"/>
      <c r="B2975" s="573"/>
      <c r="C2975" s="566"/>
      <c r="D2975" s="160"/>
      <c r="E2975" s="560"/>
      <c r="F2975" s="26"/>
      <c r="G2975" s="26"/>
      <c r="H2975" s="26"/>
      <c r="I2975" s="26"/>
      <c r="J2975" s="26"/>
      <c r="K2975" s="26"/>
      <c r="L2975" s="26"/>
      <c r="M2975" s="26"/>
      <c r="N2975" s="26"/>
      <c r="O2975" s="26"/>
      <c r="P2975" s="26"/>
      <c r="Q2975" s="26"/>
      <c r="R2975" s="22"/>
      <c r="S2975" s="118"/>
      <c r="T2975" s="23"/>
      <c r="U2975" s="28"/>
      <c r="V2975" s="130"/>
    </row>
    <row r="2976" spans="1:22" ht="12" customHeight="1" x14ac:dyDescent="0.2">
      <c r="A2976" s="571"/>
      <c r="B2976" s="571"/>
      <c r="C2976" s="566"/>
      <c r="D2976" s="160"/>
      <c r="E2976" s="560"/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  <c r="R2976" s="21"/>
      <c r="S2976" s="117"/>
      <c r="T2976" s="23"/>
      <c r="U2976" s="27"/>
      <c r="V2976" s="130"/>
    </row>
    <row r="2977" spans="1:22" ht="12" customHeight="1" x14ac:dyDescent="0.2">
      <c r="A2977" s="571"/>
      <c r="B2977" s="573"/>
      <c r="C2977" s="566"/>
      <c r="D2977" s="160"/>
      <c r="E2977" s="560"/>
      <c r="F2977" s="26"/>
      <c r="G2977" s="26"/>
      <c r="H2977" s="26"/>
      <c r="I2977" s="26"/>
      <c r="J2977" s="26"/>
      <c r="K2977" s="26"/>
      <c r="L2977" s="26"/>
      <c r="M2977" s="26"/>
      <c r="N2977" s="26"/>
      <c r="O2977" s="26"/>
      <c r="P2977" s="26"/>
      <c r="Q2977" s="26"/>
      <c r="R2977" s="22"/>
      <c r="S2977" s="118"/>
      <c r="T2977" s="23"/>
      <c r="U2977" s="27"/>
      <c r="V2977" s="130"/>
    </row>
    <row r="2978" spans="1:22" ht="12" customHeight="1" x14ac:dyDescent="0.2">
      <c r="A2978" s="571"/>
      <c r="B2978" s="571"/>
      <c r="C2978" s="566"/>
      <c r="D2978" s="160"/>
      <c r="E2978" s="560"/>
      <c r="F2978" s="26"/>
      <c r="G2978" s="26"/>
      <c r="H2978" s="26"/>
      <c r="I2978" s="26"/>
      <c r="J2978" s="26"/>
      <c r="K2978" s="26"/>
      <c r="L2978" s="26"/>
      <c r="M2978" s="26"/>
      <c r="N2978" s="26"/>
      <c r="O2978" s="26"/>
      <c r="P2978" s="26"/>
      <c r="Q2978" s="26"/>
      <c r="R2978" s="21"/>
      <c r="S2978" s="117"/>
      <c r="T2978" s="23"/>
      <c r="U2978" s="28"/>
      <c r="V2978" s="130"/>
    </row>
    <row r="2979" spans="1:22" ht="12" customHeight="1" x14ac:dyDescent="0.2">
      <c r="A2979" s="571"/>
      <c r="B2979" s="573"/>
      <c r="C2979" s="566"/>
      <c r="D2979" s="160"/>
      <c r="E2979" s="560"/>
      <c r="F2979" s="26"/>
      <c r="G2979" s="26"/>
      <c r="H2979" s="26"/>
      <c r="I2979" s="26"/>
      <c r="J2979" s="26"/>
      <c r="K2979" s="26"/>
      <c r="L2979" s="26"/>
      <c r="M2979" s="26"/>
      <c r="N2979" s="26"/>
      <c r="O2979" s="26"/>
      <c r="P2979" s="26"/>
      <c r="Q2979" s="26"/>
      <c r="R2979" s="22"/>
      <c r="S2979" s="118"/>
      <c r="T2979" s="23"/>
      <c r="U2979" s="28"/>
      <c r="V2979" s="130"/>
    </row>
    <row r="2980" spans="1:22" ht="12" customHeight="1" x14ac:dyDescent="0.2">
      <c r="A2980" s="571"/>
      <c r="B2980" s="571"/>
      <c r="C2980" s="566"/>
      <c r="D2980" s="160"/>
      <c r="E2980" s="537"/>
      <c r="F2980" s="25"/>
      <c r="G2980" s="25"/>
      <c r="H2980" s="25"/>
      <c r="I2980" s="25"/>
      <c r="J2980" s="25"/>
      <c r="K2980" s="25"/>
      <c r="L2980" s="25"/>
      <c r="M2980" s="25"/>
      <c r="N2980" s="25"/>
      <c r="O2980" s="25"/>
      <c r="P2980" s="25"/>
      <c r="Q2980" s="25"/>
      <c r="R2980" s="79"/>
      <c r="S2980" s="117"/>
      <c r="T2980" s="23"/>
      <c r="U2980" s="24"/>
      <c r="V2980" s="129"/>
    </row>
    <row r="2981" spans="1:22" ht="12" customHeight="1" x14ac:dyDescent="0.2">
      <c r="A2981" s="571"/>
      <c r="B2981" s="573"/>
      <c r="C2981" s="566"/>
      <c r="D2981" s="160"/>
      <c r="E2981" s="537"/>
      <c r="F2981" s="25"/>
      <c r="G2981" s="25"/>
      <c r="H2981" s="25"/>
      <c r="I2981" s="25"/>
      <c r="J2981" s="25"/>
      <c r="K2981" s="25"/>
      <c r="L2981" s="25"/>
      <c r="M2981" s="25"/>
      <c r="N2981" s="25"/>
      <c r="O2981" s="25"/>
      <c r="P2981" s="25"/>
      <c r="Q2981" s="25"/>
      <c r="R2981" s="80"/>
      <c r="S2981" s="118"/>
      <c r="T2981" s="23"/>
      <c r="U2981" s="24"/>
      <c r="V2981" s="133"/>
    </row>
    <row r="2982" spans="1:22" ht="12" customHeight="1" x14ac:dyDescent="0.2">
      <c r="A2982" s="571"/>
      <c r="B2982" s="571"/>
      <c r="C2982" s="566"/>
      <c r="D2982" s="160"/>
      <c r="E2982" s="537"/>
      <c r="F2982" s="25"/>
      <c r="G2982" s="25"/>
      <c r="H2982" s="25"/>
      <c r="I2982" s="25"/>
      <c r="J2982" s="25"/>
      <c r="K2982" s="25"/>
      <c r="L2982" s="25"/>
      <c r="M2982" s="25"/>
      <c r="N2982" s="25"/>
      <c r="O2982" s="25"/>
      <c r="P2982" s="25"/>
      <c r="Q2982" s="25"/>
      <c r="R2982" s="21"/>
      <c r="S2982" s="117"/>
      <c r="T2982" s="23"/>
      <c r="U2982" s="24"/>
      <c r="V2982" s="129"/>
    </row>
    <row r="2983" spans="1:22" ht="12" customHeight="1" x14ac:dyDescent="0.2">
      <c r="A2983" s="571"/>
      <c r="B2983" s="571"/>
      <c r="C2983" s="566"/>
      <c r="D2983" s="160"/>
      <c r="E2983" s="537"/>
      <c r="F2983" s="25"/>
      <c r="G2983" s="25"/>
      <c r="H2983" s="25"/>
      <c r="I2983" s="25"/>
      <c r="J2983" s="25"/>
      <c r="K2983" s="25"/>
      <c r="L2983" s="25"/>
      <c r="M2983" s="25"/>
      <c r="N2983" s="25"/>
      <c r="O2983" s="25"/>
      <c r="P2983" s="25"/>
      <c r="Q2983" s="25"/>
      <c r="R2983" s="22"/>
      <c r="S2983" s="118"/>
      <c r="T2983" s="23"/>
      <c r="U2983" s="24"/>
      <c r="V2983" s="133"/>
    </row>
    <row r="2984" spans="1:22" ht="12" customHeight="1" x14ac:dyDescent="0.2">
      <c r="A2984" s="571"/>
      <c r="B2984" s="571"/>
      <c r="C2984" s="566"/>
      <c r="D2984" s="160"/>
      <c r="E2984" s="537"/>
      <c r="F2984" s="25"/>
      <c r="G2984" s="25"/>
      <c r="H2984" s="25"/>
      <c r="I2984" s="25"/>
      <c r="J2984" s="25"/>
      <c r="K2984" s="25"/>
      <c r="L2984" s="25"/>
      <c r="M2984" s="25"/>
      <c r="N2984" s="25"/>
      <c r="O2984" s="25"/>
      <c r="P2984" s="25"/>
      <c r="Q2984" s="25"/>
      <c r="R2984" s="79"/>
      <c r="S2984" s="117"/>
      <c r="T2984" s="23"/>
      <c r="U2984" s="24"/>
      <c r="V2984" s="129"/>
    </row>
    <row r="2985" spans="1:22" ht="12" customHeight="1" x14ac:dyDescent="0.2">
      <c r="A2985" s="571"/>
      <c r="B2985" s="571"/>
      <c r="C2985" s="566"/>
      <c r="D2985" s="160"/>
      <c r="E2985" s="537"/>
      <c r="F2985" s="25"/>
      <c r="G2985" s="25"/>
      <c r="H2985" s="25"/>
      <c r="I2985" s="25"/>
      <c r="J2985" s="25"/>
      <c r="K2985" s="25"/>
      <c r="L2985" s="25"/>
      <c r="M2985" s="25"/>
      <c r="N2985" s="25"/>
      <c r="O2985" s="25"/>
      <c r="P2985" s="25"/>
      <c r="Q2985" s="25"/>
      <c r="R2985" s="80"/>
      <c r="S2985" s="118"/>
      <c r="T2985" s="23"/>
      <c r="U2985" s="24"/>
      <c r="V2985" s="133"/>
    </row>
    <row r="2986" spans="1:22" ht="12" customHeight="1" x14ac:dyDescent="0.2">
      <c r="A2986" s="571"/>
      <c r="B2986" s="571"/>
      <c r="C2986" s="566"/>
      <c r="D2986" s="160"/>
      <c r="E2986" s="537"/>
      <c r="F2986" s="25"/>
      <c r="G2986" s="25"/>
      <c r="H2986" s="25"/>
      <c r="I2986" s="25"/>
      <c r="J2986" s="25"/>
      <c r="K2986" s="25"/>
      <c r="L2986" s="25"/>
      <c r="M2986" s="25"/>
      <c r="N2986" s="25"/>
      <c r="O2986" s="25"/>
      <c r="P2986" s="25"/>
      <c r="Q2986" s="25"/>
      <c r="R2986" s="90"/>
      <c r="S2986" s="117"/>
      <c r="T2986" s="23"/>
      <c r="U2986" s="28"/>
      <c r="V2986" s="130"/>
    </row>
    <row r="2987" spans="1:22" ht="12" customHeight="1" x14ac:dyDescent="0.2">
      <c r="A2987" s="571"/>
      <c r="B2987" s="571"/>
      <c r="C2987" s="566"/>
      <c r="D2987" s="160"/>
      <c r="E2987" s="537"/>
      <c r="F2987" s="25"/>
      <c r="G2987" s="25"/>
      <c r="H2987" s="25"/>
      <c r="I2987" s="25"/>
      <c r="J2987" s="25"/>
      <c r="K2987" s="25"/>
      <c r="L2987" s="25"/>
      <c r="M2987" s="25"/>
      <c r="N2987" s="25"/>
      <c r="O2987" s="25"/>
      <c r="P2987" s="25"/>
      <c r="Q2987" s="25"/>
      <c r="R2987" s="91"/>
      <c r="S2987" s="118"/>
      <c r="T2987" s="23"/>
      <c r="U2987" s="28"/>
      <c r="V2987" s="130"/>
    </row>
    <row r="2988" spans="1:22" ht="12" customHeight="1" x14ac:dyDescent="0.2">
      <c r="A2988" s="571"/>
      <c r="B2988" s="571"/>
      <c r="C2988" s="566"/>
      <c r="D2988" s="160"/>
      <c r="E2988" s="560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1"/>
      <c r="S2988" s="117"/>
      <c r="T2988" s="23"/>
      <c r="U2988" s="28"/>
      <c r="V2988" s="130"/>
    </row>
    <row r="2989" spans="1:22" ht="12" customHeight="1" x14ac:dyDescent="0.2">
      <c r="A2989" s="571"/>
      <c r="B2989" s="573"/>
      <c r="C2989" s="566"/>
      <c r="D2989" s="160"/>
      <c r="E2989" s="560"/>
      <c r="F2989" s="26"/>
      <c r="G2989" s="26"/>
      <c r="H2989" s="26"/>
      <c r="I2989" s="26"/>
      <c r="J2989" s="26"/>
      <c r="K2989" s="26"/>
      <c r="L2989" s="26"/>
      <c r="M2989" s="26"/>
      <c r="N2989" s="26"/>
      <c r="O2989" s="26"/>
      <c r="P2989" s="26"/>
      <c r="Q2989" s="26"/>
      <c r="R2989" s="22"/>
      <c r="S2989" s="118"/>
      <c r="T2989" s="23"/>
      <c r="U2989" s="28"/>
      <c r="V2989" s="130"/>
    </row>
    <row r="2990" spans="1:22" ht="12" customHeight="1" x14ac:dyDescent="0.2">
      <c r="A2990" s="571"/>
      <c r="B2990" s="571"/>
      <c r="C2990" s="566"/>
      <c r="D2990" s="160"/>
      <c r="E2990" s="537"/>
      <c r="F2990" s="25"/>
      <c r="G2990" s="25"/>
      <c r="H2990" s="25"/>
      <c r="I2990" s="25"/>
      <c r="J2990" s="25"/>
      <c r="K2990" s="25"/>
      <c r="L2990" s="25"/>
      <c r="M2990" s="25"/>
      <c r="N2990" s="25"/>
      <c r="O2990" s="25"/>
      <c r="P2990" s="25"/>
      <c r="Q2990" s="25"/>
      <c r="R2990" s="79"/>
      <c r="S2990" s="117"/>
      <c r="T2990" s="29"/>
      <c r="U2990" s="24"/>
      <c r="V2990" s="129"/>
    </row>
    <row r="2991" spans="1:22" ht="12" customHeight="1" x14ac:dyDescent="0.2">
      <c r="A2991" s="571"/>
      <c r="B2991" s="573"/>
      <c r="C2991" s="566"/>
      <c r="D2991" s="160"/>
      <c r="E2991" s="537"/>
      <c r="F2991" s="25"/>
      <c r="G2991" s="25"/>
      <c r="H2991" s="25"/>
      <c r="I2991" s="25"/>
      <c r="J2991" s="25"/>
      <c r="K2991" s="25"/>
      <c r="L2991" s="25"/>
      <c r="M2991" s="25"/>
      <c r="N2991" s="25"/>
      <c r="O2991" s="25"/>
      <c r="P2991" s="25"/>
      <c r="Q2991" s="25"/>
      <c r="R2991" s="109"/>
      <c r="S2991" s="118"/>
      <c r="T2991" s="29"/>
      <c r="U2991" s="24"/>
      <c r="V2991" s="133"/>
    </row>
    <row r="2992" spans="1:22" ht="12" customHeight="1" x14ac:dyDescent="0.2">
      <c r="A2992" s="571"/>
      <c r="B2992" s="571"/>
      <c r="C2992" s="566"/>
      <c r="D2992" s="160"/>
      <c r="E2992" s="560"/>
      <c r="F2992" s="26"/>
      <c r="G2992" s="26"/>
      <c r="H2992" s="26"/>
      <c r="I2992" s="26"/>
      <c r="J2992" s="26"/>
      <c r="K2992" s="26"/>
      <c r="L2992" s="26"/>
      <c r="M2992" s="26"/>
      <c r="N2992" s="26"/>
      <c r="O2992" s="26"/>
      <c r="P2992" s="26"/>
      <c r="Q2992" s="26"/>
      <c r="R2992" s="21"/>
      <c r="S2992" s="117"/>
      <c r="T2992" s="23"/>
      <c r="U2992" s="28"/>
      <c r="V2992" s="130"/>
    </row>
    <row r="2993" spans="1:22" ht="12" customHeight="1" x14ac:dyDescent="0.2">
      <c r="A2993" s="571"/>
      <c r="B2993" s="573"/>
      <c r="C2993" s="566"/>
      <c r="D2993" s="160"/>
      <c r="E2993" s="560"/>
      <c r="F2993" s="26"/>
      <c r="G2993" s="26"/>
      <c r="H2993" s="26"/>
      <c r="I2993" s="26"/>
      <c r="J2993" s="26"/>
      <c r="K2993" s="26"/>
      <c r="L2993" s="26"/>
      <c r="M2993" s="26"/>
      <c r="N2993" s="26"/>
      <c r="O2993" s="26"/>
      <c r="P2993" s="26"/>
      <c r="Q2993" s="26"/>
      <c r="R2993" s="22"/>
      <c r="S2993" s="118"/>
      <c r="T2993" s="23"/>
      <c r="U2993" s="28"/>
      <c r="V2993" s="130"/>
    </row>
    <row r="2994" spans="1:22" ht="12" customHeight="1" x14ac:dyDescent="0.2">
      <c r="A2994" s="571"/>
      <c r="B2994" s="571"/>
      <c r="C2994" s="566"/>
      <c r="D2994" s="160"/>
      <c r="E2994" s="537"/>
      <c r="F2994" s="25"/>
      <c r="G2994" s="25"/>
      <c r="H2994" s="25"/>
      <c r="I2994" s="25"/>
      <c r="J2994" s="25"/>
      <c r="K2994" s="25"/>
      <c r="L2994" s="25"/>
      <c r="M2994" s="25"/>
      <c r="N2994" s="25"/>
      <c r="O2994" s="25"/>
      <c r="P2994" s="25"/>
      <c r="Q2994" s="25"/>
      <c r="R2994" s="21"/>
      <c r="S2994" s="117"/>
      <c r="T2994" s="29"/>
      <c r="U2994" s="24"/>
      <c r="V2994" s="129"/>
    </row>
    <row r="2995" spans="1:22" ht="12" customHeight="1" x14ac:dyDescent="0.2">
      <c r="A2995" s="571"/>
      <c r="B2995" s="573"/>
      <c r="C2995" s="566"/>
      <c r="D2995" s="160"/>
      <c r="E2995" s="537"/>
      <c r="F2995" s="25"/>
      <c r="G2995" s="25"/>
      <c r="H2995" s="25"/>
      <c r="I2995" s="25"/>
      <c r="J2995" s="25"/>
      <c r="K2995" s="25"/>
      <c r="L2995" s="25"/>
      <c r="M2995" s="25"/>
      <c r="N2995" s="25"/>
      <c r="O2995" s="25"/>
      <c r="P2995" s="25"/>
      <c r="Q2995" s="25"/>
      <c r="R2995" s="22"/>
      <c r="S2995" s="118"/>
      <c r="T2995" s="29"/>
      <c r="U2995" s="24"/>
      <c r="V2995" s="133"/>
    </row>
    <row r="2996" spans="1:22" ht="12" customHeight="1" x14ac:dyDescent="0.2">
      <c r="A2996" s="571"/>
      <c r="B2996" s="571"/>
      <c r="C2996" s="566"/>
      <c r="D2996" s="160"/>
      <c r="E2996" s="560"/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  <c r="R2996" s="21"/>
      <c r="S2996" s="117"/>
      <c r="T2996" s="23"/>
      <c r="U2996" s="28"/>
      <c r="V2996" s="130"/>
    </row>
    <row r="2997" spans="1:22" ht="12" customHeight="1" x14ac:dyDescent="0.2">
      <c r="A2997" s="571"/>
      <c r="B2997" s="573"/>
      <c r="C2997" s="566"/>
      <c r="D2997" s="160"/>
      <c r="E2997" s="560"/>
      <c r="F2997" s="26"/>
      <c r="G2997" s="26"/>
      <c r="H2997" s="26"/>
      <c r="I2997" s="26"/>
      <c r="J2997" s="26"/>
      <c r="K2997" s="26"/>
      <c r="L2997" s="26"/>
      <c r="M2997" s="26"/>
      <c r="N2997" s="26"/>
      <c r="O2997" s="26"/>
      <c r="P2997" s="26"/>
      <c r="Q2997" s="26"/>
      <c r="R2997" s="22"/>
      <c r="S2997" s="118"/>
      <c r="T2997" s="23"/>
      <c r="U2997" s="28"/>
      <c r="V2997" s="130"/>
    </row>
    <row r="2998" spans="1:22" ht="12" customHeight="1" x14ac:dyDescent="0.2">
      <c r="A2998" s="571"/>
      <c r="B2998" s="571"/>
      <c r="C2998" s="566"/>
      <c r="D2998" s="160"/>
      <c r="E2998" s="537"/>
      <c r="F2998" s="25"/>
      <c r="G2998" s="25"/>
      <c r="H2998" s="25"/>
      <c r="I2998" s="25"/>
      <c r="J2998" s="25"/>
      <c r="K2998" s="25"/>
      <c r="L2998" s="25"/>
      <c r="M2998" s="25"/>
      <c r="N2998" s="25"/>
      <c r="O2998" s="25"/>
      <c r="P2998" s="25"/>
      <c r="Q2998" s="25"/>
      <c r="R2998" s="79"/>
      <c r="S2998" s="117"/>
      <c r="T2998" s="29"/>
      <c r="U2998" s="24"/>
      <c r="V2998" s="129"/>
    </row>
    <row r="2999" spans="1:22" ht="12" customHeight="1" x14ac:dyDescent="0.2">
      <c r="A2999" s="571"/>
      <c r="B2999" s="573"/>
      <c r="C2999" s="566"/>
      <c r="D2999" s="160"/>
      <c r="E2999" s="537"/>
      <c r="F2999" s="25"/>
      <c r="G2999" s="25"/>
      <c r="H2999" s="25"/>
      <c r="I2999" s="25"/>
      <c r="J2999" s="25"/>
      <c r="K2999" s="25"/>
      <c r="L2999" s="25"/>
      <c r="M2999" s="25"/>
      <c r="N2999" s="25"/>
      <c r="O2999" s="25"/>
      <c r="P2999" s="25"/>
      <c r="Q2999" s="25"/>
      <c r="R2999" s="109"/>
      <c r="S2999" s="118"/>
      <c r="T2999" s="29"/>
      <c r="U2999" s="24"/>
      <c r="V2999" s="133"/>
    </row>
    <row r="3000" spans="1:22" ht="12" customHeight="1" x14ac:dyDescent="0.2">
      <c r="A3000" s="571"/>
      <c r="B3000" s="571"/>
      <c r="C3000" s="571"/>
      <c r="D3000" s="157"/>
      <c r="E3000" s="560"/>
      <c r="F3000" s="26"/>
      <c r="G3000" s="26"/>
      <c r="H3000" s="26"/>
      <c r="I3000" s="26"/>
      <c r="J3000" s="26"/>
      <c r="K3000" s="26"/>
      <c r="L3000" s="26"/>
      <c r="M3000" s="26"/>
      <c r="N3000" s="26"/>
      <c r="O3000" s="26"/>
      <c r="P3000" s="26"/>
      <c r="Q3000" s="26"/>
      <c r="R3000" s="21"/>
      <c r="S3000" s="117"/>
      <c r="T3000" s="23"/>
      <c r="U3000" s="28"/>
      <c r="V3000" s="130"/>
    </row>
    <row r="3001" spans="1:22" ht="12" customHeight="1" x14ac:dyDescent="0.2">
      <c r="A3001" s="571"/>
      <c r="B3001" s="571"/>
      <c r="C3001" s="571"/>
      <c r="D3001" s="157"/>
      <c r="E3001" s="560"/>
      <c r="F3001" s="26"/>
      <c r="G3001" s="26"/>
      <c r="H3001" s="26"/>
      <c r="I3001" s="26"/>
      <c r="J3001" s="26"/>
      <c r="K3001" s="26"/>
      <c r="L3001" s="26"/>
      <c r="M3001" s="26"/>
      <c r="N3001" s="26"/>
      <c r="O3001" s="26"/>
      <c r="P3001" s="26"/>
      <c r="Q3001" s="26"/>
      <c r="R3001" s="22"/>
      <c r="S3001" s="118"/>
      <c r="T3001" s="23"/>
      <c r="U3001" s="28"/>
      <c r="V3001" s="130"/>
    </row>
    <row r="3002" spans="1:22" ht="12" customHeight="1" x14ac:dyDescent="0.2">
      <c r="A3002" s="571"/>
      <c r="B3002" s="571"/>
      <c r="C3002" s="571"/>
      <c r="D3002" s="157"/>
      <c r="E3002" s="560"/>
      <c r="F3002" s="26"/>
      <c r="G3002" s="26"/>
      <c r="H3002" s="26"/>
      <c r="I3002" s="26"/>
      <c r="J3002" s="26"/>
      <c r="K3002" s="26"/>
      <c r="L3002" s="26"/>
      <c r="M3002" s="26"/>
      <c r="N3002" s="26"/>
      <c r="O3002" s="26"/>
      <c r="P3002" s="26"/>
      <c r="Q3002" s="26"/>
      <c r="R3002" s="21"/>
      <c r="S3002" s="117"/>
      <c r="T3002" s="23"/>
      <c r="U3002" s="27"/>
      <c r="V3002" s="130"/>
    </row>
    <row r="3003" spans="1:22" ht="12" customHeight="1" x14ac:dyDescent="0.2">
      <c r="A3003" s="571"/>
      <c r="B3003" s="573"/>
      <c r="C3003" s="571"/>
      <c r="D3003" s="157"/>
      <c r="E3003" s="560"/>
      <c r="F3003" s="26"/>
      <c r="G3003" s="26"/>
      <c r="H3003" s="26"/>
      <c r="I3003" s="26"/>
      <c r="J3003" s="26"/>
      <c r="K3003" s="26"/>
      <c r="L3003" s="26"/>
      <c r="M3003" s="26"/>
      <c r="N3003" s="26"/>
      <c r="O3003" s="26"/>
      <c r="P3003" s="26"/>
      <c r="Q3003" s="26"/>
      <c r="R3003" s="22"/>
      <c r="S3003" s="118"/>
      <c r="T3003" s="23"/>
      <c r="U3003" s="27"/>
      <c r="V3003" s="130"/>
    </row>
    <row r="3004" spans="1:22" ht="12" customHeight="1" x14ac:dyDescent="0.2">
      <c r="A3004" s="571"/>
      <c r="B3004" s="571"/>
      <c r="C3004" s="571"/>
      <c r="D3004" s="157"/>
      <c r="E3004" s="537"/>
      <c r="F3004" s="25"/>
      <c r="G3004" s="25"/>
      <c r="H3004" s="25"/>
      <c r="I3004" s="25"/>
      <c r="J3004" s="25"/>
      <c r="K3004" s="25"/>
      <c r="L3004" s="25"/>
      <c r="M3004" s="25"/>
      <c r="N3004" s="25"/>
      <c r="O3004" s="25"/>
      <c r="P3004" s="25"/>
      <c r="Q3004" s="25"/>
      <c r="R3004" s="79"/>
      <c r="S3004" s="117"/>
      <c r="T3004" s="23"/>
      <c r="U3004" s="24"/>
      <c r="V3004" s="129"/>
    </row>
    <row r="3005" spans="1:22" ht="12" customHeight="1" x14ac:dyDescent="0.2">
      <c r="A3005" s="571"/>
      <c r="B3005" s="571"/>
      <c r="C3005" s="571"/>
      <c r="D3005" s="157"/>
      <c r="E3005" s="537"/>
      <c r="F3005" s="25"/>
      <c r="G3005" s="25"/>
      <c r="H3005" s="25"/>
      <c r="I3005" s="25"/>
      <c r="J3005" s="25"/>
      <c r="K3005" s="25"/>
      <c r="L3005" s="25"/>
      <c r="M3005" s="25"/>
      <c r="N3005" s="25"/>
      <c r="O3005" s="25"/>
      <c r="P3005" s="25"/>
      <c r="Q3005" s="25"/>
      <c r="R3005" s="80"/>
      <c r="S3005" s="118"/>
      <c r="T3005" s="23"/>
      <c r="U3005" s="24"/>
      <c r="V3005" s="133"/>
    </row>
    <row r="3006" spans="1:22" ht="12" customHeight="1" x14ac:dyDescent="0.2">
      <c r="A3006" s="571"/>
      <c r="B3006" s="571"/>
      <c r="C3006" s="566"/>
      <c r="D3006" s="160"/>
      <c r="E3006" s="560"/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  <c r="R3006" s="21"/>
      <c r="S3006" s="117"/>
      <c r="T3006" s="23"/>
      <c r="U3006" s="28"/>
      <c r="V3006" s="130"/>
    </row>
    <row r="3007" spans="1:22" ht="12" customHeight="1" x14ac:dyDescent="0.2">
      <c r="A3007" s="571"/>
      <c r="B3007" s="573"/>
      <c r="C3007" s="566"/>
      <c r="D3007" s="160"/>
      <c r="E3007" s="560"/>
      <c r="F3007" s="26"/>
      <c r="G3007" s="26"/>
      <c r="H3007" s="26"/>
      <c r="I3007" s="26"/>
      <c r="J3007" s="26"/>
      <c r="K3007" s="26"/>
      <c r="L3007" s="26"/>
      <c r="M3007" s="26"/>
      <c r="N3007" s="26"/>
      <c r="O3007" s="26"/>
      <c r="P3007" s="26"/>
      <c r="Q3007" s="26"/>
      <c r="R3007" s="22"/>
      <c r="S3007" s="118"/>
      <c r="T3007" s="23"/>
      <c r="U3007" s="28"/>
      <c r="V3007" s="130"/>
    </row>
    <row r="3008" spans="1:22" ht="12" customHeight="1" x14ac:dyDescent="0.2">
      <c r="A3008" s="571"/>
      <c r="B3008" s="571"/>
      <c r="C3008" s="566"/>
      <c r="D3008" s="160"/>
      <c r="E3008" s="537"/>
      <c r="F3008" s="25"/>
      <c r="G3008" s="25"/>
      <c r="H3008" s="25"/>
      <c r="I3008" s="25"/>
      <c r="J3008" s="25"/>
      <c r="K3008" s="25"/>
      <c r="L3008" s="25"/>
      <c r="M3008" s="25"/>
      <c r="N3008" s="25"/>
      <c r="O3008" s="25"/>
      <c r="P3008" s="25"/>
      <c r="Q3008" s="25"/>
      <c r="R3008" s="79"/>
      <c r="S3008" s="117"/>
      <c r="T3008" s="23"/>
      <c r="U3008" s="24"/>
      <c r="V3008" s="129"/>
    </row>
    <row r="3009" spans="1:22" ht="12" customHeight="1" x14ac:dyDescent="0.2">
      <c r="A3009" s="571"/>
      <c r="B3009" s="573"/>
      <c r="C3009" s="566"/>
      <c r="D3009" s="160"/>
      <c r="E3009" s="537"/>
      <c r="F3009" s="25"/>
      <c r="G3009" s="25"/>
      <c r="H3009" s="25"/>
      <c r="I3009" s="25"/>
      <c r="J3009" s="25"/>
      <c r="K3009" s="25"/>
      <c r="L3009" s="25"/>
      <c r="M3009" s="25"/>
      <c r="N3009" s="25"/>
      <c r="O3009" s="25"/>
      <c r="P3009" s="25"/>
      <c r="Q3009" s="25"/>
      <c r="R3009" s="80"/>
      <c r="S3009" s="118"/>
      <c r="T3009" s="23"/>
      <c r="U3009" s="24"/>
      <c r="V3009" s="133"/>
    </row>
    <row r="3010" spans="1:22" ht="12" customHeight="1" x14ac:dyDescent="0.2">
      <c r="A3010" s="571"/>
      <c r="B3010" s="571"/>
      <c r="C3010" s="566"/>
      <c r="D3010" s="160"/>
      <c r="E3010" s="537"/>
      <c r="F3010" s="25"/>
      <c r="G3010" s="25"/>
      <c r="H3010" s="25"/>
      <c r="I3010" s="25"/>
      <c r="J3010" s="25"/>
      <c r="K3010" s="25"/>
      <c r="L3010" s="25"/>
      <c r="M3010" s="25"/>
      <c r="N3010" s="25"/>
      <c r="O3010" s="25"/>
      <c r="P3010" s="25"/>
      <c r="Q3010" s="25"/>
      <c r="R3010" s="79"/>
      <c r="S3010" s="117"/>
      <c r="T3010" s="23"/>
      <c r="U3010" s="24"/>
      <c r="V3010" s="129"/>
    </row>
    <row r="3011" spans="1:22" ht="12" customHeight="1" x14ac:dyDescent="0.2">
      <c r="A3011" s="571"/>
      <c r="B3011" s="573"/>
      <c r="C3011" s="566"/>
      <c r="D3011" s="160"/>
      <c r="E3011" s="537"/>
      <c r="F3011" s="25"/>
      <c r="G3011" s="25"/>
      <c r="H3011" s="25"/>
      <c r="I3011" s="25"/>
      <c r="J3011" s="25"/>
      <c r="K3011" s="25"/>
      <c r="L3011" s="25"/>
      <c r="M3011" s="25"/>
      <c r="N3011" s="25"/>
      <c r="O3011" s="25"/>
      <c r="P3011" s="25"/>
      <c r="Q3011" s="25"/>
      <c r="R3011" s="80"/>
      <c r="S3011" s="118"/>
      <c r="T3011" s="23"/>
      <c r="U3011" s="24"/>
      <c r="V3011" s="133"/>
    </row>
    <row r="3012" spans="1:22" ht="12" customHeight="1" x14ac:dyDescent="0.2">
      <c r="A3012" s="571"/>
      <c r="B3012" s="571"/>
      <c r="C3012" s="566"/>
      <c r="D3012" s="160"/>
      <c r="E3012" s="560"/>
      <c r="F3012" s="26"/>
      <c r="G3012" s="26"/>
      <c r="H3012" s="26"/>
      <c r="I3012" s="26"/>
      <c r="J3012" s="26"/>
      <c r="K3012" s="26"/>
      <c r="L3012" s="26"/>
      <c r="M3012" s="26"/>
      <c r="N3012" s="26"/>
      <c r="O3012" s="26"/>
      <c r="P3012" s="26"/>
      <c r="Q3012" s="26"/>
      <c r="R3012" s="21"/>
      <c r="S3012" s="117"/>
      <c r="T3012" s="23"/>
      <c r="U3012" s="28"/>
      <c r="V3012" s="130"/>
    </row>
    <row r="3013" spans="1:22" ht="12" customHeight="1" x14ac:dyDescent="0.2">
      <c r="A3013" s="571"/>
      <c r="B3013" s="573"/>
      <c r="C3013" s="566"/>
      <c r="D3013" s="160"/>
      <c r="E3013" s="560"/>
      <c r="F3013" s="26"/>
      <c r="G3013" s="26"/>
      <c r="H3013" s="26"/>
      <c r="I3013" s="26"/>
      <c r="J3013" s="26"/>
      <c r="K3013" s="26"/>
      <c r="L3013" s="26"/>
      <c r="M3013" s="26"/>
      <c r="N3013" s="26"/>
      <c r="O3013" s="26"/>
      <c r="P3013" s="26"/>
      <c r="Q3013" s="26"/>
      <c r="R3013" s="22"/>
      <c r="S3013" s="118"/>
      <c r="T3013" s="23"/>
      <c r="U3013" s="28"/>
      <c r="V3013" s="130"/>
    </row>
    <row r="3014" spans="1:22" ht="12" customHeight="1" x14ac:dyDescent="0.2">
      <c r="A3014" s="571"/>
      <c r="B3014" s="571"/>
      <c r="C3014" s="566"/>
      <c r="D3014" s="160"/>
      <c r="E3014" s="560"/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  <c r="R3014" s="21"/>
      <c r="S3014" s="117"/>
      <c r="T3014" s="23"/>
      <c r="U3014" s="27"/>
      <c r="V3014" s="130"/>
    </row>
    <row r="3015" spans="1:22" ht="12" customHeight="1" x14ac:dyDescent="0.2">
      <c r="A3015" s="571"/>
      <c r="B3015" s="573"/>
      <c r="C3015" s="566"/>
      <c r="D3015" s="160"/>
      <c r="E3015" s="560"/>
      <c r="F3015" s="26"/>
      <c r="G3015" s="26"/>
      <c r="H3015" s="26"/>
      <c r="I3015" s="26"/>
      <c r="J3015" s="26"/>
      <c r="K3015" s="26"/>
      <c r="L3015" s="26"/>
      <c r="M3015" s="26"/>
      <c r="N3015" s="26"/>
      <c r="O3015" s="26"/>
      <c r="P3015" s="26"/>
      <c r="Q3015" s="26"/>
      <c r="R3015" s="22"/>
      <c r="S3015" s="118"/>
      <c r="T3015" s="23"/>
      <c r="U3015" s="27"/>
      <c r="V3015" s="130"/>
    </row>
    <row r="3016" spans="1:22" ht="12" customHeight="1" x14ac:dyDescent="0.2">
      <c r="A3016" s="571"/>
      <c r="B3016" s="571"/>
      <c r="C3016" s="571"/>
      <c r="D3016" s="157"/>
      <c r="E3016" s="537"/>
      <c r="F3016" s="25"/>
      <c r="G3016" s="25"/>
      <c r="H3016" s="25"/>
      <c r="I3016" s="25"/>
      <c r="J3016" s="25"/>
      <c r="K3016" s="25"/>
      <c r="L3016" s="25"/>
      <c r="M3016" s="25"/>
      <c r="N3016" s="25"/>
      <c r="O3016" s="25"/>
      <c r="P3016" s="25"/>
      <c r="Q3016" s="25"/>
      <c r="R3016" s="81"/>
      <c r="S3016" s="117"/>
      <c r="T3016" s="23"/>
      <c r="U3016" s="24"/>
      <c r="V3016" s="129"/>
    </row>
    <row r="3017" spans="1:22" ht="12" customHeight="1" x14ac:dyDescent="0.2">
      <c r="A3017" s="571"/>
      <c r="B3017" s="571"/>
      <c r="C3017" s="571"/>
      <c r="D3017" s="157"/>
      <c r="E3017" s="537"/>
      <c r="F3017" s="25"/>
      <c r="G3017" s="25"/>
      <c r="H3017" s="25"/>
      <c r="I3017" s="25"/>
      <c r="J3017" s="25"/>
      <c r="K3017" s="25"/>
      <c r="L3017" s="25"/>
      <c r="M3017" s="25"/>
      <c r="N3017" s="25"/>
      <c r="O3017" s="25"/>
      <c r="P3017" s="25"/>
      <c r="Q3017" s="25"/>
      <c r="R3017" s="82"/>
      <c r="S3017" s="118"/>
      <c r="T3017" s="23"/>
      <c r="U3017" s="24"/>
      <c r="V3017" s="133"/>
    </row>
    <row r="3018" spans="1:22" ht="12" customHeight="1" x14ac:dyDescent="0.2">
      <c r="A3018" s="571"/>
      <c r="B3018" s="571"/>
      <c r="C3018" s="566"/>
      <c r="D3018" s="160"/>
      <c r="E3018" s="537"/>
      <c r="F3018" s="25"/>
      <c r="G3018" s="25"/>
      <c r="H3018" s="25"/>
      <c r="I3018" s="25"/>
      <c r="J3018" s="25"/>
      <c r="K3018" s="25"/>
      <c r="L3018" s="25"/>
      <c r="M3018" s="25"/>
      <c r="N3018" s="25"/>
      <c r="O3018" s="25"/>
      <c r="P3018" s="25"/>
      <c r="Q3018" s="25"/>
      <c r="R3018" s="81"/>
      <c r="S3018" s="117"/>
      <c r="T3018" s="23"/>
      <c r="U3018" s="24"/>
      <c r="V3018" s="129"/>
    </row>
    <row r="3019" spans="1:22" ht="12" customHeight="1" x14ac:dyDescent="0.2">
      <c r="A3019" s="571"/>
      <c r="B3019" s="571"/>
      <c r="C3019" s="566"/>
      <c r="D3019" s="160"/>
      <c r="E3019" s="537"/>
      <c r="F3019" s="25"/>
      <c r="G3019" s="25"/>
      <c r="H3019" s="25"/>
      <c r="I3019" s="25"/>
      <c r="J3019" s="25"/>
      <c r="K3019" s="25"/>
      <c r="L3019" s="25"/>
      <c r="M3019" s="25"/>
      <c r="N3019" s="25"/>
      <c r="O3019" s="25"/>
      <c r="P3019" s="25"/>
      <c r="Q3019" s="25"/>
      <c r="R3019" s="82"/>
      <c r="S3019" s="118"/>
      <c r="T3019" s="23"/>
      <c r="U3019" s="24"/>
      <c r="V3019" s="133"/>
    </row>
    <row r="3020" spans="1:22" ht="12" customHeight="1" x14ac:dyDescent="0.2">
      <c r="A3020" s="571"/>
      <c r="B3020" s="571"/>
      <c r="C3020" s="566"/>
      <c r="D3020" s="160"/>
      <c r="E3020" s="537"/>
      <c r="F3020" s="25"/>
      <c r="G3020" s="25"/>
      <c r="H3020" s="25"/>
      <c r="I3020" s="25"/>
      <c r="J3020" s="25"/>
      <c r="K3020" s="25"/>
      <c r="L3020" s="25"/>
      <c r="M3020" s="25"/>
      <c r="N3020" s="25"/>
      <c r="O3020" s="25"/>
      <c r="P3020" s="25"/>
      <c r="Q3020" s="25"/>
      <c r="R3020" s="81"/>
      <c r="S3020" s="117"/>
      <c r="T3020" s="23"/>
      <c r="U3020" s="24"/>
      <c r="V3020" s="129"/>
    </row>
    <row r="3021" spans="1:22" ht="12" customHeight="1" x14ac:dyDescent="0.2">
      <c r="A3021" s="571"/>
      <c r="B3021" s="573"/>
      <c r="C3021" s="566"/>
      <c r="D3021" s="160"/>
      <c r="E3021" s="537"/>
      <c r="F3021" s="25"/>
      <c r="G3021" s="25"/>
      <c r="H3021" s="25"/>
      <c r="I3021" s="25"/>
      <c r="J3021" s="25"/>
      <c r="K3021" s="25"/>
      <c r="L3021" s="25"/>
      <c r="M3021" s="25"/>
      <c r="N3021" s="25"/>
      <c r="O3021" s="25"/>
      <c r="P3021" s="25"/>
      <c r="Q3021" s="25"/>
      <c r="R3021" s="82"/>
      <c r="S3021" s="118"/>
      <c r="T3021" s="23"/>
      <c r="U3021" s="24"/>
      <c r="V3021" s="133"/>
    </row>
    <row r="3022" spans="1:22" ht="12" customHeight="1" x14ac:dyDescent="0.2">
      <c r="A3022" s="571"/>
      <c r="B3022" s="571"/>
      <c r="C3022" s="566"/>
      <c r="D3022" s="160"/>
      <c r="E3022" s="537"/>
      <c r="F3022" s="25"/>
      <c r="G3022" s="25"/>
      <c r="H3022" s="25"/>
      <c r="I3022" s="25"/>
      <c r="J3022" s="25"/>
      <c r="K3022" s="25"/>
      <c r="L3022" s="25"/>
      <c r="M3022" s="25"/>
      <c r="N3022" s="25"/>
      <c r="O3022" s="25"/>
      <c r="P3022" s="25"/>
      <c r="Q3022" s="25"/>
      <c r="R3022" s="81"/>
      <c r="S3022" s="117"/>
      <c r="T3022" s="23"/>
      <c r="U3022" s="24"/>
      <c r="V3022" s="129"/>
    </row>
    <row r="3023" spans="1:22" ht="12" customHeight="1" x14ac:dyDescent="0.2">
      <c r="A3023" s="571"/>
      <c r="B3023" s="573"/>
      <c r="C3023" s="566"/>
      <c r="D3023" s="160"/>
      <c r="E3023" s="537"/>
      <c r="F3023" s="25"/>
      <c r="G3023" s="25"/>
      <c r="H3023" s="25"/>
      <c r="I3023" s="25"/>
      <c r="J3023" s="25"/>
      <c r="K3023" s="25"/>
      <c r="L3023" s="25"/>
      <c r="M3023" s="25"/>
      <c r="N3023" s="25"/>
      <c r="O3023" s="25"/>
      <c r="P3023" s="25"/>
      <c r="Q3023" s="25"/>
      <c r="R3023" s="82"/>
      <c r="S3023" s="118"/>
      <c r="T3023" s="23"/>
      <c r="U3023" s="24"/>
      <c r="V3023" s="133"/>
    </row>
    <row r="3024" spans="1:22" ht="12" customHeight="1" x14ac:dyDescent="0.2">
      <c r="A3024" s="571"/>
      <c r="B3024" s="571"/>
      <c r="C3024" s="566"/>
      <c r="D3024" s="160"/>
      <c r="E3024" s="537"/>
      <c r="F3024" s="25"/>
      <c r="G3024" s="25"/>
      <c r="H3024" s="25"/>
      <c r="I3024" s="25"/>
      <c r="J3024" s="25"/>
      <c r="K3024" s="25"/>
      <c r="L3024" s="25"/>
      <c r="M3024" s="25"/>
      <c r="N3024" s="25"/>
      <c r="O3024" s="25"/>
      <c r="P3024" s="25"/>
      <c r="Q3024" s="25"/>
      <c r="R3024" s="81"/>
      <c r="S3024" s="117"/>
      <c r="T3024" s="23"/>
      <c r="U3024" s="24"/>
      <c r="V3024" s="129"/>
    </row>
    <row r="3025" spans="1:22" ht="12" customHeight="1" x14ac:dyDescent="0.2">
      <c r="A3025" s="571"/>
      <c r="B3025" s="573"/>
      <c r="C3025" s="566"/>
      <c r="D3025" s="160"/>
      <c r="E3025" s="537"/>
      <c r="F3025" s="25"/>
      <c r="G3025" s="25"/>
      <c r="H3025" s="25"/>
      <c r="I3025" s="25"/>
      <c r="J3025" s="25"/>
      <c r="K3025" s="25"/>
      <c r="L3025" s="25"/>
      <c r="M3025" s="25"/>
      <c r="N3025" s="25"/>
      <c r="O3025" s="25"/>
      <c r="P3025" s="25"/>
      <c r="Q3025" s="25"/>
      <c r="R3025" s="82"/>
      <c r="S3025" s="118"/>
      <c r="T3025" s="23"/>
      <c r="U3025" s="24"/>
      <c r="V3025" s="133"/>
    </row>
    <row r="3026" spans="1:22" ht="12" customHeight="1" x14ac:dyDescent="0.2">
      <c r="A3026" s="571"/>
      <c r="B3026" s="571"/>
      <c r="C3026" s="566"/>
      <c r="D3026" s="160"/>
      <c r="E3026" s="537"/>
      <c r="F3026" s="25"/>
      <c r="G3026" s="25"/>
      <c r="H3026" s="25"/>
      <c r="I3026" s="25"/>
      <c r="J3026" s="25"/>
      <c r="K3026" s="25"/>
      <c r="L3026" s="25"/>
      <c r="M3026" s="25"/>
      <c r="N3026" s="25"/>
      <c r="O3026" s="25"/>
      <c r="P3026" s="25"/>
      <c r="Q3026" s="25"/>
      <c r="R3026" s="81"/>
      <c r="S3026" s="117"/>
      <c r="T3026" s="23"/>
      <c r="U3026" s="24"/>
      <c r="V3026" s="129"/>
    </row>
    <row r="3027" spans="1:22" ht="12" customHeight="1" x14ac:dyDescent="0.2">
      <c r="A3027" s="571"/>
      <c r="B3027" s="573"/>
      <c r="C3027" s="566"/>
      <c r="D3027" s="160"/>
      <c r="E3027" s="537"/>
      <c r="F3027" s="25"/>
      <c r="G3027" s="25"/>
      <c r="H3027" s="25"/>
      <c r="I3027" s="25"/>
      <c r="J3027" s="25"/>
      <c r="K3027" s="25"/>
      <c r="L3027" s="25"/>
      <c r="M3027" s="25"/>
      <c r="N3027" s="25"/>
      <c r="O3027" s="25"/>
      <c r="P3027" s="25"/>
      <c r="Q3027" s="25"/>
      <c r="R3027" s="82"/>
      <c r="S3027" s="118"/>
      <c r="T3027" s="23"/>
      <c r="U3027" s="24"/>
      <c r="V3027" s="133"/>
    </row>
    <row r="3028" spans="1:22" ht="12" customHeight="1" x14ac:dyDescent="0.2">
      <c r="A3028" s="571"/>
      <c r="B3028" s="571"/>
      <c r="C3028" s="566"/>
      <c r="D3028" s="160"/>
      <c r="E3028" s="537"/>
      <c r="F3028" s="25"/>
      <c r="G3028" s="25"/>
      <c r="H3028" s="25"/>
      <c r="I3028" s="25"/>
      <c r="J3028" s="25"/>
      <c r="K3028" s="25"/>
      <c r="L3028" s="25"/>
      <c r="M3028" s="25"/>
      <c r="N3028" s="25"/>
      <c r="O3028" s="25"/>
      <c r="P3028" s="25"/>
      <c r="Q3028" s="25"/>
      <c r="R3028" s="79"/>
      <c r="S3028" s="117"/>
      <c r="T3028" s="23"/>
      <c r="U3028" s="24"/>
      <c r="V3028" s="129"/>
    </row>
    <row r="3029" spans="1:22" ht="12" customHeight="1" x14ac:dyDescent="0.2">
      <c r="A3029" s="571"/>
      <c r="B3029" s="573"/>
      <c r="C3029" s="566"/>
      <c r="D3029" s="160"/>
      <c r="E3029" s="537"/>
      <c r="F3029" s="25"/>
      <c r="G3029" s="25"/>
      <c r="H3029" s="25"/>
      <c r="I3029" s="25"/>
      <c r="J3029" s="25"/>
      <c r="K3029" s="25"/>
      <c r="L3029" s="25"/>
      <c r="M3029" s="25"/>
      <c r="N3029" s="25"/>
      <c r="O3029" s="25"/>
      <c r="P3029" s="25"/>
      <c r="Q3029" s="25"/>
      <c r="R3029" s="80"/>
      <c r="S3029" s="118"/>
      <c r="T3029" s="23"/>
      <c r="U3029" s="24"/>
      <c r="V3029" s="133"/>
    </row>
    <row r="3030" spans="1:22" ht="12" customHeight="1" x14ac:dyDescent="0.2">
      <c r="A3030" s="571"/>
      <c r="B3030" s="571"/>
      <c r="C3030" s="566"/>
      <c r="D3030" s="160"/>
      <c r="E3030" s="537"/>
      <c r="F3030" s="25"/>
      <c r="G3030" s="25"/>
      <c r="H3030" s="25"/>
      <c r="I3030" s="25"/>
      <c r="J3030" s="25"/>
      <c r="K3030" s="25"/>
      <c r="L3030" s="25"/>
      <c r="M3030" s="25"/>
      <c r="N3030" s="25"/>
      <c r="O3030" s="25"/>
      <c r="P3030" s="25"/>
      <c r="Q3030" s="25"/>
      <c r="R3030" s="79"/>
      <c r="S3030" s="117"/>
      <c r="T3030" s="23"/>
      <c r="U3030" s="24"/>
      <c r="V3030" s="129"/>
    </row>
    <row r="3031" spans="1:22" ht="12" customHeight="1" x14ac:dyDescent="0.2">
      <c r="A3031" s="571"/>
      <c r="B3031" s="573"/>
      <c r="C3031" s="566"/>
      <c r="D3031" s="160"/>
      <c r="E3031" s="537"/>
      <c r="F3031" s="25"/>
      <c r="G3031" s="25"/>
      <c r="H3031" s="25"/>
      <c r="I3031" s="25"/>
      <c r="J3031" s="25"/>
      <c r="K3031" s="25"/>
      <c r="L3031" s="25"/>
      <c r="M3031" s="25"/>
      <c r="N3031" s="25"/>
      <c r="O3031" s="25"/>
      <c r="P3031" s="25"/>
      <c r="Q3031" s="25"/>
      <c r="R3031" s="80"/>
      <c r="S3031" s="118"/>
      <c r="T3031" s="23"/>
      <c r="U3031" s="24"/>
      <c r="V3031" s="133"/>
    </row>
    <row r="3032" spans="1:22" ht="12" customHeight="1" x14ac:dyDescent="0.2">
      <c r="A3032" s="571"/>
      <c r="B3032" s="571"/>
      <c r="C3032" s="566"/>
      <c r="D3032" s="160"/>
      <c r="E3032" s="537"/>
      <c r="F3032" s="25"/>
      <c r="G3032" s="25"/>
      <c r="H3032" s="25"/>
      <c r="I3032" s="25"/>
      <c r="J3032" s="25"/>
      <c r="K3032" s="25"/>
      <c r="L3032" s="25"/>
      <c r="M3032" s="25"/>
      <c r="N3032" s="25"/>
      <c r="O3032" s="25"/>
      <c r="P3032" s="25"/>
      <c r="Q3032" s="25"/>
      <c r="R3032" s="79"/>
      <c r="S3032" s="117"/>
      <c r="T3032" s="23"/>
      <c r="U3032" s="24"/>
      <c r="V3032" s="129"/>
    </row>
    <row r="3033" spans="1:22" ht="12" customHeight="1" x14ac:dyDescent="0.2">
      <c r="A3033" s="571"/>
      <c r="B3033" s="573"/>
      <c r="C3033" s="566"/>
      <c r="D3033" s="160"/>
      <c r="E3033" s="537"/>
      <c r="F3033" s="25"/>
      <c r="G3033" s="25"/>
      <c r="H3033" s="25"/>
      <c r="I3033" s="25"/>
      <c r="J3033" s="25"/>
      <c r="K3033" s="25"/>
      <c r="L3033" s="25"/>
      <c r="M3033" s="25"/>
      <c r="N3033" s="25"/>
      <c r="O3033" s="25"/>
      <c r="P3033" s="25"/>
      <c r="Q3033" s="25"/>
      <c r="R3033" s="80"/>
      <c r="S3033" s="118"/>
      <c r="T3033" s="23"/>
      <c r="U3033" s="24"/>
      <c r="V3033" s="133"/>
    </row>
    <row r="3034" spans="1:22" ht="12" customHeight="1" x14ac:dyDescent="0.2">
      <c r="A3034" s="571"/>
      <c r="B3034" s="571"/>
      <c r="C3034" s="566"/>
      <c r="D3034" s="160"/>
      <c r="E3034" s="537"/>
      <c r="F3034" s="25"/>
      <c r="G3034" s="25"/>
      <c r="H3034" s="25"/>
      <c r="I3034" s="25"/>
      <c r="J3034" s="25"/>
      <c r="K3034" s="25"/>
      <c r="L3034" s="25"/>
      <c r="M3034" s="25"/>
      <c r="N3034" s="25"/>
      <c r="O3034" s="25"/>
      <c r="P3034" s="25"/>
      <c r="Q3034" s="25"/>
      <c r="R3034" s="79"/>
      <c r="S3034" s="117"/>
      <c r="T3034" s="23"/>
      <c r="U3034" s="24"/>
      <c r="V3034" s="129"/>
    </row>
    <row r="3035" spans="1:22" ht="12" customHeight="1" x14ac:dyDescent="0.2">
      <c r="A3035" s="571"/>
      <c r="B3035" s="573"/>
      <c r="C3035" s="566"/>
      <c r="D3035" s="160"/>
      <c r="E3035" s="537"/>
      <c r="F3035" s="25"/>
      <c r="G3035" s="25"/>
      <c r="H3035" s="25"/>
      <c r="I3035" s="25"/>
      <c r="J3035" s="25"/>
      <c r="K3035" s="25"/>
      <c r="L3035" s="25"/>
      <c r="M3035" s="25"/>
      <c r="N3035" s="25"/>
      <c r="O3035" s="25"/>
      <c r="P3035" s="25"/>
      <c r="Q3035" s="25"/>
      <c r="R3035" s="80"/>
      <c r="S3035" s="118"/>
      <c r="T3035" s="23"/>
      <c r="U3035" s="24"/>
      <c r="V3035" s="133"/>
    </row>
    <row r="3036" spans="1:22" ht="12" customHeight="1" x14ac:dyDescent="0.2">
      <c r="A3036" s="571"/>
      <c r="B3036" s="571"/>
      <c r="C3036" s="566"/>
      <c r="D3036" s="160"/>
      <c r="E3036" s="537"/>
      <c r="F3036" s="25"/>
      <c r="G3036" s="25"/>
      <c r="H3036" s="25"/>
      <c r="I3036" s="25"/>
      <c r="J3036" s="25"/>
      <c r="K3036" s="25"/>
      <c r="L3036" s="25"/>
      <c r="M3036" s="25"/>
      <c r="N3036" s="25"/>
      <c r="O3036" s="25"/>
      <c r="P3036" s="25"/>
      <c r="Q3036" s="25"/>
      <c r="R3036" s="79"/>
      <c r="S3036" s="117"/>
      <c r="T3036" s="23"/>
      <c r="U3036" s="24"/>
      <c r="V3036" s="129"/>
    </row>
    <row r="3037" spans="1:22" ht="12" customHeight="1" x14ac:dyDescent="0.2">
      <c r="A3037" s="571"/>
      <c r="B3037" s="573"/>
      <c r="C3037" s="566"/>
      <c r="D3037" s="160"/>
      <c r="E3037" s="537"/>
      <c r="F3037" s="25"/>
      <c r="G3037" s="25"/>
      <c r="H3037" s="25"/>
      <c r="I3037" s="25"/>
      <c r="J3037" s="25"/>
      <c r="K3037" s="25"/>
      <c r="L3037" s="25"/>
      <c r="M3037" s="25"/>
      <c r="N3037" s="25"/>
      <c r="O3037" s="25"/>
      <c r="P3037" s="25"/>
      <c r="Q3037" s="25"/>
      <c r="R3037" s="80"/>
      <c r="S3037" s="118"/>
      <c r="T3037" s="23"/>
      <c r="U3037" s="24"/>
      <c r="V3037" s="133"/>
    </row>
    <row r="3038" spans="1:22" ht="12" customHeight="1" x14ac:dyDescent="0.2">
      <c r="A3038" s="571"/>
      <c r="B3038" s="571"/>
      <c r="C3038" s="566"/>
      <c r="D3038" s="160"/>
      <c r="E3038" s="537"/>
      <c r="F3038" s="25"/>
      <c r="G3038" s="25"/>
      <c r="H3038" s="25"/>
      <c r="I3038" s="25"/>
      <c r="J3038" s="25"/>
      <c r="K3038" s="25"/>
      <c r="L3038" s="25"/>
      <c r="M3038" s="25"/>
      <c r="N3038" s="25"/>
      <c r="O3038" s="25"/>
      <c r="P3038" s="25"/>
      <c r="Q3038" s="25"/>
      <c r="R3038" s="79"/>
      <c r="S3038" s="117"/>
      <c r="T3038" s="23"/>
      <c r="U3038" s="24"/>
      <c r="V3038" s="129"/>
    </row>
    <row r="3039" spans="1:22" ht="12" customHeight="1" x14ac:dyDescent="0.2">
      <c r="A3039" s="571"/>
      <c r="B3039" s="573"/>
      <c r="C3039" s="566"/>
      <c r="D3039" s="160"/>
      <c r="E3039" s="537"/>
      <c r="F3039" s="25"/>
      <c r="G3039" s="25"/>
      <c r="H3039" s="25"/>
      <c r="I3039" s="25"/>
      <c r="J3039" s="25"/>
      <c r="K3039" s="25"/>
      <c r="L3039" s="25"/>
      <c r="M3039" s="25"/>
      <c r="N3039" s="25"/>
      <c r="O3039" s="25"/>
      <c r="P3039" s="25"/>
      <c r="Q3039" s="25"/>
      <c r="R3039" s="80"/>
      <c r="S3039" s="118"/>
      <c r="T3039" s="23"/>
      <c r="U3039" s="24"/>
      <c r="V3039" s="133"/>
    </row>
    <row r="3040" spans="1:22" ht="12" customHeight="1" x14ac:dyDescent="0.2">
      <c r="A3040" s="571"/>
      <c r="B3040" s="571"/>
      <c r="C3040" s="566"/>
      <c r="D3040" s="160"/>
      <c r="E3040" s="537"/>
      <c r="F3040" s="25"/>
      <c r="G3040" s="25"/>
      <c r="H3040" s="25"/>
      <c r="I3040" s="25"/>
      <c r="J3040" s="25"/>
      <c r="K3040" s="25"/>
      <c r="L3040" s="25"/>
      <c r="M3040" s="25"/>
      <c r="N3040" s="25"/>
      <c r="O3040" s="25"/>
      <c r="P3040" s="25"/>
      <c r="Q3040" s="25"/>
      <c r="R3040" s="79"/>
      <c r="S3040" s="117"/>
      <c r="T3040" s="23"/>
      <c r="U3040" s="24"/>
      <c r="V3040" s="129"/>
    </row>
    <row r="3041" spans="1:22" ht="12" customHeight="1" x14ac:dyDescent="0.2">
      <c r="A3041" s="571"/>
      <c r="B3041" s="573"/>
      <c r="C3041" s="566"/>
      <c r="D3041" s="160"/>
      <c r="E3041" s="537"/>
      <c r="F3041" s="25"/>
      <c r="G3041" s="25"/>
      <c r="H3041" s="25"/>
      <c r="I3041" s="25"/>
      <c r="J3041" s="25"/>
      <c r="K3041" s="25"/>
      <c r="L3041" s="25"/>
      <c r="M3041" s="25"/>
      <c r="N3041" s="25"/>
      <c r="O3041" s="25"/>
      <c r="P3041" s="25"/>
      <c r="Q3041" s="25"/>
      <c r="R3041" s="80"/>
      <c r="S3041" s="118"/>
      <c r="T3041" s="23"/>
      <c r="U3041" s="24"/>
      <c r="V3041" s="133"/>
    </row>
    <row r="3042" spans="1:22" ht="12" customHeight="1" x14ac:dyDescent="0.2">
      <c r="A3042" s="571"/>
      <c r="B3042" s="571"/>
      <c r="C3042" s="566"/>
      <c r="D3042" s="160"/>
      <c r="E3042" s="537"/>
      <c r="F3042" s="25"/>
      <c r="G3042" s="25"/>
      <c r="H3042" s="25"/>
      <c r="I3042" s="25"/>
      <c r="J3042" s="25"/>
      <c r="K3042" s="25"/>
      <c r="L3042" s="25"/>
      <c r="M3042" s="25"/>
      <c r="N3042" s="25"/>
      <c r="O3042" s="25"/>
      <c r="P3042" s="25"/>
      <c r="Q3042" s="25"/>
      <c r="R3042" s="79"/>
      <c r="S3042" s="117"/>
      <c r="T3042" s="23"/>
      <c r="U3042" s="24"/>
      <c r="V3042" s="129"/>
    </row>
    <row r="3043" spans="1:22" ht="12" customHeight="1" x14ac:dyDescent="0.2">
      <c r="A3043" s="571"/>
      <c r="B3043" s="573"/>
      <c r="C3043" s="566"/>
      <c r="D3043" s="160"/>
      <c r="E3043" s="537"/>
      <c r="F3043" s="25"/>
      <c r="G3043" s="25"/>
      <c r="H3043" s="25"/>
      <c r="I3043" s="25"/>
      <c r="J3043" s="25"/>
      <c r="K3043" s="25"/>
      <c r="L3043" s="25"/>
      <c r="M3043" s="25"/>
      <c r="N3043" s="25"/>
      <c r="O3043" s="25"/>
      <c r="P3043" s="25"/>
      <c r="Q3043" s="25"/>
      <c r="R3043" s="80"/>
      <c r="S3043" s="118"/>
      <c r="T3043" s="23"/>
      <c r="U3043" s="24"/>
      <c r="V3043" s="133"/>
    </row>
    <row r="3044" spans="1:22" ht="12" customHeight="1" x14ac:dyDescent="0.2">
      <c r="A3044" s="571"/>
      <c r="B3044" s="571"/>
      <c r="C3044" s="566"/>
      <c r="D3044" s="160"/>
      <c r="E3044" s="537"/>
      <c r="F3044" s="25"/>
      <c r="G3044" s="25"/>
      <c r="H3044" s="25"/>
      <c r="I3044" s="25"/>
      <c r="J3044" s="25"/>
      <c r="K3044" s="25"/>
      <c r="L3044" s="25"/>
      <c r="M3044" s="25"/>
      <c r="N3044" s="25"/>
      <c r="O3044" s="25"/>
      <c r="P3044" s="25"/>
      <c r="Q3044" s="25"/>
      <c r="R3044" s="79"/>
      <c r="S3044" s="117"/>
      <c r="T3044" s="23"/>
      <c r="U3044" s="24"/>
      <c r="V3044" s="129"/>
    </row>
    <row r="3045" spans="1:22" ht="12" customHeight="1" x14ac:dyDescent="0.2">
      <c r="A3045" s="571"/>
      <c r="B3045" s="573"/>
      <c r="C3045" s="566"/>
      <c r="D3045" s="160"/>
      <c r="E3045" s="537"/>
      <c r="F3045" s="25"/>
      <c r="G3045" s="25"/>
      <c r="H3045" s="25"/>
      <c r="I3045" s="25"/>
      <c r="J3045" s="25"/>
      <c r="K3045" s="25"/>
      <c r="L3045" s="25"/>
      <c r="M3045" s="25"/>
      <c r="N3045" s="25"/>
      <c r="O3045" s="25"/>
      <c r="P3045" s="25"/>
      <c r="Q3045" s="25"/>
      <c r="R3045" s="80"/>
      <c r="S3045" s="118"/>
      <c r="T3045" s="23"/>
      <c r="U3045" s="24"/>
      <c r="V3045" s="133"/>
    </row>
    <row r="3046" spans="1:22" ht="12" customHeight="1" x14ac:dyDescent="0.2">
      <c r="A3046" s="571"/>
      <c r="B3046" s="571"/>
      <c r="C3046" s="566"/>
      <c r="D3046" s="160"/>
      <c r="E3046" s="537"/>
      <c r="F3046" s="25"/>
      <c r="G3046" s="25"/>
      <c r="H3046" s="25"/>
      <c r="I3046" s="25"/>
      <c r="J3046" s="25"/>
      <c r="K3046" s="25"/>
      <c r="L3046" s="25"/>
      <c r="M3046" s="25"/>
      <c r="N3046" s="25"/>
      <c r="O3046" s="25"/>
      <c r="P3046" s="25"/>
      <c r="Q3046" s="25"/>
      <c r="R3046" s="79"/>
      <c r="S3046" s="117"/>
      <c r="T3046" s="23"/>
      <c r="U3046" s="24"/>
      <c r="V3046" s="129"/>
    </row>
    <row r="3047" spans="1:22" ht="12" customHeight="1" x14ac:dyDescent="0.2">
      <c r="A3047" s="571"/>
      <c r="B3047" s="573"/>
      <c r="C3047" s="566"/>
      <c r="D3047" s="160"/>
      <c r="E3047" s="537"/>
      <c r="F3047" s="25"/>
      <c r="G3047" s="25"/>
      <c r="H3047" s="25"/>
      <c r="I3047" s="25"/>
      <c r="J3047" s="25"/>
      <c r="K3047" s="25"/>
      <c r="L3047" s="25"/>
      <c r="M3047" s="25"/>
      <c r="N3047" s="25"/>
      <c r="O3047" s="25"/>
      <c r="P3047" s="25"/>
      <c r="Q3047" s="25"/>
      <c r="R3047" s="80"/>
      <c r="S3047" s="118"/>
      <c r="T3047" s="23"/>
      <c r="U3047" s="24"/>
      <c r="V3047" s="133"/>
    </row>
    <row r="3048" spans="1:22" ht="12" customHeight="1" x14ac:dyDescent="0.2">
      <c r="A3048" s="571"/>
      <c r="B3048" s="571"/>
      <c r="C3048" s="566"/>
      <c r="D3048" s="160"/>
      <c r="E3048" s="537"/>
      <c r="F3048" s="25"/>
      <c r="G3048" s="25"/>
      <c r="H3048" s="25"/>
      <c r="I3048" s="25"/>
      <c r="J3048" s="25"/>
      <c r="K3048" s="25"/>
      <c r="L3048" s="25"/>
      <c r="M3048" s="25"/>
      <c r="N3048" s="25"/>
      <c r="O3048" s="25"/>
      <c r="P3048" s="25"/>
      <c r="Q3048" s="25"/>
      <c r="R3048" s="79"/>
      <c r="S3048" s="117"/>
      <c r="T3048" s="23"/>
      <c r="U3048" s="24"/>
      <c r="V3048" s="129"/>
    </row>
    <row r="3049" spans="1:22" ht="12" customHeight="1" x14ac:dyDescent="0.2">
      <c r="A3049" s="571"/>
      <c r="B3049" s="573"/>
      <c r="C3049" s="566"/>
      <c r="D3049" s="160"/>
      <c r="E3049" s="537"/>
      <c r="F3049" s="25"/>
      <c r="G3049" s="25"/>
      <c r="H3049" s="25"/>
      <c r="I3049" s="25"/>
      <c r="J3049" s="25"/>
      <c r="K3049" s="25"/>
      <c r="L3049" s="25"/>
      <c r="M3049" s="25"/>
      <c r="N3049" s="25"/>
      <c r="O3049" s="25"/>
      <c r="P3049" s="25"/>
      <c r="Q3049" s="25"/>
      <c r="R3049" s="80"/>
      <c r="S3049" s="118"/>
      <c r="T3049" s="23"/>
      <c r="U3049" s="24"/>
      <c r="V3049" s="133"/>
    </row>
    <row r="3050" spans="1:22" ht="12" customHeight="1" x14ac:dyDescent="0.2">
      <c r="A3050" s="571"/>
      <c r="B3050" s="571"/>
      <c r="C3050" s="566"/>
      <c r="D3050" s="160"/>
      <c r="E3050" s="537"/>
      <c r="F3050" s="25"/>
      <c r="G3050" s="25"/>
      <c r="H3050" s="25"/>
      <c r="I3050" s="25"/>
      <c r="J3050" s="25"/>
      <c r="K3050" s="25"/>
      <c r="L3050" s="25"/>
      <c r="M3050" s="25"/>
      <c r="N3050" s="25"/>
      <c r="O3050" s="25"/>
      <c r="P3050" s="25"/>
      <c r="Q3050" s="25"/>
      <c r="R3050" s="79"/>
      <c r="S3050" s="117"/>
      <c r="T3050" s="23"/>
      <c r="U3050" s="24"/>
      <c r="V3050" s="129"/>
    </row>
    <row r="3051" spans="1:22" ht="12" customHeight="1" x14ac:dyDescent="0.2">
      <c r="A3051" s="571"/>
      <c r="B3051" s="573"/>
      <c r="C3051" s="566"/>
      <c r="D3051" s="160"/>
      <c r="E3051" s="537"/>
      <c r="F3051" s="25"/>
      <c r="G3051" s="25"/>
      <c r="H3051" s="25"/>
      <c r="I3051" s="25"/>
      <c r="J3051" s="25"/>
      <c r="K3051" s="25"/>
      <c r="L3051" s="25"/>
      <c r="M3051" s="25"/>
      <c r="N3051" s="25"/>
      <c r="O3051" s="25"/>
      <c r="P3051" s="25"/>
      <c r="Q3051" s="25"/>
      <c r="R3051" s="80"/>
      <c r="S3051" s="118"/>
      <c r="T3051" s="23"/>
      <c r="U3051" s="24"/>
      <c r="V3051" s="133"/>
    </row>
    <row r="3052" spans="1:22" ht="12" customHeight="1" x14ac:dyDescent="0.2">
      <c r="A3052" s="571"/>
      <c r="B3052" s="571"/>
      <c r="C3052" s="566"/>
      <c r="D3052" s="160"/>
      <c r="E3052" s="537"/>
      <c r="F3052" s="25"/>
      <c r="G3052" s="25"/>
      <c r="H3052" s="25"/>
      <c r="I3052" s="25"/>
      <c r="J3052" s="25"/>
      <c r="K3052" s="25"/>
      <c r="L3052" s="25"/>
      <c r="M3052" s="25"/>
      <c r="N3052" s="25"/>
      <c r="O3052" s="25"/>
      <c r="P3052" s="25"/>
      <c r="Q3052" s="25"/>
      <c r="R3052" s="79"/>
      <c r="S3052" s="117"/>
      <c r="T3052" s="23"/>
      <c r="U3052" s="24"/>
      <c r="V3052" s="129"/>
    </row>
    <row r="3053" spans="1:22" ht="12" customHeight="1" x14ac:dyDescent="0.2">
      <c r="A3053" s="571"/>
      <c r="B3053" s="573"/>
      <c r="C3053" s="566"/>
      <c r="D3053" s="160"/>
      <c r="E3053" s="537"/>
      <c r="F3053" s="25"/>
      <c r="G3053" s="25"/>
      <c r="H3053" s="25"/>
      <c r="I3053" s="25"/>
      <c r="J3053" s="25"/>
      <c r="K3053" s="25"/>
      <c r="L3053" s="25"/>
      <c r="M3053" s="25"/>
      <c r="N3053" s="25"/>
      <c r="O3053" s="25"/>
      <c r="P3053" s="25"/>
      <c r="Q3053" s="25"/>
      <c r="R3053" s="80"/>
      <c r="S3053" s="118"/>
      <c r="T3053" s="23"/>
      <c r="U3053" s="24"/>
      <c r="V3053" s="133"/>
    </row>
    <row r="3054" spans="1:22" ht="12" customHeight="1" x14ac:dyDescent="0.2">
      <c r="A3054" s="571"/>
      <c r="B3054" s="571"/>
      <c r="C3054" s="566"/>
      <c r="D3054" s="160"/>
      <c r="E3054" s="537"/>
      <c r="F3054" s="25"/>
      <c r="G3054" s="25"/>
      <c r="H3054" s="25"/>
      <c r="I3054" s="25"/>
      <c r="J3054" s="25"/>
      <c r="K3054" s="25"/>
      <c r="L3054" s="25"/>
      <c r="M3054" s="25"/>
      <c r="N3054" s="25"/>
      <c r="O3054" s="25"/>
      <c r="P3054" s="25"/>
      <c r="Q3054" s="25"/>
      <c r="R3054" s="79"/>
      <c r="S3054" s="117"/>
      <c r="T3054" s="23"/>
      <c r="U3054" s="24"/>
      <c r="V3054" s="129"/>
    </row>
    <row r="3055" spans="1:22" ht="12" customHeight="1" x14ac:dyDescent="0.2">
      <c r="A3055" s="571"/>
      <c r="B3055" s="573"/>
      <c r="C3055" s="566"/>
      <c r="D3055" s="160"/>
      <c r="E3055" s="537"/>
      <c r="F3055" s="25"/>
      <c r="G3055" s="25"/>
      <c r="H3055" s="25"/>
      <c r="I3055" s="25"/>
      <c r="J3055" s="25"/>
      <c r="K3055" s="25"/>
      <c r="L3055" s="25"/>
      <c r="M3055" s="25"/>
      <c r="N3055" s="25"/>
      <c r="O3055" s="25"/>
      <c r="P3055" s="25"/>
      <c r="Q3055" s="25"/>
      <c r="R3055" s="80"/>
      <c r="S3055" s="118"/>
      <c r="T3055" s="23"/>
      <c r="U3055" s="24"/>
      <c r="V3055" s="133"/>
    </row>
    <row r="3056" spans="1:22" ht="12" customHeight="1" x14ac:dyDescent="0.2">
      <c r="A3056" s="571"/>
      <c r="B3056" s="571"/>
      <c r="C3056" s="566"/>
      <c r="D3056" s="160"/>
      <c r="E3056" s="537"/>
      <c r="F3056" s="25"/>
      <c r="G3056" s="25"/>
      <c r="H3056" s="25"/>
      <c r="I3056" s="25"/>
      <c r="J3056" s="25"/>
      <c r="K3056" s="25"/>
      <c r="L3056" s="25"/>
      <c r="M3056" s="25"/>
      <c r="N3056" s="25"/>
      <c r="O3056" s="25"/>
      <c r="P3056" s="25"/>
      <c r="Q3056" s="25"/>
      <c r="R3056" s="79"/>
      <c r="S3056" s="117"/>
      <c r="T3056" s="23"/>
      <c r="U3056" s="24"/>
      <c r="V3056" s="129"/>
    </row>
    <row r="3057" spans="1:22" ht="12" customHeight="1" x14ac:dyDescent="0.2">
      <c r="A3057" s="571"/>
      <c r="B3057" s="573"/>
      <c r="C3057" s="566"/>
      <c r="D3057" s="160"/>
      <c r="E3057" s="537"/>
      <c r="F3057" s="25"/>
      <c r="G3057" s="25"/>
      <c r="H3057" s="25"/>
      <c r="I3057" s="25"/>
      <c r="J3057" s="25"/>
      <c r="K3057" s="25"/>
      <c r="L3057" s="25"/>
      <c r="M3057" s="25"/>
      <c r="N3057" s="25"/>
      <c r="O3057" s="25"/>
      <c r="P3057" s="25"/>
      <c r="Q3057" s="25"/>
      <c r="R3057" s="80"/>
      <c r="S3057" s="118"/>
      <c r="T3057" s="23"/>
      <c r="U3057" s="24"/>
      <c r="V3057" s="133"/>
    </row>
    <row r="3058" spans="1:22" ht="12" customHeight="1" x14ac:dyDescent="0.2">
      <c r="A3058" s="571"/>
      <c r="B3058" s="571"/>
      <c r="C3058" s="566"/>
      <c r="D3058" s="160"/>
      <c r="E3058" s="537"/>
      <c r="F3058" s="25"/>
      <c r="G3058" s="25"/>
      <c r="H3058" s="25"/>
      <c r="I3058" s="25"/>
      <c r="J3058" s="25"/>
      <c r="K3058" s="25"/>
      <c r="L3058" s="25"/>
      <c r="M3058" s="25"/>
      <c r="N3058" s="25"/>
      <c r="O3058" s="25"/>
      <c r="P3058" s="25"/>
      <c r="Q3058" s="25"/>
      <c r="R3058" s="79"/>
      <c r="S3058" s="117"/>
      <c r="T3058" s="23"/>
      <c r="U3058" s="24"/>
      <c r="V3058" s="129"/>
    </row>
    <row r="3059" spans="1:22" ht="12" customHeight="1" x14ac:dyDescent="0.2">
      <c r="A3059" s="571"/>
      <c r="B3059" s="573"/>
      <c r="C3059" s="566"/>
      <c r="D3059" s="160"/>
      <c r="E3059" s="537"/>
      <c r="F3059" s="25"/>
      <c r="G3059" s="25"/>
      <c r="H3059" s="25"/>
      <c r="I3059" s="25"/>
      <c r="J3059" s="25"/>
      <c r="K3059" s="25"/>
      <c r="L3059" s="25"/>
      <c r="M3059" s="25"/>
      <c r="N3059" s="25"/>
      <c r="O3059" s="25"/>
      <c r="P3059" s="25"/>
      <c r="Q3059" s="25"/>
      <c r="R3059" s="80"/>
      <c r="S3059" s="118"/>
      <c r="T3059" s="23"/>
      <c r="U3059" s="24"/>
      <c r="V3059" s="133"/>
    </row>
    <row r="3060" spans="1:22" ht="12" customHeight="1" x14ac:dyDescent="0.2">
      <c r="A3060" s="571"/>
      <c r="B3060" s="571"/>
      <c r="C3060" s="566"/>
      <c r="D3060" s="160"/>
      <c r="E3060" s="537"/>
      <c r="F3060" s="25"/>
      <c r="G3060" s="25"/>
      <c r="H3060" s="25"/>
      <c r="I3060" s="25"/>
      <c r="J3060" s="25"/>
      <c r="K3060" s="25"/>
      <c r="L3060" s="25"/>
      <c r="M3060" s="25"/>
      <c r="N3060" s="25"/>
      <c r="O3060" s="25"/>
      <c r="P3060" s="25"/>
      <c r="Q3060" s="25"/>
      <c r="R3060" s="79"/>
      <c r="S3060" s="117"/>
      <c r="T3060" s="23"/>
      <c r="U3060" s="24"/>
      <c r="V3060" s="129"/>
    </row>
    <row r="3061" spans="1:22" ht="12" customHeight="1" x14ac:dyDescent="0.2">
      <c r="A3061" s="571"/>
      <c r="B3061" s="573"/>
      <c r="C3061" s="566"/>
      <c r="D3061" s="160"/>
      <c r="E3061" s="537"/>
      <c r="F3061" s="25"/>
      <c r="G3061" s="25"/>
      <c r="H3061" s="25"/>
      <c r="I3061" s="25"/>
      <c r="J3061" s="25"/>
      <c r="K3061" s="25"/>
      <c r="L3061" s="25"/>
      <c r="M3061" s="25"/>
      <c r="N3061" s="25"/>
      <c r="O3061" s="25"/>
      <c r="P3061" s="25"/>
      <c r="Q3061" s="25"/>
      <c r="R3061" s="80"/>
      <c r="S3061" s="118"/>
      <c r="T3061" s="23"/>
      <c r="U3061" s="24"/>
      <c r="V3061" s="133"/>
    </row>
    <row r="3062" spans="1:22" ht="12" customHeight="1" x14ac:dyDescent="0.2">
      <c r="A3062" s="571"/>
      <c r="B3062" s="571"/>
      <c r="C3062" s="566"/>
      <c r="D3062" s="160"/>
      <c r="E3062" s="537"/>
      <c r="F3062" s="25"/>
      <c r="G3062" s="25"/>
      <c r="H3062" s="25"/>
      <c r="I3062" s="25"/>
      <c r="J3062" s="25"/>
      <c r="K3062" s="25"/>
      <c r="L3062" s="25"/>
      <c r="M3062" s="25"/>
      <c r="N3062" s="25"/>
      <c r="O3062" s="25"/>
      <c r="P3062" s="25"/>
      <c r="Q3062" s="25"/>
      <c r="R3062" s="79"/>
      <c r="S3062" s="117"/>
      <c r="T3062" s="23"/>
      <c r="U3062" s="24"/>
      <c r="V3062" s="129"/>
    </row>
    <row r="3063" spans="1:22" ht="12" customHeight="1" x14ac:dyDescent="0.2">
      <c r="A3063" s="571"/>
      <c r="B3063" s="573"/>
      <c r="C3063" s="566"/>
      <c r="D3063" s="160"/>
      <c r="E3063" s="537"/>
      <c r="F3063" s="25"/>
      <c r="G3063" s="25"/>
      <c r="H3063" s="25"/>
      <c r="I3063" s="25"/>
      <c r="J3063" s="25"/>
      <c r="K3063" s="25"/>
      <c r="L3063" s="25"/>
      <c r="M3063" s="25"/>
      <c r="N3063" s="25"/>
      <c r="O3063" s="25"/>
      <c r="P3063" s="25"/>
      <c r="Q3063" s="25"/>
      <c r="R3063" s="80"/>
      <c r="S3063" s="118"/>
      <c r="T3063" s="23"/>
      <c r="U3063" s="24"/>
      <c r="V3063" s="133"/>
    </row>
    <row r="3064" spans="1:22" ht="12" customHeight="1" x14ac:dyDescent="0.2">
      <c r="A3064" s="571"/>
      <c r="B3064" s="571"/>
      <c r="C3064" s="566"/>
      <c r="D3064" s="160"/>
      <c r="E3064" s="537"/>
      <c r="F3064" s="25"/>
      <c r="G3064" s="25"/>
      <c r="H3064" s="25"/>
      <c r="I3064" s="25"/>
      <c r="J3064" s="25"/>
      <c r="K3064" s="25"/>
      <c r="L3064" s="25"/>
      <c r="M3064" s="25"/>
      <c r="N3064" s="25"/>
      <c r="O3064" s="25"/>
      <c r="P3064" s="25"/>
      <c r="Q3064" s="25"/>
      <c r="R3064" s="79"/>
      <c r="S3064" s="117"/>
      <c r="T3064" s="23"/>
      <c r="U3064" s="24"/>
      <c r="V3064" s="129"/>
    </row>
    <row r="3065" spans="1:22" ht="12" customHeight="1" x14ac:dyDescent="0.2">
      <c r="A3065" s="571"/>
      <c r="B3065" s="573"/>
      <c r="C3065" s="566"/>
      <c r="D3065" s="160"/>
      <c r="E3065" s="537"/>
      <c r="F3065" s="25"/>
      <c r="G3065" s="25"/>
      <c r="H3065" s="25"/>
      <c r="I3065" s="25"/>
      <c r="J3065" s="25"/>
      <c r="K3065" s="25"/>
      <c r="L3065" s="25"/>
      <c r="M3065" s="25"/>
      <c r="N3065" s="25"/>
      <c r="O3065" s="25"/>
      <c r="P3065" s="25"/>
      <c r="Q3065" s="25"/>
      <c r="R3065" s="80"/>
      <c r="S3065" s="118"/>
      <c r="T3065" s="23"/>
      <c r="U3065" s="24"/>
      <c r="V3065" s="133"/>
    </row>
    <row r="3066" spans="1:22" ht="12" customHeight="1" x14ac:dyDescent="0.2">
      <c r="A3066" s="571"/>
      <c r="B3066" s="571"/>
      <c r="C3066" s="566"/>
      <c r="D3066" s="160"/>
      <c r="E3066" s="537"/>
      <c r="F3066" s="25"/>
      <c r="G3066" s="25"/>
      <c r="H3066" s="25"/>
      <c r="I3066" s="25"/>
      <c r="J3066" s="25"/>
      <c r="K3066" s="25"/>
      <c r="L3066" s="25"/>
      <c r="M3066" s="25"/>
      <c r="N3066" s="25"/>
      <c r="O3066" s="25"/>
      <c r="P3066" s="25"/>
      <c r="Q3066" s="25"/>
      <c r="R3066" s="79"/>
      <c r="S3066" s="117"/>
      <c r="T3066" s="23"/>
      <c r="U3066" s="24"/>
      <c r="V3066" s="129"/>
    </row>
    <row r="3067" spans="1:22" ht="12" customHeight="1" x14ac:dyDescent="0.2">
      <c r="A3067" s="571"/>
      <c r="B3067" s="573"/>
      <c r="C3067" s="566"/>
      <c r="D3067" s="160"/>
      <c r="E3067" s="537"/>
      <c r="F3067" s="25"/>
      <c r="G3067" s="25"/>
      <c r="H3067" s="25"/>
      <c r="I3067" s="25"/>
      <c r="J3067" s="25"/>
      <c r="K3067" s="25"/>
      <c r="L3067" s="25"/>
      <c r="M3067" s="25"/>
      <c r="N3067" s="25"/>
      <c r="O3067" s="25"/>
      <c r="P3067" s="25"/>
      <c r="Q3067" s="25"/>
      <c r="R3067" s="80"/>
      <c r="S3067" s="118"/>
      <c r="T3067" s="23"/>
      <c r="U3067" s="24"/>
      <c r="V3067" s="133"/>
    </row>
    <row r="3068" spans="1:22" ht="12" customHeight="1" x14ac:dyDescent="0.2">
      <c r="A3068" s="571"/>
      <c r="B3068" s="571"/>
      <c r="C3068" s="566"/>
      <c r="D3068" s="160"/>
      <c r="E3068" s="537"/>
      <c r="F3068" s="25"/>
      <c r="G3068" s="25"/>
      <c r="H3068" s="25"/>
      <c r="I3068" s="25"/>
      <c r="J3068" s="25"/>
      <c r="K3068" s="25"/>
      <c r="L3068" s="25"/>
      <c r="M3068" s="25"/>
      <c r="N3068" s="25"/>
      <c r="O3068" s="25"/>
      <c r="P3068" s="25"/>
      <c r="Q3068" s="25"/>
      <c r="R3068" s="79"/>
      <c r="S3068" s="117"/>
      <c r="T3068" s="23"/>
      <c r="U3068" s="24"/>
      <c r="V3068" s="129"/>
    </row>
    <row r="3069" spans="1:22" ht="12" customHeight="1" x14ac:dyDescent="0.2">
      <c r="A3069" s="571"/>
      <c r="B3069" s="573"/>
      <c r="C3069" s="566"/>
      <c r="D3069" s="160"/>
      <c r="E3069" s="537"/>
      <c r="F3069" s="25"/>
      <c r="G3069" s="25"/>
      <c r="H3069" s="25"/>
      <c r="I3069" s="25"/>
      <c r="J3069" s="25"/>
      <c r="K3069" s="25"/>
      <c r="L3069" s="25"/>
      <c r="M3069" s="25"/>
      <c r="N3069" s="25"/>
      <c r="O3069" s="25"/>
      <c r="P3069" s="25"/>
      <c r="Q3069" s="25"/>
      <c r="R3069" s="80"/>
      <c r="S3069" s="118"/>
      <c r="T3069" s="23"/>
      <c r="U3069" s="24"/>
      <c r="V3069" s="133"/>
    </row>
    <row r="3070" spans="1:22" ht="12" customHeight="1" x14ac:dyDescent="0.2">
      <c r="A3070" s="571"/>
      <c r="B3070" s="571"/>
      <c r="C3070" s="566"/>
      <c r="D3070" s="160"/>
      <c r="E3070" s="537"/>
      <c r="F3070" s="25"/>
      <c r="G3070" s="25"/>
      <c r="H3070" s="25"/>
      <c r="I3070" s="25"/>
      <c r="J3070" s="25"/>
      <c r="K3070" s="25"/>
      <c r="L3070" s="25"/>
      <c r="M3070" s="25"/>
      <c r="N3070" s="25"/>
      <c r="O3070" s="25"/>
      <c r="P3070" s="25"/>
      <c r="Q3070" s="25"/>
      <c r="R3070" s="79"/>
      <c r="S3070" s="117"/>
      <c r="T3070" s="23"/>
      <c r="U3070" s="24"/>
      <c r="V3070" s="129"/>
    </row>
    <row r="3071" spans="1:22" ht="12" customHeight="1" x14ac:dyDescent="0.2">
      <c r="A3071" s="571"/>
      <c r="B3071" s="573"/>
      <c r="C3071" s="566"/>
      <c r="D3071" s="160"/>
      <c r="E3071" s="537"/>
      <c r="F3071" s="25"/>
      <c r="G3071" s="25"/>
      <c r="H3071" s="25"/>
      <c r="I3071" s="25"/>
      <c r="J3071" s="25"/>
      <c r="K3071" s="25"/>
      <c r="L3071" s="25"/>
      <c r="M3071" s="25"/>
      <c r="N3071" s="25"/>
      <c r="O3071" s="25"/>
      <c r="P3071" s="25"/>
      <c r="Q3071" s="25"/>
      <c r="R3071" s="80"/>
      <c r="S3071" s="118"/>
      <c r="T3071" s="23"/>
      <c r="U3071" s="24"/>
      <c r="V3071" s="133"/>
    </row>
    <row r="3072" spans="1:22" ht="12" customHeight="1" x14ac:dyDescent="0.2">
      <c r="A3072" s="571"/>
      <c r="B3072" s="571"/>
      <c r="C3072" s="566"/>
      <c r="D3072" s="160"/>
      <c r="E3072" s="537"/>
      <c r="F3072" s="25"/>
      <c r="G3072" s="25"/>
      <c r="H3072" s="25"/>
      <c r="I3072" s="25"/>
      <c r="J3072" s="25"/>
      <c r="K3072" s="25"/>
      <c r="L3072" s="25"/>
      <c r="M3072" s="25"/>
      <c r="N3072" s="25"/>
      <c r="O3072" s="25"/>
      <c r="P3072" s="25"/>
      <c r="Q3072" s="25"/>
      <c r="R3072" s="79"/>
      <c r="S3072" s="117"/>
      <c r="T3072" s="23"/>
      <c r="U3072" s="24"/>
      <c r="V3072" s="129"/>
    </row>
    <row r="3073" spans="1:22" ht="12" customHeight="1" x14ac:dyDescent="0.2">
      <c r="A3073" s="571"/>
      <c r="B3073" s="573"/>
      <c r="C3073" s="566"/>
      <c r="D3073" s="160"/>
      <c r="E3073" s="537"/>
      <c r="F3073" s="25"/>
      <c r="G3073" s="25"/>
      <c r="H3073" s="25"/>
      <c r="I3073" s="25"/>
      <c r="J3073" s="25"/>
      <c r="K3073" s="25"/>
      <c r="L3073" s="25"/>
      <c r="M3073" s="25"/>
      <c r="N3073" s="25"/>
      <c r="O3073" s="25"/>
      <c r="P3073" s="25"/>
      <c r="Q3073" s="25"/>
      <c r="R3073" s="80"/>
      <c r="S3073" s="118"/>
      <c r="T3073" s="23"/>
      <c r="U3073" s="24"/>
      <c r="V3073" s="133"/>
    </row>
    <row r="3074" spans="1:22" ht="12" customHeight="1" x14ac:dyDescent="0.2">
      <c r="A3074" s="571"/>
      <c r="B3074" s="571"/>
      <c r="C3074" s="566"/>
      <c r="D3074" s="160"/>
      <c r="E3074" s="537"/>
      <c r="F3074" s="25"/>
      <c r="G3074" s="25"/>
      <c r="H3074" s="25"/>
      <c r="I3074" s="25"/>
      <c r="J3074" s="25"/>
      <c r="K3074" s="25"/>
      <c r="L3074" s="25"/>
      <c r="M3074" s="25"/>
      <c r="N3074" s="25"/>
      <c r="O3074" s="25"/>
      <c r="P3074" s="25"/>
      <c r="Q3074" s="25"/>
      <c r="R3074" s="79"/>
      <c r="S3074" s="117"/>
      <c r="T3074" s="23"/>
      <c r="U3074" s="24"/>
      <c r="V3074" s="129"/>
    </row>
    <row r="3075" spans="1:22" ht="12" customHeight="1" x14ac:dyDescent="0.2">
      <c r="A3075" s="571"/>
      <c r="B3075" s="573"/>
      <c r="C3075" s="566"/>
      <c r="D3075" s="160"/>
      <c r="E3075" s="537"/>
      <c r="F3075" s="25"/>
      <c r="G3075" s="25"/>
      <c r="H3075" s="25"/>
      <c r="I3075" s="25"/>
      <c r="J3075" s="25"/>
      <c r="K3075" s="25"/>
      <c r="L3075" s="25"/>
      <c r="M3075" s="25"/>
      <c r="N3075" s="25"/>
      <c r="O3075" s="25"/>
      <c r="P3075" s="25"/>
      <c r="Q3075" s="25"/>
      <c r="R3075" s="80"/>
      <c r="S3075" s="118"/>
      <c r="T3075" s="23"/>
      <c r="U3075" s="24"/>
      <c r="V3075" s="133"/>
    </row>
    <row r="3076" spans="1:22" ht="12" customHeight="1" x14ac:dyDescent="0.2">
      <c r="A3076" s="571"/>
      <c r="B3076" s="571"/>
      <c r="C3076" s="566"/>
      <c r="D3076" s="160"/>
      <c r="E3076" s="537"/>
      <c r="F3076" s="25"/>
      <c r="G3076" s="25"/>
      <c r="H3076" s="25"/>
      <c r="I3076" s="25"/>
      <c r="J3076" s="25"/>
      <c r="K3076" s="25"/>
      <c r="L3076" s="25"/>
      <c r="M3076" s="25"/>
      <c r="N3076" s="25"/>
      <c r="O3076" s="25"/>
      <c r="P3076" s="25"/>
      <c r="Q3076" s="25"/>
      <c r="R3076" s="79"/>
      <c r="S3076" s="117"/>
      <c r="T3076" s="23"/>
      <c r="U3076" s="24"/>
      <c r="V3076" s="129"/>
    </row>
    <row r="3077" spans="1:22" ht="12" customHeight="1" x14ac:dyDescent="0.2">
      <c r="A3077" s="571"/>
      <c r="B3077" s="573"/>
      <c r="C3077" s="566"/>
      <c r="D3077" s="160"/>
      <c r="E3077" s="537"/>
      <c r="F3077" s="25"/>
      <c r="G3077" s="25"/>
      <c r="H3077" s="25"/>
      <c r="I3077" s="25"/>
      <c r="J3077" s="25"/>
      <c r="K3077" s="25"/>
      <c r="L3077" s="25"/>
      <c r="M3077" s="25"/>
      <c r="N3077" s="25"/>
      <c r="O3077" s="25"/>
      <c r="P3077" s="25"/>
      <c r="Q3077" s="25"/>
      <c r="R3077" s="80"/>
      <c r="S3077" s="118"/>
      <c r="T3077" s="23"/>
      <c r="U3077" s="24"/>
      <c r="V3077" s="133"/>
    </row>
    <row r="3078" spans="1:22" ht="12" customHeight="1" x14ac:dyDescent="0.2">
      <c r="A3078" s="571"/>
      <c r="B3078" s="571"/>
      <c r="C3078" s="566"/>
      <c r="D3078" s="160"/>
      <c r="E3078" s="537"/>
      <c r="F3078" s="25"/>
      <c r="G3078" s="25"/>
      <c r="H3078" s="25"/>
      <c r="I3078" s="25"/>
      <c r="J3078" s="25"/>
      <c r="K3078" s="25"/>
      <c r="L3078" s="25"/>
      <c r="M3078" s="25"/>
      <c r="N3078" s="25"/>
      <c r="O3078" s="25"/>
      <c r="P3078" s="25"/>
      <c r="Q3078" s="25"/>
      <c r="R3078" s="79"/>
      <c r="S3078" s="117"/>
      <c r="T3078" s="23"/>
      <c r="U3078" s="24"/>
      <c r="V3078" s="129"/>
    </row>
    <row r="3079" spans="1:22" ht="12" customHeight="1" x14ac:dyDescent="0.2">
      <c r="A3079" s="571"/>
      <c r="B3079" s="573"/>
      <c r="C3079" s="566"/>
      <c r="D3079" s="160"/>
      <c r="E3079" s="537"/>
      <c r="F3079" s="25"/>
      <c r="G3079" s="25"/>
      <c r="H3079" s="25"/>
      <c r="I3079" s="25"/>
      <c r="J3079" s="25"/>
      <c r="K3079" s="25"/>
      <c r="L3079" s="25"/>
      <c r="M3079" s="25"/>
      <c r="N3079" s="25"/>
      <c r="O3079" s="25"/>
      <c r="P3079" s="25"/>
      <c r="Q3079" s="25"/>
      <c r="R3079" s="80"/>
      <c r="S3079" s="118"/>
      <c r="T3079" s="23"/>
      <c r="U3079" s="24"/>
      <c r="V3079" s="133"/>
    </row>
    <row r="3080" spans="1:22" ht="12" customHeight="1" x14ac:dyDescent="0.2">
      <c r="A3080" s="571"/>
      <c r="B3080" s="571"/>
      <c r="C3080" s="566"/>
      <c r="D3080" s="160"/>
      <c r="E3080" s="537"/>
      <c r="F3080" s="25"/>
      <c r="G3080" s="25"/>
      <c r="H3080" s="25"/>
      <c r="I3080" s="25"/>
      <c r="J3080" s="25"/>
      <c r="K3080" s="25"/>
      <c r="L3080" s="25"/>
      <c r="M3080" s="25"/>
      <c r="N3080" s="25"/>
      <c r="O3080" s="25"/>
      <c r="P3080" s="25"/>
      <c r="Q3080" s="25"/>
      <c r="R3080" s="79"/>
      <c r="S3080" s="117"/>
      <c r="T3080" s="23"/>
      <c r="U3080" s="24"/>
      <c r="V3080" s="129"/>
    </row>
    <row r="3081" spans="1:22" ht="12" customHeight="1" x14ac:dyDescent="0.2">
      <c r="A3081" s="571"/>
      <c r="B3081" s="573"/>
      <c r="C3081" s="566"/>
      <c r="D3081" s="160"/>
      <c r="E3081" s="537"/>
      <c r="F3081" s="25"/>
      <c r="G3081" s="25"/>
      <c r="H3081" s="25"/>
      <c r="I3081" s="25"/>
      <c r="J3081" s="25"/>
      <c r="K3081" s="25"/>
      <c r="L3081" s="25"/>
      <c r="M3081" s="25"/>
      <c r="N3081" s="25"/>
      <c r="O3081" s="25"/>
      <c r="P3081" s="25"/>
      <c r="Q3081" s="25"/>
      <c r="R3081" s="80"/>
      <c r="S3081" s="118"/>
      <c r="T3081" s="23"/>
      <c r="U3081" s="24"/>
      <c r="V3081" s="133"/>
    </row>
    <row r="3082" spans="1:22" ht="12" customHeight="1" x14ac:dyDescent="0.2">
      <c r="A3082" s="571"/>
      <c r="B3082" s="571"/>
      <c r="C3082" s="566"/>
      <c r="D3082" s="160"/>
      <c r="E3082" s="537"/>
      <c r="F3082" s="25"/>
      <c r="G3082" s="25"/>
      <c r="H3082" s="25"/>
      <c r="I3082" s="25"/>
      <c r="J3082" s="25"/>
      <c r="K3082" s="25"/>
      <c r="L3082" s="25"/>
      <c r="M3082" s="25"/>
      <c r="N3082" s="25"/>
      <c r="O3082" s="25"/>
      <c r="P3082" s="25"/>
      <c r="Q3082" s="25"/>
      <c r="R3082" s="79"/>
      <c r="S3082" s="117"/>
      <c r="T3082" s="23"/>
      <c r="U3082" s="24"/>
      <c r="V3082" s="129"/>
    </row>
    <row r="3083" spans="1:22" ht="12" customHeight="1" x14ac:dyDescent="0.2">
      <c r="A3083" s="571"/>
      <c r="B3083" s="573"/>
      <c r="C3083" s="566"/>
      <c r="D3083" s="160"/>
      <c r="E3083" s="537"/>
      <c r="F3083" s="25"/>
      <c r="G3083" s="25"/>
      <c r="H3083" s="25"/>
      <c r="I3083" s="25"/>
      <c r="J3083" s="25"/>
      <c r="K3083" s="25"/>
      <c r="L3083" s="25"/>
      <c r="M3083" s="25"/>
      <c r="N3083" s="25"/>
      <c r="O3083" s="25"/>
      <c r="P3083" s="25"/>
      <c r="Q3083" s="25"/>
      <c r="R3083" s="80"/>
      <c r="S3083" s="118"/>
      <c r="T3083" s="23"/>
      <c r="U3083" s="24"/>
      <c r="V3083" s="133"/>
    </row>
    <row r="3084" spans="1:22" ht="12" customHeight="1" x14ac:dyDescent="0.2">
      <c r="A3084" s="571"/>
      <c r="B3084" s="571"/>
      <c r="C3084" s="566"/>
      <c r="D3084" s="160"/>
      <c r="E3084" s="537"/>
      <c r="F3084" s="25"/>
      <c r="G3084" s="25"/>
      <c r="H3084" s="25"/>
      <c r="I3084" s="25"/>
      <c r="J3084" s="25"/>
      <c r="K3084" s="25"/>
      <c r="L3084" s="25"/>
      <c r="M3084" s="25"/>
      <c r="N3084" s="25"/>
      <c r="O3084" s="25"/>
      <c r="P3084" s="25"/>
      <c r="Q3084" s="25"/>
      <c r="R3084" s="79"/>
      <c r="S3084" s="117"/>
      <c r="T3084" s="23"/>
      <c r="U3084" s="24"/>
      <c r="V3084" s="129"/>
    </row>
    <row r="3085" spans="1:22" ht="12" customHeight="1" x14ac:dyDescent="0.2">
      <c r="A3085" s="571"/>
      <c r="B3085" s="573"/>
      <c r="C3085" s="566"/>
      <c r="D3085" s="160"/>
      <c r="E3085" s="537"/>
      <c r="F3085" s="25"/>
      <c r="G3085" s="25"/>
      <c r="H3085" s="25"/>
      <c r="I3085" s="25"/>
      <c r="J3085" s="25"/>
      <c r="K3085" s="25"/>
      <c r="L3085" s="25"/>
      <c r="M3085" s="25"/>
      <c r="N3085" s="25"/>
      <c r="O3085" s="25"/>
      <c r="P3085" s="25"/>
      <c r="Q3085" s="25"/>
      <c r="R3085" s="80"/>
      <c r="S3085" s="118"/>
      <c r="T3085" s="23"/>
      <c r="U3085" s="24"/>
      <c r="V3085" s="133"/>
    </row>
    <row r="3086" spans="1:22" ht="12" customHeight="1" x14ac:dyDescent="0.2">
      <c r="A3086" s="590"/>
      <c r="B3086" s="591"/>
      <c r="C3086" s="562"/>
      <c r="D3086" s="161"/>
      <c r="E3086" s="537"/>
      <c r="F3086" s="25"/>
      <c r="G3086" s="25"/>
      <c r="H3086" s="25"/>
      <c r="I3086" s="25"/>
      <c r="J3086" s="25"/>
      <c r="K3086" s="25"/>
      <c r="L3086" s="25"/>
      <c r="M3086" s="25"/>
      <c r="N3086" s="25"/>
      <c r="O3086" s="25"/>
      <c r="P3086" s="25"/>
      <c r="Q3086" s="25"/>
      <c r="R3086" s="79"/>
      <c r="S3086" s="117"/>
      <c r="T3086" s="23"/>
      <c r="U3086" s="24"/>
      <c r="V3086" s="129"/>
    </row>
    <row r="3087" spans="1:22" ht="12" customHeight="1" x14ac:dyDescent="0.2">
      <c r="A3087" s="590"/>
      <c r="B3087" s="592"/>
      <c r="C3087" s="562"/>
      <c r="D3087" s="161"/>
      <c r="E3087" s="537"/>
      <c r="F3087" s="25"/>
      <c r="G3087" s="25"/>
      <c r="H3087" s="25"/>
      <c r="I3087" s="25"/>
      <c r="J3087" s="25"/>
      <c r="K3087" s="25"/>
      <c r="L3087" s="25"/>
      <c r="M3087" s="25"/>
      <c r="N3087" s="25"/>
      <c r="O3087" s="25"/>
      <c r="P3087" s="25"/>
      <c r="Q3087" s="25"/>
      <c r="R3087" s="80"/>
      <c r="S3087" s="118"/>
      <c r="T3087" s="23"/>
      <c r="U3087" s="24"/>
      <c r="V3087" s="133"/>
    </row>
    <row r="3088" spans="1:22" ht="12" customHeight="1" x14ac:dyDescent="0.2">
      <c r="A3088" s="590"/>
      <c r="B3088" s="591"/>
      <c r="C3088" s="562"/>
      <c r="D3088" s="161"/>
      <c r="E3088" s="537"/>
      <c r="F3088" s="25"/>
      <c r="G3088" s="25"/>
      <c r="H3088" s="25"/>
      <c r="I3088" s="25"/>
      <c r="J3088" s="25"/>
      <c r="K3088" s="25"/>
      <c r="L3088" s="25"/>
      <c r="M3088" s="25"/>
      <c r="N3088" s="25"/>
      <c r="O3088" s="25"/>
      <c r="P3088" s="25"/>
      <c r="Q3088" s="25"/>
      <c r="R3088" s="79"/>
      <c r="S3088" s="117"/>
      <c r="T3088" s="23"/>
      <c r="U3088" s="24"/>
      <c r="V3088" s="129"/>
    </row>
    <row r="3089" spans="1:22" ht="12" customHeight="1" x14ac:dyDescent="0.2">
      <c r="A3089" s="590"/>
      <c r="B3089" s="592"/>
      <c r="C3089" s="562"/>
      <c r="D3089" s="161"/>
      <c r="E3089" s="537"/>
      <c r="F3089" s="25"/>
      <c r="G3089" s="25"/>
      <c r="H3089" s="25"/>
      <c r="I3089" s="25"/>
      <c r="J3089" s="25"/>
      <c r="K3089" s="25"/>
      <c r="L3089" s="25"/>
      <c r="M3089" s="25"/>
      <c r="N3089" s="25"/>
      <c r="O3089" s="25"/>
      <c r="P3089" s="25"/>
      <c r="Q3089" s="25"/>
      <c r="R3089" s="80"/>
      <c r="S3089" s="118"/>
      <c r="T3089" s="23"/>
      <c r="U3089" s="24"/>
      <c r="V3089" s="133"/>
    </row>
    <row r="3090" spans="1:22" ht="12" customHeight="1" x14ac:dyDescent="0.2">
      <c r="A3090" s="590"/>
      <c r="B3090" s="591"/>
      <c r="C3090" s="562"/>
      <c r="D3090" s="161"/>
      <c r="E3090" s="537"/>
      <c r="F3090" s="25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79"/>
      <c r="S3090" s="117"/>
      <c r="T3090" s="23"/>
      <c r="U3090" s="24"/>
      <c r="V3090" s="129"/>
    </row>
    <row r="3091" spans="1:22" ht="12" customHeight="1" x14ac:dyDescent="0.2">
      <c r="A3091" s="590"/>
      <c r="B3091" s="592"/>
      <c r="C3091" s="562"/>
      <c r="D3091" s="161"/>
      <c r="E3091" s="537"/>
      <c r="F3091" s="25"/>
      <c r="G3091" s="25"/>
      <c r="H3091" s="25"/>
      <c r="I3091" s="25"/>
      <c r="J3091" s="25"/>
      <c r="K3091" s="25"/>
      <c r="L3091" s="25"/>
      <c r="M3091" s="25"/>
      <c r="N3091" s="25"/>
      <c r="O3091" s="25"/>
      <c r="P3091" s="25"/>
      <c r="Q3091" s="25"/>
      <c r="R3091" s="80"/>
      <c r="S3091" s="118"/>
      <c r="T3091" s="23"/>
      <c r="U3091" s="24"/>
      <c r="V3091" s="133"/>
    </row>
    <row r="3092" spans="1:22" ht="12" customHeight="1" x14ac:dyDescent="0.2">
      <c r="A3092" s="590"/>
      <c r="B3092" s="591"/>
      <c r="C3092" s="562"/>
      <c r="D3092" s="161"/>
      <c r="E3092" s="537"/>
      <c r="F3092" s="25"/>
      <c r="G3092" s="25"/>
      <c r="H3092" s="25"/>
      <c r="I3092" s="25"/>
      <c r="J3092" s="25"/>
      <c r="K3092" s="25"/>
      <c r="L3092" s="25"/>
      <c r="M3092" s="25"/>
      <c r="N3092" s="25"/>
      <c r="O3092" s="25"/>
      <c r="P3092" s="25"/>
      <c r="Q3092" s="25"/>
      <c r="R3092" s="79"/>
      <c r="S3092" s="117"/>
      <c r="T3092" s="23"/>
      <c r="U3092" s="24"/>
      <c r="V3092" s="129"/>
    </row>
    <row r="3093" spans="1:22" ht="12" customHeight="1" x14ac:dyDescent="0.2">
      <c r="A3093" s="590"/>
      <c r="B3093" s="592"/>
      <c r="C3093" s="562"/>
      <c r="D3093" s="161"/>
      <c r="E3093" s="537"/>
      <c r="F3093" s="25"/>
      <c r="G3093" s="25"/>
      <c r="H3093" s="25"/>
      <c r="I3093" s="25"/>
      <c r="J3093" s="25"/>
      <c r="K3093" s="25"/>
      <c r="L3093" s="25"/>
      <c r="M3093" s="25"/>
      <c r="N3093" s="25"/>
      <c r="O3093" s="25"/>
      <c r="P3093" s="25"/>
      <c r="Q3093" s="25"/>
      <c r="R3093" s="80"/>
      <c r="S3093" s="118"/>
      <c r="T3093" s="23"/>
      <c r="U3093" s="24"/>
      <c r="V3093" s="133"/>
    </row>
    <row r="3094" spans="1:22" ht="12" customHeight="1" x14ac:dyDescent="0.2">
      <c r="A3094" s="590"/>
      <c r="B3094" s="591"/>
      <c r="C3094" s="562"/>
      <c r="D3094" s="161"/>
      <c r="E3094" s="537"/>
      <c r="F3094" s="25"/>
      <c r="G3094" s="25"/>
      <c r="H3094" s="25"/>
      <c r="I3094" s="25"/>
      <c r="J3094" s="25"/>
      <c r="K3094" s="25"/>
      <c r="L3094" s="25"/>
      <c r="M3094" s="25"/>
      <c r="N3094" s="25"/>
      <c r="O3094" s="25"/>
      <c r="P3094" s="25"/>
      <c r="Q3094" s="25"/>
      <c r="R3094" s="79"/>
      <c r="S3094" s="117"/>
      <c r="T3094" s="23"/>
      <c r="U3094" s="24"/>
      <c r="V3094" s="129"/>
    </row>
    <row r="3095" spans="1:22" ht="12" customHeight="1" x14ac:dyDescent="0.2">
      <c r="A3095" s="590"/>
      <c r="B3095" s="592"/>
      <c r="C3095" s="562"/>
      <c r="D3095" s="161"/>
      <c r="E3095" s="537"/>
      <c r="F3095" s="25"/>
      <c r="G3095" s="25"/>
      <c r="H3095" s="25"/>
      <c r="I3095" s="25"/>
      <c r="J3095" s="25"/>
      <c r="K3095" s="25"/>
      <c r="L3095" s="25"/>
      <c r="M3095" s="25"/>
      <c r="N3095" s="25"/>
      <c r="O3095" s="25"/>
      <c r="P3095" s="25"/>
      <c r="Q3095" s="25"/>
      <c r="R3095" s="80"/>
      <c r="S3095" s="118"/>
      <c r="T3095" s="23"/>
      <c r="U3095" s="24"/>
      <c r="V3095" s="133"/>
    </row>
    <row r="3096" spans="1:22" ht="12" customHeight="1" x14ac:dyDescent="0.2">
      <c r="A3096" s="590"/>
      <c r="B3096" s="591"/>
      <c r="C3096" s="562"/>
      <c r="D3096" s="161"/>
      <c r="E3096" s="537"/>
      <c r="F3096" s="25"/>
      <c r="G3096" s="25"/>
      <c r="H3096" s="25"/>
      <c r="I3096" s="25"/>
      <c r="J3096" s="25"/>
      <c r="K3096" s="25"/>
      <c r="L3096" s="25"/>
      <c r="M3096" s="25"/>
      <c r="N3096" s="25"/>
      <c r="O3096" s="25"/>
      <c r="P3096" s="25"/>
      <c r="Q3096" s="25"/>
      <c r="R3096" s="79"/>
      <c r="S3096" s="117"/>
      <c r="T3096" s="23"/>
      <c r="U3096" s="24"/>
      <c r="V3096" s="129"/>
    </row>
    <row r="3097" spans="1:22" ht="12" customHeight="1" x14ac:dyDescent="0.2">
      <c r="A3097" s="590"/>
      <c r="B3097" s="592"/>
      <c r="C3097" s="562"/>
      <c r="D3097" s="161"/>
      <c r="E3097" s="537"/>
      <c r="F3097" s="25"/>
      <c r="G3097" s="25"/>
      <c r="H3097" s="25"/>
      <c r="I3097" s="25"/>
      <c r="J3097" s="25"/>
      <c r="K3097" s="25"/>
      <c r="L3097" s="25"/>
      <c r="M3097" s="25"/>
      <c r="N3097" s="25"/>
      <c r="O3097" s="25"/>
      <c r="P3097" s="25"/>
      <c r="Q3097" s="25"/>
      <c r="R3097" s="80"/>
      <c r="S3097" s="118"/>
      <c r="T3097" s="23"/>
      <c r="U3097" s="24"/>
      <c r="V3097" s="133"/>
    </row>
    <row r="3098" spans="1:22" ht="12" customHeight="1" x14ac:dyDescent="0.2">
      <c r="A3098" s="590"/>
      <c r="B3098" s="591"/>
      <c r="C3098" s="562"/>
      <c r="D3098" s="161"/>
      <c r="E3098" s="537"/>
      <c r="F3098" s="25"/>
      <c r="G3098" s="25"/>
      <c r="H3098" s="25"/>
      <c r="I3098" s="25"/>
      <c r="J3098" s="25"/>
      <c r="K3098" s="25"/>
      <c r="L3098" s="25"/>
      <c r="M3098" s="25"/>
      <c r="N3098" s="25"/>
      <c r="O3098" s="25"/>
      <c r="P3098" s="25"/>
      <c r="Q3098" s="25"/>
      <c r="R3098" s="79"/>
      <c r="S3098" s="117"/>
      <c r="T3098" s="23"/>
      <c r="U3098" s="24"/>
      <c r="V3098" s="129"/>
    </row>
    <row r="3099" spans="1:22" ht="12" customHeight="1" x14ac:dyDescent="0.2">
      <c r="A3099" s="590"/>
      <c r="B3099" s="592"/>
      <c r="C3099" s="562"/>
      <c r="D3099" s="161"/>
      <c r="E3099" s="537"/>
      <c r="F3099" s="25"/>
      <c r="G3099" s="25"/>
      <c r="H3099" s="25"/>
      <c r="I3099" s="25"/>
      <c r="J3099" s="25"/>
      <c r="K3099" s="25"/>
      <c r="L3099" s="25"/>
      <c r="M3099" s="25"/>
      <c r="N3099" s="25"/>
      <c r="O3099" s="25"/>
      <c r="P3099" s="25"/>
      <c r="Q3099" s="25"/>
      <c r="R3099" s="80"/>
      <c r="S3099" s="118"/>
      <c r="T3099" s="23"/>
      <c r="U3099" s="24"/>
      <c r="V3099" s="133"/>
    </row>
    <row r="3100" spans="1:22" ht="12" customHeight="1" x14ac:dyDescent="0.2">
      <c r="A3100" s="590"/>
      <c r="B3100" s="591"/>
      <c r="C3100" s="562"/>
      <c r="D3100" s="161"/>
      <c r="E3100" s="537"/>
      <c r="F3100" s="25"/>
      <c r="G3100" s="25"/>
      <c r="H3100" s="25"/>
      <c r="I3100" s="25"/>
      <c r="J3100" s="25"/>
      <c r="K3100" s="25"/>
      <c r="L3100" s="25"/>
      <c r="M3100" s="25"/>
      <c r="N3100" s="25"/>
      <c r="O3100" s="25"/>
      <c r="P3100" s="25"/>
      <c r="Q3100" s="25"/>
      <c r="R3100" s="79"/>
      <c r="S3100" s="117"/>
      <c r="T3100" s="23"/>
      <c r="U3100" s="24"/>
      <c r="V3100" s="129"/>
    </row>
    <row r="3101" spans="1:22" ht="12" customHeight="1" x14ac:dyDescent="0.2">
      <c r="A3101" s="590"/>
      <c r="B3101" s="592"/>
      <c r="C3101" s="562"/>
      <c r="D3101" s="161"/>
      <c r="E3101" s="537"/>
      <c r="F3101" s="25"/>
      <c r="G3101" s="25"/>
      <c r="H3101" s="25"/>
      <c r="I3101" s="25"/>
      <c r="J3101" s="25"/>
      <c r="K3101" s="25"/>
      <c r="L3101" s="25"/>
      <c r="M3101" s="25"/>
      <c r="N3101" s="25"/>
      <c r="O3101" s="25"/>
      <c r="P3101" s="25"/>
      <c r="Q3101" s="25"/>
      <c r="R3101" s="80"/>
      <c r="S3101" s="118"/>
      <c r="T3101" s="23"/>
      <c r="U3101" s="24"/>
      <c r="V3101" s="133"/>
    </row>
    <row r="3102" spans="1:22" ht="12" customHeight="1" x14ac:dyDescent="0.2">
      <c r="A3102" s="590"/>
      <c r="B3102" s="591"/>
      <c r="C3102" s="562"/>
      <c r="D3102" s="161"/>
      <c r="E3102" s="537"/>
      <c r="F3102" s="25"/>
      <c r="G3102" s="25"/>
      <c r="H3102" s="25"/>
      <c r="I3102" s="25"/>
      <c r="J3102" s="25"/>
      <c r="K3102" s="25"/>
      <c r="L3102" s="25"/>
      <c r="M3102" s="25"/>
      <c r="N3102" s="25"/>
      <c r="O3102" s="25"/>
      <c r="P3102" s="25"/>
      <c r="Q3102" s="25"/>
      <c r="R3102" s="79"/>
      <c r="S3102" s="117"/>
      <c r="T3102" s="23"/>
      <c r="U3102" s="24"/>
      <c r="V3102" s="129"/>
    </row>
    <row r="3103" spans="1:22" ht="12" customHeight="1" x14ac:dyDescent="0.2">
      <c r="A3103" s="590"/>
      <c r="B3103" s="592"/>
      <c r="C3103" s="562"/>
      <c r="D3103" s="161"/>
      <c r="E3103" s="537"/>
      <c r="F3103" s="25"/>
      <c r="G3103" s="25"/>
      <c r="H3103" s="25"/>
      <c r="I3103" s="25"/>
      <c r="J3103" s="25"/>
      <c r="K3103" s="25"/>
      <c r="L3103" s="25"/>
      <c r="M3103" s="25"/>
      <c r="N3103" s="25"/>
      <c r="O3103" s="25"/>
      <c r="P3103" s="25"/>
      <c r="Q3103" s="25"/>
      <c r="R3103" s="80"/>
      <c r="S3103" s="118"/>
      <c r="T3103" s="23"/>
      <c r="U3103" s="24"/>
      <c r="V3103" s="133"/>
    </row>
    <row r="3104" spans="1:22" ht="12" customHeight="1" x14ac:dyDescent="0.2">
      <c r="A3104" s="590"/>
      <c r="B3104" s="591"/>
      <c r="C3104" s="562"/>
      <c r="D3104" s="161"/>
      <c r="E3104" s="537"/>
      <c r="F3104" s="25"/>
      <c r="G3104" s="25"/>
      <c r="H3104" s="25"/>
      <c r="I3104" s="25"/>
      <c r="J3104" s="25"/>
      <c r="K3104" s="25"/>
      <c r="L3104" s="25"/>
      <c r="M3104" s="25"/>
      <c r="N3104" s="25"/>
      <c r="O3104" s="25"/>
      <c r="P3104" s="25"/>
      <c r="Q3104" s="25"/>
      <c r="R3104" s="79"/>
      <c r="S3104" s="117"/>
      <c r="T3104" s="23"/>
      <c r="U3104" s="24"/>
      <c r="V3104" s="129"/>
    </row>
    <row r="3105" spans="1:22" ht="12" customHeight="1" x14ac:dyDescent="0.2">
      <c r="A3105" s="590"/>
      <c r="B3105" s="592"/>
      <c r="C3105" s="562"/>
      <c r="D3105" s="161"/>
      <c r="E3105" s="537"/>
      <c r="F3105" s="25"/>
      <c r="G3105" s="25"/>
      <c r="H3105" s="25"/>
      <c r="I3105" s="25"/>
      <c r="J3105" s="25"/>
      <c r="K3105" s="25"/>
      <c r="L3105" s="25"/>
      <c r="M3105" s="25"/>
      <c r="N3105" s="25"/>
      <c r="O3105" s="25"/>
      <c r="P3105" s="25"/>
      <c r="Q3105" s="25"/>
      <c r="R3105" s="80"/>
      <c r="S3105" s="118"/>
      <c r="T3105" s="23"/>
      <c r="U3105" s="24"/>
      <c r="V3105" s="133"/>
    </row>
    <row r="3106" spans="1:22" ht="12" customHeight="1" x14ac:dyDescent="0.2">
      <c r="A3106" s="590"/>
      <c r="B3106" s="591"/>
      <c r="C3106" s="562"/>
      <c r="D3106" s="161"/>
      <c r="E3106" s="537"/>
      <c r="F3106" s="25"/>
      <c r="G3106" s="25"/>
      <c r="H3106" s="25"/>
      <c r="I3106" s="25"/>
      <c r="J3106" s="25"/>
      <c r="K3106" s="25"/>
      <c r="L3106" s="25"/>
      <c r="M3106" s="25"/>
      <c r="N3106" s="25"/>
      <c r="O3106" s="25"/>
      <c r="P3106" s="25"/>
      <c r="Q3106" s="25"/>
      <c r="R3106" s="79"/>
      <c r="S3106" s="117"/>
      <c r="T3106" s="23"/>
      <c r="U3106" s="24"/>
      <c r="V3106" s="129"/>
    </row>
    <row r="3107" spans="1:22" ht="12" customHeight="1" x14ac:dyDescent="0.2">
      <c r="A3107" s="590"/>
      <c r="B3107" s="592"/>
      <c r="C3107" s="562"/>
      <c r="D3107" s="161"/>
      <c r="E3107" s="537"/>
      <c r="F3107" s="25"/>
      <c r="G3107" s="25"/>
      <c r="H3107" s="25"/>
      <c r="I3107" s="25"/>
      <c r="J3107" s="25"/>
      <c r="K3107" s="25"/>
      <c r="L3107" s="25"/>
      <c r="M3107" s="25"/>
      <c r="N3107" s="25"/>
      <c r="O3107" s="25"/>
      <c r="P3107" s="25"/>
      <c r="Q3107" s="25"/>
      <c r="R3107" s="80"/>
      <c r="S3107" s="118"/>
      <c r="T3107" s="23"/>
      <c r="U3107" s="24"/>
      <c r="V3107" s="133"/>
    </row>
    <row r="3108" spans="1:22" ht="12" customHeight="1" x14ac:dyDescent="0.2">
      <c r="A3108" s="590"/>
      <c r="B3108" s="591"/>
      <c r="C3108" s="562"/>
      <c r="D3108" s="161"/>
      <c r="E3108" s="537"/>
      <c r="F3108" s="25"/>
      <c r="G3108" s="25"/>
      <c r="H3108" s="25"/>
      <c r="I3108" s="25"/>
      <c r="J3108" s="25"/>
      <c r="K3108" s="25"/>
      <c r="L3108" s="25"/>
      <c r="M3108" s="25"/>
      <c r="N3108" s="25"/>
      <c r="O3108" s="25"/>
      <c r="P3108" s="25"/>
      <c r="Q3108" s="25"/>
      <c r="R3108" s="79"/>
      <c r="S3108" s="117"/>
      <c r="T3108" s="23"/>
      <c r="U3108" s="24"/>
      <c r="V3108" s="129"/>
    </row>
    <row r="3109" spans="1:22" ht="12" customHeight="1" x14ac:dyDescent="0.2">
      <c r="A3109" s="590"/>
      <c r="B3109" s="592"/>
      <c r="C3109" s="562"/>
      <c r="D3109" s="161"/>
      <c r="E3109" s="537"/>
      <c r="F3109" s="25"/>
      <c r="G3109" s="25"/>
      <c r="H3109" s="25"/>
      <c r="I3109" s="25"/>
      <c r="J3109" s="25"/>
      <c r="K3109" s="25"/>
      <c r="L3109" s="25"/>
      <c r="M3109" s="25"/>
      <c r="N3109" s="25"/>
      <c r="O3109" s="25"/>
      <c r="P3109" s="25"/>
      <c r="Q3109" s="25"/>
      <c r="R3109" s="80"/>
      <c r="S3109" s="118"/>
      <c r="T3109" s="23"/>
      <c r="U3109" s="24"/>
      <c r="V3109" s="133"/>
    </row>
    <row r="3110" spans="1:22" ht="12" customHeight="1" x14ac:dyDescent="0.2">
      <c r="A3110" s="590"/>
      <c r="B3110" s="591"/>
      <c r="C3110" s="562"/>
      <c r="D3110" s="161"/>
      <c r="E3110" s="537"/>
      <c r="F3110" s="25"/>
      <c r="G3110" s="25"/>
      <c r="H3110" s="25"/>
      <c r="I3110" s="25"/>
      <c r="J3110" s="25"/>
      <c r="K3110" s="25"/>
      <c r="L3110" s="25"/>
      <c r="M3110" s="25"/>
      <c r="N3110" s="25"/>
      <c r="O3110" s="25"/>
      <c r="P3110" s="25"/>
      <c r="Q3110" s="25"/>
      <c r="R3110" s="79"/>
      <c r="S3110" s="117"/>
      <c r="T3110" s="23"/>
      <c r="U3110" s="24"/>
      <c r="V3110" s="129"/>
    </row>
    <row r="3111" spans="1:22" ht="12" customHeight="1" x14ac:dyDescent="0.2">
      <c r="A3111" s="590"/>
      <c r="B3111" s="592"/>
      <c r="C3111" s="562"/>
      <c r="D3111" s="161"/>
      <c r="E3111" s="537"/>
      <c r="F3111" s="25"/>
      <c r="G3111" s="25"/>
      <c r="H3111" s="25"/>
      <c r="I3111" s="25"/>
      <c r="J3111" s="25"/>
      <c r="K3111" s="25"/>
      <c r="L3111" s="25"/>
      <c r="M3111" s="25"/>
      <c r="N3111" s="25"/>
      <c r="O3111" s="25"/>
      <c r="P3111" s="25"/>
      <c r="Q3111" s="25"/>
      <c r="R3111" s="80"/>
      <c r="S3111" s="118"/>
      <c r="T3111" s="23"/>
      <c r="U3111" s="24"/>
      <c r="V3111" s="133"/>
    </row>
    <row r="3112" spans="1:22" ht="12" customHeight="1" x14ac:dyDescent="0.2">
      <c r="A3112" s="590"/>
      <c r="B3112" s="591"/>
      <c r="C3112" s="562"/>
      <c r="D3112" s="161"/>
      <c r="E3112" s="537"/>
      <c r="F3112" s="25"/>
      <c r="G3112" s="25"/>
      <c r="H3112" s="25"/>
      <c r="I3112" s="25"/>
      <c r="J3112" s="25"/>
      <c r="K3112" s="25"/>
      <c r="L3112" s="25"/>
      <c r="M3112" s="25"/>
      <c r="N3112" s="25"/>
      <c r="O3112" s="25"/>
      <c r="P3112" s="25"/>
      <c r="Q3112" s="25"/>
      <c r="R3112" s="79"/>
      <c r="S3112" s="117"/>
      <c r="T3112" s="23"/>
      <c r="U3112" s="24"/>
      <c r="V3112" s="129"/>
    </row>
    <row r="3113" spans="1:22" ht="12" customHeight="1" x14ac:dyDescent="0.2">
      <c r="A3113" s="590"/>
      <c r="B3113" s="592"/>
      <c r="C3113" s="562"/>
      <c r="D3113" s="161"/>
      <c r="E3113" s="537"/>
      <c r="F3113" s="25"/>
      <c r="G3113" s="25"/>
      <c r="H3113" s="25"/>
      <c r="I3113" s="25"/>
      <c r="J3113" s="25"/>
      <c r="K3113" s="25"/>
      <c r="L3113" s="25"/>
      <c r="M3113" s="25"/>
      <c r="N3113" s="25"/>
      <c r="O3113" s="25"/>
      <c r="P3113" s="25"/>
      <c r="Q3113" s="25"/>
      <c r="R3113" s="80"/>
      <c r="S3113" s="118"/>
      <c r="T3113" s="23"/>
      <c r="U3113" s="24"/>
      <c r="V3113" s="133"/>
    </row>
    <row r="3114" spans="1:22" ht="12" customHeight="1" x14ac:dyDescent="0.2">
      <c r="A3114" s="590"/>
      <c r="B3114" s="591"/>
      <c r="C3114" s="562"/>
      <c r="D3114" s="161"/>
      <c r="E3114" s="537"/>
      <c r="F3114" s="25"/>
      <c r="G3114" s="25"/>
      <c r="H3114" s="25"/>
      <c r="I3114" s="25"/>
      <c r="J3114" s="25"/>
      <c r="K3114" s="25"/>
      <c r="L3114" s="25"/>
      <c r="M3114" s="25"/>
      <c r="N3114" s="25"/>
      <c r="O3114" s="25"/>
      <c r="P3114" s="25"/>
      <c r="Q3114" s="25"/>
      <c r="R3114" s="79"/>
      <c r="S3114" s="117"/>
      <c r="T3114" s="23"/>
      <c r="U3114" s="24"/>
      <c r="V3114" s="129"/>
    </row>
    <row r="3115" spans="1:22" ht="12" customHeight="1" x14ac:dyDescent="0.2">
      <c r="A3115" s="590"/>
      <c r="B3115" s="592"/>
      <c r="C3115" s="562"/>
      <c r="D3115" s="161"/>
      <c r="E3115" s="537"/>
      <c r="F3115" s="25"/>
      <c r="G3115" s="25"/>
      <c r="H3115" s="25"/>
      <c r="I3115" s="25"/>
      <c r="J3115" s="25"/>
      <c r="K3115" s="25"/>
      <c r="L3115" s="25"/>
      <c r="M3115" s="25"/>
      <c r="N3115" s="25"/>
      <c r="O3115" s="25"/>
      <c r="P3115" s="25"/>
      <c r="Q3115" s="25"/>
      <c r="R3115" s="80"/>
      <c r="S3115" s="118"/>
      <c r="T3115" s="23"/>
      <c r="U3115" s="24"/>
      <c r="V3115" s="133"/>
    </row>
    <row r="3116" spans="1:22" ht="12" customHeight="1" x14ac:dyDescent="0.2">
      <c r="A3116" s="590"/>
      <c r="B3116" s="591"/>
      <c r="C3116" s="562"/>
      <c r="D3116" s="161"/>
      <c r="E3116" s="537"/>
      <c r="F3116" s="25"/>
      <c r="G3116" s="25"/>
      <c r="H3116" s="25"/>
      <c r="I3116" s="25"/>
      <c r="J3116" s="25"/>
      <c r="K3116" s="25"/>
      <c r="L3116" s="25"/>
      <c r="M3116" s="25"/>
      <c r="N3116" s="25"/>
      <c r="O3116" s="25"/>
      <c r="P3116" s="25"/>
      <c r="Q3116" s="25"/>
      <c r="R3116" s="79"/>
      <c r="S3116" s="117"/>
      <c r="T3116" s="23"/>
      <c r="U3116" s="24"/>
      <c r="V3116" s="129"/>
    </row>
    <row r="3117" spans="1:22" ht="12" customHeight="1" x14ac:dyDescent="0.2">
      <c r="A3117" s="590"/>
      <c r="B3117" s="592"/>
      <c r="C3117" s="562"/>
      <c r="D3117" s="161"/>
      <c r="E3117" s="537"/>
      <c r="F3117" s="25"/>
      <c r="G3117" s="25"/>
      <c r="H3117" s="25"/>
      <c r="I3117" s="25"/>
      <c r="J3117" s="25"/>
      <c r="K3117" s="25"/>
      <c r="L3117" s="25"/>
      <c r="M3117" s="25"/>
      <c r="N3117" s="25"/>
      <c r="O3117" s="25"/>
      <c r="P3117" s="25"/>
      <c r="Q3117" s="25"/>
      <c r="R3117" s="80"/>
      <c r="S3117" s="118"/>
      <c r="T3117" s="23"/>
      <c r="U3117" s="24"/>
      <c r="V3117" s="133"/>
    </row>
    <row r="3118" spans="1:22" ht="12" customHeight="1" x14ac:dyDescent="0.2">
      <c r="A3118" s="590"/>
      <c r="B3118" s="591"/>
      <c r="C3118" s="562"/>
      <c r="D3118" s="161"/>
      <c r="E3118" s="537"/>
      <c r="F3118" s="25"/>
      <c r="G3118" s="25"/>
      <c r="H3118" s="25"/>
      <c r="I3118" s="25"/>
      <c r="J3118" s="25"/>
      <c r="K3118" s="25"/>
      <c r="L3118" s="25"/>
      <c r="M3118" s="25"/>
      <c r="N3118" s="25"/>
      <c r="O3118" s="25"/>
      <c r="P3118" s="25"/>
      <c r="Q3118" s="25"/>
      <c r="R3118" s="79"/>
      <c r="S3118" s="117"/>
      <c r="T3118" s="23"/>
      <c r="U3118" s="24"/>
      <c r="V3118" s="129"/>
    </row>
    <row r="3119" spans="1:22" ht="12" customHeight="1" x14ac:dyDescent="0.2">
      <c r="A3119" s="590"/>
      <c r="B3119" s="592"/>
      <c r="C3119" s="562"/>
      <c r="D3119" s="161"/>
      <c r="E3119" s="537"/>
      <c r="F3119" s="25"/>
      <c r="G3119" s="25"/>
      <c r="H3119" s="25"/>
      <c r="I3119" s="25"/>
      <c r="J3119" s="25"/>
      <c r="K3119" s="25"/>
      <c r="L3119" s="25"/>
      <c r="M3119" s="25"/>
      <c r="N3119" s="25"/>
      <c r="O3119" s="25"/>
      <c r="P3119" s="25"/>
      <c r="Q3119" s="25"/>
      <c r="R3119" s="80"/>
      <c r="S3119" s="118"/>
      <c r="T3119" s="23"/>
      <c r="U3119" s="24"/>
      <c r="V3119" s="133"/>
    </row>
    <row r="3120" spans="1:22" ht="12" customHeight="1" x14ac:dyDescent="0.2">
      <c r="A3120" s="590"/>
      <c r="B3120" s="591"/>
      <c r="C3120" s="562"/>
      <c r="D3120" s="161"/>
      <c r="E3120" s="537"/>
      <c r="F3120" s="25"/>
      <c r="G3120" s="25"/>
      <c r="H3120" s="25"/>
      <c r="I3120" s="25"/>
      <c r="J3120" s="25"/>
      <c r="K3120" s="25"/>
      <c r="L3120" s="25"/>
      <c r="M3120" s="25"/>
      <c r="N3120" s="25"/>
      <c r="O3120" s="25"/>
      <c r="P3120" s="25"/>
      <c r="Q3120" s="25"/>
      <c r="R3120" s="79"/>
      <c r="S3120" s="117"/>
      <c r="T3120" s="23"/>
      <c r="U3120" s="24"/>
      <c r="V3120" s="129"/>
    </row>
    <row r="3121" spans="1:22" ht="12" customHeight="1" x14ac:dyDescent="0.2">
      <c r="A3121" s="590"/>
      <c r="B3121" s="592"/>
      <c r="C3121" s="562"/>
      <c r="D3121" s="161"/>
      <c r="E3121" s="537"/>
      <c r="F3121" s="25"/>
      <c r="G3121" s="25"/>
      <c r="H3121" s="25"/>
      <c r="I3121" s="25"/>
      <c r="J3121" s="25"/>
      <c r="K3121" s="25"/>
      <c r="L3121" s="25"/>
      <c r="M3121" s="25"/>
      <c r="N3121" s="25"/>
      <c r="O3121" s="25"/>
      <c r="P3121" s="25"/>
      <c r="Q3121" s="25"/>
      <c r="R3121" s="80"/>
      <c r="S3121" s="118"/>
      <c r="T3121" s="23"/>
      <c r="U3121" s="24"/>
      <c r="V3121" s="133"/>
    </row>
    <row r="3122" spans="1:22" ht="12" customHeight="1" x14ac:dyDescent="0.2">
      <c r="A3122" s="590"/>
      <c r="B3122" s="591"/>
      <c r="C3122" s="562"/>
      <c r="D3122" s="161"/>
      <c r="E3122" s="537"/>
      <c r="F3122" s="25"/>
      <c r="G3122" s="25"/>
      <c r="H3122" s="25"/>
      <c r="I3122" s="25"/>
      <c r="J3122" s="25"/>
      <c r="K3122" s="25"/>
      <c r="L3122" s="25"/>
      <c r="M3122" s="25"/>
      <c r="N3122" s="25"/>
      <c r="O3122" s="25"/>
      <c r="P3122" s="25"/>
      <c r="Q3122" s="25"/>
      <c r="R3122" s="79"/>
      <c r="S3122" s="117"/>
      <c r="T3122" s="23"/>
      <c r="U3122" s="24"/>
      <c r="V3122" s="129"/>
    </row>
    <row r="3123" spans="1:22" ht="12" customHeight="1" x14ac:dyDescent="0.2">
      <c r="A3123" s="590"/>
      <c r="B3123" s="592"/>
      <c r="C3123" s="562"/>
      <c r="D3123" s="161"/>
      <c r="E3123" s="537"/>
      <c r="F3123" s="25"/>
      <c r="G3123" s="25"/>
      <c r="H3123" s="25"/>
      <c r="I3123" s="25"/>
      <c r="J3123" s="25"/>
      <c r="K3123" s="25"/>
      <c r="L3123" s="25"/>
      <c r="M3123" s="25"/>
      <c r="N3123" s="25"/>
      <c r="O3123" s="25"/>
      <c r="P3123" s="25"/>
      <c r="Q3123" s="25"/>
      <c r="R3123" s="80"/>
      <c r="S3123" s="118"/>
      <c r="T3123" s="23"/>
      <c r="U3123" s="24"/>
      <c r="V3123" s="133"/>
    </row>
    <row r="3124" spans="1:22" ht="12" customHeight="1" x14ac:dyDescent="0.2">
      <c r="A3124" s="590"/>
      <c r="B3124" s="591"/>
      <c r="C3124" s="562"/>
      <c r="D3124" s="161"/>
      <c r="E3124" s="537"/>
      <c r="F3124" s="25"/>
      <c r="G3124" s="25"/>
      <c r="H3124" s="25"/>
      <c r="I3124" s="25"/>
      <c r="J3124" s="25"/>
      <c r="K3124" s="25"/>
      <c r="L3124" s="25"/>
      <c r="M3124" s="25"/>
      <c r="N3124" s="25"/>
      <c r="O3124" s="25"/>
      <c r="P3124" s="25"/>
      <c r="Q3124" s="25"/>
      <c r="R3124" s="79"/>
      <c r="S3124" s="117"/>
      <c r="T3124" s="23"/>
      <c r="U3124" s="24"/>
      <c r="V3124" s="129"/>
    </row>
    <row r="3125" spans="1:22" ht="12" customHeight="1" x14ac:dyDescent="0.2">
      <c r="A3125" s="590"/>
      <c r="B3125" s="592"/>
      <c r="C3125" s="562"/>
      <c r="D3125" s="161"/>
      <c r="E3125" s="537"/>
      <c r="F3125" s="25"/>
      <c r="G3125" s="25"/>
      <c r="H3125" s="25"/>
      <c r="I3125" s="25"/>
      <c r="J3125" s="25"/>
      <c r="K3125" s="25"/>
      <c r="L3125" s="25"/>
      <c r="M3125" s="25"/>
      <c r="N3125" s="25"/>
      <c r="O3125" s="25"/>
      <c r="P3125" s="25"/>
      <c r="Q3125" s="25"/>
      <c r="R3125" s="80"/>
      <c r="S3125" s="118"/>
      <c r="T3125" s="23"/>
      <c r="U3125" s="24"/>
      <c r="V3125" s="133"/>
    </row>
    <row r="3126" spans="1:22" ht="12" customHeight="1" x14ac:dyDescent="0.2">
      <c r="A3126" s="590"/>
      <c r="B3126" s="591"/>
      <c r="C3126" s="562"/>
      <c r="D3126" s="161"/>
      <c r="E3126" s="537"/>
      <c r="F3126" s="25"/>
      <c r="G3126" s="25"/>
      <c r="H3126" s="25"/>
      <c r="I3126" s="25"/>
      <c r="J3126" s="25"/>
      <c r="K3126" s="25"/>
      <c r="L3126" s="25"/>
      <c r="M3126" s="25"/>
      <c r="N3126" s="25"/>
      <c r="O3126" s="25"/>
      <c r="P3126" s="25"/>
      <c r="Q3126" s="25"/>
      <c r="R3126" s="79"/>
      <c r="S3126" s="117"/>
      <c r="T3126" s="23"/>
      <c r="U3126" s="24"/>
      <c r="V3126" s="129"/>
    </row>
    <row r="3127" spans="1:22" ht="12" customHeight="1" x14ac:dyDescent="0.2">
      <c r="A3127" s="590"/>
      <c r="B3127" s="592"/>
      <c r="C3127" s="562"/>
      <c r="D3127" s="161"/>
      <c r="E3127" s="537"/>
      <c r="F3127" s="25"/>
      <c r="G3127" s="25"/>
      <c r="H3127" s="25"/>
      <c r="I3127" s="25"/>
      <c r="J3127" s="25"/>
      <c r="K3127" s="25"/>
      <c r="L3127" s="25"/>
      <c r="M3127" s="25"/>
      <c r="N3127" s="25"/>
      <c r="O3127" s="25"/>
      <c r="P3127" s="25"/>
      <c r="Q3127" s="25"/>
      <c r="R3127" s="80"/>
      <c r="S3127" s="118"/>
      <c r="T3127" s="23"/>
      <c r="U3127" s="24"/>
      <c r="V3127" s="133"/>
    </row>
    <row r="3128" spans="1:22" ht="12" customHeight="1" x14ac:dyDescent="0.2">
      <c r="A3128" s="590"/>
      <c r="B3128" s="591"/>
      <c r="C3128" s="562"/>
      <c r="D3128" s="161"/>
      <c r="E3128" s="537"/>
      <c r="F3128" s="25"/>
      <c r="G3128" s="25"/>
      <c r="H3128" s="25"/>
      <c r="I3128" s="25"/>
      <c r="J3128" s="25"/>
      <c r="K3128" s="25"/>
      <c r="L3128" s="25"/>
      <c r="M3128" s="25"/>
      <c r="N3128" s="25"/>
      <c r="O3128" s="25"/>
      <c r="P3128" s="25"/>
      <c r="Q3128" s="25"/>
      <c r="R3128" s="79"/>
      <c r="S3128" s="117"/>
      <c r="T3128" s="23"/>
      <c r="U3128" s="24"/>
      <c r="V3128" s="129"/>
    </row>
    <row r="3129" spans="1:22" ht="12" customHeight="1" x14ac:dyDescent="0.2">
      <c r="A3129" s="590"/>
      <c r="B3129" s="592"/>
      <c r="C3129" s="562"/>
      <c r="D3129" s="161"/>
      <c r="E3129" s="537"/>
      <c r="F3129" s="25"/>
      <c r="G3129" s="25"/>
      <c r="H3129" s="25"/>
      <c r="I3129" s="25"/>
      <c r="J3129" s="25"/>
      <c r="K3129" s="25"/>
      <c r="L3129" s="25"/>
      <c r="M3129" s="25"/>
      <c r="N3129" s="25"/>
      <c r="O3129" s="25"/>
      <c r="P3129" s="25"/>
      <c r="Q3129" s="25"/>
      <c r="R3129" s="80"/>
      <c r="S3129" s="118"/>
      <c r="T3129" s="23"/>
      <c r="U3129" s="24"/>
      <c r="V3129" s="133"/>
    </row>
    <row r="3130" spans="1:22" ht="12" customHeight="1" x14ac:dyDescent="0.2">
      <c r="A3130" s="590"/>
      <c r="B3130" s="591"/>
      <c r="C3130" s="562"/>
      <c r="D3130" s="161"/>
      <c r="E3130" s="537"/>
      <c r="F3130" s="25"/>
      <c r="G3130" s="25"/>
      <c r="H3130" s="25"/>
      <c r="I3130" s="25"/>
      <c r="J3130" s="25"/>
      <c r="K3130" s="25"/>
      <c r="L3130" s="25"/>
      <c r="M3130" s="25"/>
      <c r="N3130" s="25"/>
      <c r="O3130" s="25"/>
      <c r="P3130" s="25"/>
      <c r="Q3130" s="25"/>
      <c r="R3130" s="79"/>
      <c r="S3130" s="117"/>
      <c r="T3130" s="23"/>
      <c r="U3130" s="24"/>
      <c r="V3130" s="129"/>
    </row>
    <row r="3131" spans="1:22" ht="12" customHeight="1" x14ac:dyDescent="0.2">
      <c r="A3131" s="590"/>
      <c r="B3131" s="592"/>
      <c r="C3131" s="562"/>
      <c r="D3131" s="161"/>
      <c r="E3131" s="537"/>
      <c r="F3131" s="25"/>
      <c r="G3131" s="25"/>
      <c r="H3131" s="25"/>
      <c r="I3131" s="25"/>
      <c r="J3131" s="25"/>
      <c r="K3131" s="25"/>
      <c r="L3131" s="25"/>
      <c r="M3131" s="25"/>
      <c r="N3131" s="25"/>
      <c r="O3131" s="25"/>
      <c r="P3131" s="25"/>
      <c r="Q3131" s="25"/>
      <c r="R3131" s="80"/>
      <c r="S3131" s="118"/>
      <c r="T3131" s="23"/>
      <c r="U3131" s="24"/>
      <c r="V3131" s="133"/>
    </row>
    <row r="3132" spans="1:22" ht="12" customHeight="1" x14ac:dyDescent="0.2">
      <c r="A3132" s="590"/>
      <c r="B3132" s="591"/>
      <c r="C3132" s="562"/>
      <c r="D3132" s="161"/>
      <c r="E3132" s="537"/>
      <c r="F3132" s="25"/>
      <c r="G3132" s="25"/>
      <c r="H3132" s="25"/>
      <c r="I3132" s="25"/>
      <c r="J3132" s="25"/>
      <c r="K3132" s="25"/>
      <c r="L3132" s="25"/>
      <c r="M3132" s="25"/>
      <c r="N3132" s="25"/>
      <c r="O3132" s="25"/>
      <c r="P3132" s="25"/>
      <c r="Q3132" s="25"/>
      <c r="R3132" s="79"/>
      <c r="S3132" s="117"/>
      <c r="T3132" s="23"/>
      <c r="U3132" s="24"/>
      <c r="V3132" s="129"/>
    </row>
    <row r="3133" spans="1:22" ht="12" customHeight="1" x14ac:dyDescent="0.2">
      <c r="A3133" s="590"/>
      <c r="B3133" s="592"/>
      <c r="C3133" s="562"/>
      <c r="D3133" s="161"/>
      <c r="E3133" s="537"/>
      <c r="F3133" s="25"/>
      <c r="G3133" s="25"/>
      <c r="H3133" s="25"/>
      <c r="I3133" s="25"/>
      <c r="J3133" s="25"/>
      <c r="K3133" s="25"/>
      <c r="L3133" s="25"/>
      <c r="M3133" s="25"/>
      <c r="N3133" s="25"/>
      <c r="O3133" s="25"/>
      <c r="P3133" s="25"/>
      <c r="Q3133" s="25"/>
      <c r="R3133" s="80"/>
      <c r="S3133" s="118"/>
      <c r="T3133" s="23"/>
      <c r="U3133" s="24"/>
      <c r="V3133" s="133"/>
    </row>
    <row r="3134" spans="1:22" ht="12" customHeight="1" x14ac:dyDescent="0.2">
      <c r="A3134" s="590"/>
      <c r="B3134" s="591"/>
      <c r="C3134" s="562"/>
      <c r="D3134" s="161"/>
      <c r="E3134" s="537"/>
      <c r="F3134" s="25"/>
      <c r="G3134" s="25"/>
      <c r="H3134" s="25"/>
      <c r="I3134" s="25"/>
      <c r="J3134" s="25"/>
      <c r="K3134" s="25"/>
      <c r="L3134" s="25"/>
      <c r="M3134" s="25"/>
      <c r="N3134" s="25"/>
      <c r="O3134" s="25"/>
      <c r="P3134" s="25"/>
      <c r="Q3134" s="25"/>
      <c r="R3134" s="79"/>
      <c r="S3134" s="117"/>
      <c r="T3134" s="23"/>
      <c r="U3134" s="24"/>
      <c r="V3134" s="129"/>
    </row>
    <row r="3135" spans="1:22" ht="12" customHeight="1" x14ac:dyDescent="0.2">
      <c r="A3135" s="590"/>
      <c r="B3135" s="592"/>
      <c r="C3135" s="562"/>
      <c r="D3135" s="161"/>
      <c r="E3135" s="537"/>
      <c r="F3135" s="25"/>
      <c r="G3135" s="25"/>
      <c r="H3135" s="25"/>
      <c r="I3135" s="25"/>
      <c r="J3135" s="25"/>
      <c r="K3135" s="25"/>
      <c r="L3135" s="25"/>
      <c r="M3135" s="25"/>
      <c r="N3135" s="25"/>
      <c r="O3135" s="25"/>
      <c r="P3135" s="25"/>
      <c r="Q3135" s="25"/>
      <c r="R3135" s="80"/>
      <c r="S3135" s="118"/>
      <c r="T3135" s="23"/>
      <c r="U3135" s="24"/>
      <c r="V3135" s="133"/>
    </row>
    <row r="3136" spans="1:22" ht="12" customHeight="1" x14ac:dyDescent="0.2">
      <c r="A3136" s="590"/>
      <c r="B3136" s="591"/>
      <c r="C3136" s="562"/>
      <c r="D3136" s="161"/>
      <c r="E3136" s="537"/>
      <c r="F3136" s="25"/>
      <c r="G3136" s="25"/>
      <c r="H3136" s="25"/>
      <c r="I3136" s="25"/>
      <c r="J3136" s="25"/>
      <c r="K3136" s="25"/>
      <c r="L3136" s="25"/>
      <c r="M3136" s="25"/>
      <c r="N3136" s="25"/>
      <c r="O3136" s="25"/>
      <c r="P3136" s="25"/>
      <c r="Q3136" s="25"/>
      <c r="R3136" s="79"/>
      <c r="S3136" s="117"/>
      <c r="T3136" s="23"/>
      <c r="U3136" s="24"/>
      <c r="V3136" s="129"/>
    </row>
    <row r="3137" spans="1:22" ht="12" customHeight="1" x14ac:dyDescent="0.2">
      <c r="A3137" s="590"/>
      <c r="B3137" s="592"/>
      <c r="C3137" s="562"/>
      <c r="D3137" s="161"/>
      <c r="E3137" s="537"/>
      <c r="F3137" s="25"/>
      <c r="G3137" s="25"/>
      <c r="H3137" s="25"/>
      <c r="I3137" s="25"/>
      <c r="J3137" s="25"/>
      <c r="K3137" s="25"/>
      <c r="L3137" s="25"/>
      <c r="M3137" s="25"/>
      <c r="N3137" s="25"/>
      <c r="O3137" s="25"/>
      <c r="P3137" s="25"/>
      <c r="Q3137" s="25"/>
      <c r="R3137" s="80"/>
      <c r="S3137" s="118"/>
      <c r="T3137" s="23"/>
      <c r="U3137" s="24"/>
      <c r="V3137" s="133"/>
    </row>
    <row r="3138" spans="1:22" ht="12" customHeight="1" x14ac:dyDescent="0.2">
      <c r="A3138" s="590"/>
      <c r="B3138" s="591"/>
      <c r="C3138" s="562"/>
      <c r="D3138" s="161"/>
      <c r="E3138" s="537"/>
      <c r="F3138" s="25"/>
      <c r="G3138" s="25"/>
      <c r="H3138" s="25"/>
      <c r="I3138" s="25"/>
      <c r="J3138" s="25"/>
      <c r="K3138" s="25"/>
      <c r="L3138" s="25"/>
      <c r="M3138" s="25"/>
      <c r="N3138" s="25"/>
      <c r="O3138" s="25"/>
      <c r="P3138" s="25"/>
      <c r="Q3138" s="25"/>
      <c r="R3138" s="79"/>
      <c r="S3138" s="117"/>
      <c r="T3138" s="23"/>
      <c r="U3138" s="24"/>
      <c r="V3138" s="129"/>
    </row>
    <row r="3139" spans="1:22" ht="12" customHeight="1" x14ac:dyDescent="0.2">
      <c r="A3139" s="590"/>
      <c r="B3139" s="592"/>
      <c r="C3139" s="562"/>
      <c r="D3139" s="161"/>
      <c r="E3139" s="537"/>
      <c r="F3139" s="25"/>
      <c r="G3139" s="25"/>
      <c r="H3139" s="25"/>
      <c r="I3139" s="25"/>
      <c r="J3139" s="25"/>
      <c r="K3139" s="25"/>
      <c r="L3139" s="25"/>
      <c r="M3139" s="25"/>
      <c r="N3139" s="25"/>
      <c r="O3139" s="25"/>
      <c r="P3139" s="25"/>
      <c r="Q3139" s="25"/>
      <c r="R3139" s="80"/>
      <c r="S3139" s="118"/>
      <c r="T3139" s="23"/>
      <c r="U3139" s="24"/>
      <c r="V3139" s="133"/>
    </row>
    <row r="3140" spans="1:22" ht="12" customHeight="1" x14ac:dyDescent="0.2">
      <c r="A3140" s="590"/>
      <c r="B3140" s="591"/>
      <c r="C3140" s="562"/>
      <c r="D3140" s="161"/>
      <c r="E3140" s="537"/>
      <c r="F3140" s="25"/>
      <c r="G3140" s="25"/>
      <c r="H3140" s="25"/>
      <c r="I3140" s="25"/>
      <c r="J3140" s="25"/>
      <c r="K3140" s="25"/>
      <c r="L3140" s="25"/>
      <c r="M3140" s="25"/>
      <c r="N3140" s="25"/>
      <c r="O3140" s="25"/>
      <c r="P3140" s="25"/>
      <c r="Q3140" s="25"/>
      <c r="R3140" s="79"/>
      <c r="S3140" s="117"/>
      <c r="T3140" s="23"/>
      <c r="U3140" s="24"/>
      <c r="V3140" s="129"/>
    </row>
    <row r="3141" spans="1:22" ht="12" customHeight="1" x14ac:dyDescent="0.2">
      <c r="A3141" s="590"/>
      <c r="B3141" s="592"/>
      <c r="C3141" s="562"/>
      <c r="D3141" s="161"/>
      <c r="E3141" s="537"/>
      <c r="F3141" s="25"/>
      <c r="G3141" s="25"/>
      <c r="H3141" s="25"/>
      <c r="I3141" s="25"/>
      <c r="J3141" s="25"/>
      <c r="K3141" s="25"/>
      <c r="L3141" s="25"/>
      <c r="M3141" s="25"/>
      <c r="N3141" s="25"/>
      <c r="O3141" s="25"/>
      <c r="P3141" s="25"/>
      <c r="Q3141" s="25"/>
      <c r="R3141" s="80"/>
      <c r="S3141" s="118"/>
      <c r="T3141" s="23"/>
      <c r="U3141" s="24"/>
      <c r="V3141" s="133"/>
    </row>
    <row r="3142" spans="1:22" ht="12" customHeight="1" x14ac:dyDescent="0.2">
      <c r="A3142" s="590"/>
      <c r="B3142" s="591"/>
      <c r="C3142" s="562"/>
      <c r="D3142" s="161"/>
      <c r="E3142" s="537"/>
      <c r="F3142" s="25"/>
      <c r="G3142" s="25"/>
      <c r="H3142" s="25"/>
      <c r="I3142" s="25"/>
      <c r="J3142" s="25"/>
      <c r="K3142" s="25"/>
      <c r="L3142" s="25"/>
      <c r="M3142" s="25"/>
      <c r="N3142" s="25"/>
      <c r="O3142" s="25"/>
      <c r="P3142" s="25"/>
      <c r="Q3142" s="25"/>
      <c r="R3142" s="79"/>
      <c r="S3142" s="117"/>
      <c r="T3142" s="23"/>
      <c r="U3142" s="24"/>
      <c r="V3142" s="129"/>
    </row>
    <row r="3143" spans="1:22" ht="12" customHeight="1" x14ac:dyDescent="0.2">
      <c r="A3143" s="590"/>
      <c r="B3143" s="592"/>
      <c r="C3143" s="562"/>
      <c r="D3143" s="161"/>
      <c r="E3143" s="537"/>
      <c r="F3143" s="25"/>
      <c r="G3143" s="25"/>
      <c r="H3143" s="25"/>
      <c r="I3143" s="25"/>
      <c r="J3143" s="25"/>
      <c r="K3143" s="25"/>
      <c r="L3143" s="25"/>
      <c r="M3143" s="25"/>
      <c r="N3143" s="25"/>
      <c r="O3143" s="25"/>
      <c r="P3143" s="25"/>
      <c r="Q3143" s="25"/>
      <c r="R3143" s="80"/>
      <c r="S3143" s="118"/>
      <c r="T3143" s="23"/>
      <c r="U3143" s="24"/>
      <c r="V3143" s="133"/>
    </row>
    <row r="3144" spans="1:22" ht="12" customHeight="1" x14ac:dyDescent="0.2">
      <c r="A3144" s="590"/>
      <c r="B3144" s="591"/>
      <c r="C3144" s="562"/>
      <c r="D3144" s="161"/>
      <c r="E3144" s="537"/>
      <c r="F3144" s="25"/>
      <c r="G3144" s="25"/>
      <c r="H3144" s="25"/>
      <c r="I3144" s="25"/>
      <c r="J3144" s="25"/>
      <c r="K3144" s="25"/>
      <c r="L3144" s="25"/>
      <c r="M3144" s="25"/>
      <c r="N3144" s="25"/>
      <c r="O3144" s="25"/>
      <c r="P3144" s="25"/>
      <c r="Q3144" s="25"/>
      <c r="R3144" s="79"/>
      <c r="S3144" s="117"/>
      <c r="T3144" s="23"/>
      <c r="U3144" s="24"/>
      <c r="V3144" s="129"/>
    </row>
    <row r="3145" spans="1:22" ht="12" customHeight="1" x14ac:dyDescent="0.2">
      <c r="A3145" s="590"/>
      <c r="B3145" s="592"/>
      <c r="C3145" s="562"/>
      <c r="D3145" s="161"/>
      <c r="E3145" s="537"/>
      <c r="F3145" s="25"/>
      <c r="G3145" s="25"/>
      <c r="H3145" s="25"/>
      <c r="I3145" s="25"/>
      <c r="J3145" s="25"/>
      <c r="K3145" s="25"/>
      <c r="L3145" s="25"/>
      <c r="M3145" s="25"/>
      <c r="N3145" s="25"/>
      <c r="O3145" s="25"/>
      <c r="P3145" s="25"/>
      <c r="Q3145" s="25"/>
      <c r="R3145" s="80"/>
      <c r="S3145" s="118"/>
      <c r="T3145" s="23"/>
      <c r="U3145" s="24"/>
      <c r="V3145" s="133"/>
    </row>
    <row r="3146" spans="1:22" ht="12" customHeight="1" x14ac:dyDescent="0.2">
      <c r="A3146" s="590"/>
      <c r="B3146" s="591"/>
      <c r="C3146" s="562"/>
      <c r="D3146" s="161"/>
      <c r="E3146" s="537"/>
      <c r="F3146" s="25"/>
      <c r="G3146" s="25"/>
      <c r="H3146" s="25"/>
      <c r="I3146" s="25"/>
      <c r="J3146" s="25"/>
      <c r="K3146" s="25"/>
      <c r="L3146" s="25"/>
      <c r="M3146" s="25"/>
      <c r="N3146" s="25"/>
      <c r="O3146" s="25"/>
      <c r="P3146" s="25"/>
      <c r="Q3146" s="25"/>
      <c r="R3146" s="79"/>
      <c r="S3146" s="117"/>
      <c r="T3146" s="23"/>
      <c r="U3146" s="24"/>
      <c r="V3146" s="129"/>
    </row>
    <row r="3147" spans="1:22" ht="12" customHeight="1" x14ac:dyDescent="0.2">
      <c r="A3147" s="590"/>
      <c r="B3147" s="592"/>
      <c r="C3147" s="562"/>
      <c r="D3147" s="161"/>
      <c r="E3147" s="537"/>
      <c r="F3147" s="25"/>
      <c r="G3147" s="25"/>
      <c r="H3147" s="25"/>
      <c r="I3147" s="25"/>
      <c r="J3147" s="25"/>
      <c r="K3147" s="25"/>
      <c r="L3147" s="25"/>
      <c r="M3147" s="25"/>
      <c r="N3147" s="25"/>
      <c r="O3147" s="25"/>
      <c r="P3147" s="25"/>
      <c r="Q3147" s="25"/>
      <c r="R3147" s="80"/>
      <c r="S3147" s="118"/>
      <c r="T3147" s="23"/>
      <c r="U3147" s="24"/>
      <c r="V3147" s="133"/>
    </row>
    <row r="3148" spans="1:22" ht="12" customHeight="1" x14ac:dyDescent="0.2">
      <c r="A3148" s="590"/>
      <c r="B3148" s="591"/>
      <c r="C3148" s="562"/>
      <c r="D3148" s="161"/>
      <c r="E3148" s="537"/>
      <c r="F3148" s="25"/>
      <c r="G3148" s="25"/>
      <c r="H3148" s="25"/>
      <c r="I3148" s="25"/>
      <c r="J3148" s="25"/>
      <c r="K3148" s="25"/>
      <c r="L3148" s="25"/>
      <c r="M3148" s="25"/>
      <c r="N3148" s="25"/>
      <c r="O3148" s="25"/>
      <c r="P3148" s="25"/>
      <c r="Q3148" s="25"/>
      <c r="R3148" s="79"/>
      <c r="S3148" s="117"/>
      <c r="T3148" s="23"/>
      <c r="U3148" s="24"/>
      <c r="V3148" s="129"/>
    </row>
    <row r="3149" spans="1:22" ht="12" customHeight="1" x14ac:dyDescent="0.2">
      <c r="A3149" s="590"/>
      <c r="B3149" s="592"/>
      <c r="C3149" s="562"/>
      <c r="D3149" s="161"/>
      <c r="E3149" s="537"/>
      <c r="F3149" s="25"/>
      <c r="G3149" s="25"/>
      <c r="H3149" s="25"/>
      <c r="I3149" s="25"/>
      <c r="J3149" s="25"/>
      <c r="K3149" s="25"/>
      <c r="L3149" s="25"/>
      <c r="M3149" s="25"/>
      <c r="N3149" s="25"/>
      <c r="O3149" s="25"/>
      <c r="P3149" s="25"/>
      <c r="Q3149" s="25"/>
      <c r="R3149" s="80"/>
      <c r="S3149" s="118"/>
      <c r="T3149" s="23"/>
      <c r="U3149" s="24"/>
      <c r="V3149" s="133"/>
    </row>
    <row r="3150" spans="1:22" ht="12" customHeight="1" x14ac:dyDescent="0.2">
      <c r="A3150" s="590"/>
      <c r="B3150" s="591"/>
      <c r="C3150" s="562"/>
      <c r="D3150" s="161"/>
      <c r="E3150" s="537"/>
      <c r="F3150" s="25"/>
      <c r="G3150" s="25"/>
      <c r="H3150" s="25"/>
      <c r="I3150" s="25"/>
      <c r="J3150" s="25"/>
      <c r="K3150" s="25"/>
      <c r="L3150" s="25"/>
      <c r="M3150" s="25"/>
      <c r="N3150" s="25"/>
      <c r="O3150" s="25"/>
      <c r="P3150" s="25"/>
      <c r="Q3150" s="25"/>
      <c r="R3150" s="79"/>
      <c r="S3150" s="117"/>
      <c r="T3150" s="23"/>
      <c r="U3150" s="24"/>
      <c r="V3150" s="129"/>
    </row>
    <row r="3151" spans="1:22" ht="12" customHeight="1" x14ac:dyDescent="0.2">
      <c r="A3151" s="590"/>
      <c r="B3151" s="592"/>
      <c r="C3151" s="562"/>
      <c r="D3151" s="161"/>
      <c r="E3151" s="537"/>
      <c r="F3151" s="25"/>
      <c r="G3151" s="25"/>
      <c r="H3151" s="25"/>
      <c r="I3151" s="25"/>
      <c r="J3151" s="25"/>
      <c r="K3151" s="25"/>
      <c r="L3151" s="25"/>
      <c r="M3151" s="25"/>
      <c r="N3151" s="25"/>
      <c r="O3151" s="25"/>
      <c r="P3151" s="25"/>
      <c r="Q3151" s="25"/>
      <c r="R3151" s="80"/>
      <c r="S3151" s="118"/>
      <c r="T3151" s="23"/>
      <c r="U3151" s="24"/>
      <c r="V3151" s="133"/>
    </row>
    <row r="3152" spans="1:22" ht="12" customHeight="1" x14ac:dyDescent="0.2">
      <c r="A3152" s="590"/>
      <c r="B3152" s="591"/>
      <c r="C3152" s="562"/>
      <c r="D3152" s="161"/>
      <c r="E3152" s="537"/>
      <c r="F3152" s="25"/>
      <c r="G3152" s="25"/>
      <c r="H3152" s="25"/>
      <c r="I3152" s="25"/>
      <c r="J3152" s="25"/>
      <c r="K3152" s="25"/>
      <c r="L3152" s="25"/>
      <c r="M3152" s="25"/>
      <c r="N3152" s="25"/>
      <c r="O3152" s="25"/>
      <c r="P3152" s="25"/>
      <c r="Q3152" s="25"/>
      <c r="R3152" s="79"/>
      <c r="S3152" s="117"/>
      <c r="T3152" s="23"/>
      <c r="U3152" s="24"/>
      <c r="V3152" s="129"/>
    </row>
    <row r="3153" spans="1:22" ht="12" customHeight="1" x14ac:dyDescent="0.2">
      <c r="A3153" s="590"/>
      <c r="B3153" s="592"/>
      <c r="C3153" s="562"/>
      <c r="D3153" s="161"/>
      <c r="E3153" s="537"/>
      <c r="F3153" s="25"/>
      <c r="G3153" s="25"/>
      <c r="H3153" s="25"/>
      <c r="I3153" s="25"/>
      <c r="J3153" s="25"/>
      <c r="K3153" s="25"/>
      <c r="L3153" s="25"/>
      <c r="M3153" s="25"/>
      <c r="N3153" s="25"/>
      <c r="O3153" s="25"/>
      <c r="P3153" s="25"/>
      <c r="Q3153" s="25"/>
      <c r="R3153" s="80"/>
      <c r="S3153" s="118"/>
      <c r="T3153" s="23"/>
      <c r="U3153" s="24"/>
      <c r="V3153" s="133"/>
    </row>
    <row r="3154" spans="1:22" ht="12" customHeight="1" x14ac:dyDescent="0.2">
      <c r="A3154" s="590"/>
      <c r="B3154" s="591"/>
      <c r="C3154" s="562"/>
      <c r="D3154" s="161"/>
      <c r="E3154" s="537"/>
      <c r="F3154" s="25"/>
      <c r="G3154" s="25"/>
      <c r="H3154" s="25"/>
      <c r="I3154" s="25"/>
      <c r="J3154" s="25"/>
      <c r="K3154" s="25"/>
      <c r="L3154" s="25"/>
      <c r="M3154" s="25"/>
      <c r="N3154" s="25"/>
      <c r="O3154" s="25"/>
      <c r="P3154" s="25"/>
      <c r="Q3154" s="25"/>
      <c r="R3154" s="79"/>
      <c r="S3154" s="117"/>
      <c r="T3154" s="23"/>
      <c r="U3154" s="24"/>
      <c r="V3154" s="129"/>
    </row>
    <row r="3155" spans="1:22" ht="12" customHeight="1" x14ac:dyDescent="0.2">
      <c r="A3155" s="590"/>
      <c r="B3155" s="592"/>
      <c r="C3155" s="562"/>
      <c r="D3155" s="161"/>
      <c r="E3155" s="537"/>
      <c r="F3155" s="25"/>
      <c r="G3155" s="25"/>
      <c r="H3155" s="25"/>
      <c r="I3155" s="25"/>
      <c r="J3155" s="25"/>
      <c r="K3155" s="25"/>
      <c r="L3155" s="25"/>
      <c r="M3155" s="25"/>
      <c r="N3155" s="25"/>
      <c r="O3155" s="25"/>
      <c r="P3155" s="25"/>
      <c r="Q3155" s="25"/>
      <c r="R3155" s="80"/>
      <c r="S3155" s="118"/>
      <c r="T3155" s="23"/>
      <c r="U3155" s="24"/>
      <c r="V3155" s="133"/>
    </row>
    <row r="3156" spans="1:22" ht="12" customHeight="1" x14ac:dyDescent="0.2">
      <c r="A3156" s="590"/>
      <c r="B3156" s="591"/>
      <c r="C3156" s="562"/>
      <c r="D3156" s="161"/>
      <c r="E3156" s="537"/>
      <c r="F3156" s="25"/>
      <c r="G3156" s="25"/>
      <c r="H3156" s="25"/>
      <c r="I3156" s="25"/>
      <c r="J3156" s="25"/>
      <c r="K3156" s="25"/>
      <c r="L3156" s="25"/>
      <c r="M3156" s="25"/>
      <c r="N3156" s="25"/>
      <c r="O3156" s="25"/>
      <c r="P3156" s="25"/>
      <c r="Q3156" s="25"/>
      <c r="R3156" s="79"/>
      <c r="S3156" s="117"/>
      <c r="T3156" s="23"/>
      <c r="U3156" s="24"/>
      <c r="V3156" s="129"/>
    </row>
    <row r="3157" spans="1:22" ht="12" customHeight="1" x14ac:dyDescent="0.2">
      <c r="A3157" s="590"/>
      <c r="B3157" s="592"/>
      <c r="C3157" s="562"/>
      <c r="D3157" s="161"/>
      <c r="E3157" s="537"/>
      <c r="F3157" s="25"/>
      <c r="G3157" s="25"/>
      <c r="H3157" s="25"/>
      <c r="I3157" s="25"/>
      <c r="J3157" s="25"/>
      <c r="K3157" s="25"/>
      <c r="L3157" s="25"/>
      <c r="M3157" s="25"/>
      <c r="N3157" s="25"/>
      <c r="O3157" s="25"/>
      <c r="P3157" s="25"/>
      <c r="Q3157" s="25"/>
      <c r="R3157" s="80"/>
      <c r="S3157" s="118"/>
      <c r="T3157" s="23"/>
      <c r="U3157" s="24"/>
      <c r="V3157" s="133"/>
    </row>
    <row r="3158" spans="1:22" ht="12" customHeight="1" x14ac:dyDescent="0.2">
      <c r="A3158" s="590"/>
      <c r="B3158" s="591"/>
      <c r="C3158" s="562"/>
      <c r="D3158" s="161"/>
      <c r="E3158" s="537"/>
      <c r="F3158" s="25"/>
      <c r="G3158" s="25"/>
      <c r="H3158" s="25"/>
      <c r="I3158" s="25"/>
      <c r="J3158" s="25"/>
      <c r="K3158" s="25"/>
      <c r="L3158" s="25"/>
      <c r="M3158" s="25"/>
      <c r="N3158" s="25"/>
      <c r="O3158" s="25"/>
      <c r="P3158" s="25"/>
      <c r="Q3158" s="25"/>
      <c r="R3158" s="79"/>
      <c r="S3158" s="117"/>
      <c r="T3158" s="23"/>
      <c r="U3158" s="24"/>
      <c r="V3158" s="129"/>
    </row>
    <row r="3159" spans="1:22" ht="12" customHeight="1" x14ac:dyDescent="0.2">
      <c r="A3159" s="590"/>
      <c r="B3159" s="592"/>
      <c r="C3159" s="562"/>
      <c r="D3159" s="161"/>
      <c r="E3159" s="537"/>
      <c r="F3159" s="25"/>
      <c r="G3159" s="25"/>
      <c r="H3159" s="25"/>
      <c r="I3159" s="25"/>
      <c r="J3159" s="25"/>
      <c r="K3159" s="25"/>
      <c r="L3159" s="25"/>
      <c r="M3159" s="25"/>
      <c r="N3159" s="25"/>
      <c r="O3159" s="25"/>
      <c r="P3159" s="25"/>
      <c r="Q3159" s="25"/>
      <c r="R3159" s="80"/>
      <c r="S3159" s="118"/>
      <c r="T3159" s="23"/>
      <c r="U3159" s="24"/>
      <c r="V3159" s="133"/>
    </row>
    <row r="3160" spans="1:22" ht="12" customHeight="1" x14ac:dyDescent="0.2">
      <c r="A3160" s="590"/>
      <c r="B3160" s="591"/>
      <c r="C3160" s="562"/>
      <c r="D3160" s="161"/>
      <c r="E3160" s="537"/>
      <c r="F3160" s="25"/>
      <c r="G3160" s="25"/>
      <c r="H3160" s="25"/>
      <c r="I3160" s="25"/>
      <c r="J3160" s="25"/>
      <c r="K3160" s="25"/>
      <c r="L3160" s="25"/>
      <c r="M3160" s="25"/>
      <c r="N3160" s="25"/>
      <c r="O3160" s="25"/>
      <c r="P3160" s="25"/>
      <c r="Q3160" s="25"/>
      <c r="R3160" s="79"/>
      <c r="S3160" s="117"/>
      <c r="T3160" s="23"/>
      <c r="U3160" s="24"/>
      <c r="V3160" s="129"/>
    </row>
    <row r="3161" spans="1:22" ht="12" customHeight="1" x14ac:dyDescent="0.2">
      <c r="A3161" s="590"/>
      <c r="B3161" s="592"/>
      <c r="C3161" s="562"/>
      <c r="D3161" s="161"/>
      <c r="E3161" s="537"/>
      <c r="F3161" s="25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80"/>
      <c r="S3161" s="118"/>
      <c r="T3161" s="23"/>
      <c r="U3161" s="24"/>
      <c r="V3161" s="133"/>
    </row>
    <row r="3162" spans="1:22" ht="12" customHeight="1" x14ac:dyDescent="0.2">
      <c r="A3162" s="590"/>
      <c r="B3162" s="591"/>
      <c r="C3162" s="562"/>
      <c r="D3162" s="161"/>
      <c r="E3162" s="537"/>
      <c r="F3162" s="25"/>
      <c r="G3162" s="25"/>
      <c r="H3162" s="25"/>
      <c r="I3162" s="25"/>
      <c r="J3162" s="25"/>
      <c r="K3162" s="25"/>
      <c r="L3162" s="25"/>
      <c r="M3162" s="25"/>
      <c r="N3162" s="25"/>
      <c r="O3162" s="25"/>
      <c r="P3162" s="25"/>
      <c r="Q3162" s="25"/>
      <c r="R3162" s="79"/>
      <c r="S3162" s="117"/>
      <c r="T3162" s="23"/>
      <c r="U3162" s="24"/>
      <c r="V3162" s="129"/>
    </row>
    <row r="3163" spans="1:22" ht="12" customHeight="1" x14ac:dyDescent="0.2">
      <c r="A3163" s="590"/>
      <c r="B3163" s="592"/>
      <c r="C3163" s="562"/>
      <c r="D3163" s="161"/>
      <c r="E3163" s="537"/>
      <c r="F3163" s="25"/>
      <c r="G3163" s="25"/>
      <c r="H3163" s="25"/>
      <c r="I3163" s="25"/>
      <c r="J3163" s="25"/>
      <c r="K3163" s="25"/>
      <c r="L3163" s="25"/>
      <c r="M3163" s="25"/>
      <c r="N3163" s="25"/>
      <c r="O3163" s="25"/>
      <c r="P3163" s="25"/>
      <c r="Q3163" s="25"/>
      <c r="R3163" s="80"/>
      <c r="S3163" s="118"/>
      <c r="T3163" s="23"/>
      <c r="U3163" s="24"/>
      <c r="V3163" s="133"/>
    </row>
    <row r="3164" spans="1:22" ht="12" customHeight="1" x14ac:dyDescent="0.2">
      <c r="A3164" s="590"/>
      <c r="B3164" s="591"/>
      <c r="C3164" s="562"/>
      <c r="D3164" s="161"/>
      <c r="E3164" s="537"/>
      <c r="F3164" s="25"/>
      <c r="G3164" s="25"/>
      <c r="H3164" s="25"/>
      <c r="I3164" s="25"/>
      <c r="J3164" s="25"/>
      <c r="K3164" s="25"/>
      <c r="L3164" s="25"/>
      <c r="M3164" s="25"/>
      <c r="N3164" s="25"/>
      <c r="O3164" s="25"/>
      <c r="P3164" s="25"/>
      <c r="Q3164" s="25"/>
      <c r="R3164" s="79"/>
      <c r="S3164" s="117"/>
      <c r="T3164" s="23"/>
      <c r="U3164" s="24"/>
      <c r="V3164" s="129"/>
    </row>
    <row r="3165" spans="1:22" ht="12" customHeight="1" x14ac:dyDescent="0.2">
      <c r="A3165" s="590"/>
      <c r="B3165" s="592"/>
      <c r="C3165" s="562"/>
      <c r="D3165" s="161"/>
      <c r="E3165" s="537"/>
      <c r="F3165" s="25"/>
      <c r="G3165" s="25"/>
      <c r="H3165" s="25"/>
      <c r="I3165" s="25"/>
      <c r="J3165" s="25"/>
      <c r="K3165" s="25"/>
      <c r="L3165" s="25"/>
      <c r="M3165" s="25"/>
      <c r="N3165" s="25"/>
      <c r="O3165" s="25"/>
      <c r="P3165" s="25"/>
      <c r="Q3165" s="25"/>
      <c r="R3165" s="80"/>
      <c r="S3165" s="118"/>
      <c r="T3165" s="23"/>
      <c r="U3165" s="24"/>
      <c r="V3165" s="133"/>
    </row>
    <row r="3166" spans="1:22" ht="12" customHeight="1" x14ac:dyDescent="0.2">
      <c r="A3166" s="590"/>
      <c r="B3166" s="591"/>
      <c r="C3166" s="562"/>
      <c r="D3166" s="161"/>
      <c r="E3166" s="537"/>
      <c r="F3166" s="25"/>
      <c r="G3166" s="25"/>
      <c r="H3166" s="25"/>
      <c r="I3166" s="25"/>
      <c r="J3166" s="25"/>
      <c r="K3166" s="25"/>
      <c r="L3166" s="25"/>
      <c r="M3166" s="25"/>
      <c r="N3166" s="25"/>
      <c r="O3166" s="25"/>
      <c r="P3166" s="25"/>
      <c r="Q3166" s="25"/>
      <c r="R3166" s="79"/>
      <c r="S3166" s="117"/>
      <c r="T3166" s="23"/>
      <c r="U3166" s="24"/>
      <c r="V3166" s="129"/>
    </row>
    <row r="3167" spans="1:22" ht="12" customHeight="1" x14ac:dyDescent="0.2">
      <c r="A3167" s="590"/>
      <c r="B3167" s="592"/>
      <c r="C3167" s="562"/>
      <c r="D3167" s="161"/>
      <c r="E3167" s="537"/>
      <c r="F3167" s="25"/>
      <c r="G3167" s="25"/>
      <c r="H3167" s="25"/>
      <c r="I3167" s="25"/>
      <c r="J3167" s="25"/>
      <c r="K3167" s="25"/>
      <c r="L3167" s="25"/>
      <c r="M3167" s="25"/>
      <c r="N3167" s="25"/>
      <c r="O3167" s="25"/>
      <c r="P3167" s="25"/>
      <c r="Q3167" s="25"/>
      <c r="R3167" s="80"/>
      <c r="S3167" s="118"/>
      <c r="T3167" s="23"/>
      <c r="U3167" s="24"/>
      <c r="V3167" s="133"/>
    </row>
    <row r="3168" spans="1:22" ht="12" customHeight="1" x14ac:dyDescent="0.2">
      <c r="A3168" s="590"/>
      <c r="B3168" s="591"/>
      <c r="C3168" s="562"/>
      <c r="D3168" s="161"/>
      <c r="E3168" s="537"/>
      <c r="F3168" s="25"/>
      <c r="G3168" s="25"/>
      <c r="H3168" s="25"/>
      <c r="I3168" s="25"/>
      <c r="J3168" s="25"/>
      <c r="K3168" s="25"/>
      <c r="L3168" s="25"/>
      <c r="M3168" s="25"/>
      <c r="N3168" s="25"/>
      <c r="O3168" s="25"/>
      <c r="P3168" s="25"/>
      <c r="Q3168" s="25"/>
      <c r="R3168" s="79"/>
      <c r="S3168" s="117"/>
      <c r="T3168" s="23"/>
      <c r="U3168" s="24"/>
      <c r="V3168" s="129"/>
    </row>
    <row r="3169" spans="1:22" ht="12" customHeight="1" x14ac:dyDescent="0.2">
      <c r="A3169" s="590"/>
      <c r="B3169" s="592"/>
      <c r="C3169" s="562"/>
      <c r="D3169" s="161"/>
      <c r="E3169" s="537"/>
      <c r="F3169" s="25"/>
      <c r="G3169" s="25"/>
      <c r="H3169" s="25"/>
      <c r="I3169" s="25"/>
      <c r="J3169" s="25"/>
      <c r="K3169" s="25"/>
      <c r="L3169" s="25"/>
      <c r="M3169" s="25"/>
      <c r="N3169" s="25"/>
      <c r="O3169" s="25"/>
      <c r="P3169" s="25"/>
      <c r="Q3169" s="25"/>
      <c r="R3169" s="80"/>
      <c r="S3169" s="118"/>
      <c r="T3169" s="23"/>
      <c r="U3169" s="24"/>
      <c r="V3169" s="133"/>
    </row>
    <row r="3170" spans="1:22" ht="12" customHeight="1" x14ac:dyDescent="0.2">
      <c r="A3170" s="590"/>
      <c r="B3170" s="591"/>
      <c r="C3170" s="562"/>
      <c r="D3170" s="161"/>
      <c r="E3170" s="537"/>
      <c r="F3170" s="25"/>
      <c r="G3170" s="25"/>
      <c r="H3170" s="25"/>
      <c r="I3170" s="25"/>
      <c r="J3170" s="25"/>
      <c r="K3170" s="25"/>
      <c r="L3170" s="25"/>
      <c r="M3170" s="25"/>
      <c r="N3170" s="25"/>
      <c r="O3170" s="25"/>
      <c r="P3170" s="25"/>
      <c r="Q3170" s="25"/>
      <c r="R3170" s="79"/>
      <c r="S3170" s="117"/>
      <c r="T3170" s="23"/>
      <c r="U3170" s="24"/>
      <c r="V3170" s="129"/>
    </row>
    <row r="3171" spans="1:22" ht="12" customHeight="1" x14ac:dyDescent="0.2">
      <c r="A3171" s="590"/>
      <c r="B3171" s="592"/>
      <c r="C3171" s="562"/>
      <c r="D3171" s="161"/>
      <c r="E3171" s="537"/>
      <c r="F3171" s="25"/>
      <c r="G3171" s="25"/>
      <c r="H3171" s="25"/>
      <c r="I3171" s="25"/>
      <c r="J3171" s="25"/>
      <c r="K3171" s="25"/>
      <c r="L3171" s="25"/>
      <c r="M3171" s="25"/>
      <c r="N3171" s="25"/>
      <c r="O3171" s="25"/>
      <c r="P3171" s="25"/>
      <c r="Q3171" s="25"/>
      <c r="R3171" s="80"/>
      <c r="S3171" s="118"/>
      <c r="T3171" s="23"/>
      <c r="U3171" s="24"/>
      <c r="V3171" s="133"/>
    </row>
    <row r="3172" spans="1:22" ht="12" customHeight="1" x14ac:dyDescent="0.2">
      <c r="A3172" s="590"/>
      <c r="B3172" s="591"/>
      <c r="C3172" s="562"/>
      <c r="D3172" s="161"/>
      <c r="E3172" s="537"/>
      <c r="F3172" s="25"/>
      <c r="G3172" s="25"/>
      <c r="H3172" s="25"/>
      <c r="I3172" s="25"/>
      <c r="J3172" s="25"/>
      <c r="K3172" s="25"/>
      <c r="L3172" s="25"/>
      <c r="M3172" s="25"/>
      <c r="N3172" s="25"/>
      <c r="O3172" s="25"/>
      <c r="P3172" s="25"/>
      <c r="Q3172" s="25"/>
      <c r="R3172" s="79"/>
      <c r="S3172" s="117"/>
      <c r="T3172" s="23"/>
      <c r="U3172" s="24"/>
      <c r="V3172" s="129"/>
    </row>
    <row r="3173" spans="1:22" ht="12" customHeight="1" x14ac:dyDescent="0.2">
      <c r="A3173" s="590"/>
      <c r="B3173" s="592"/>
      <c r="C3173" s="562"/>
      <c r="D3173" s="161"/>
      <c r="E3173" s="537"/>
      <c r="F3173" s="25"/>
      <c r="G3173" s="25"/>
      <c r="H3173" s="25"/>
      <c r="I3173" s="25"/>
      <c r="J3173" s="25"/>
      <c r="K3173" s="25"/>
      <c r="L3173" s="25"/>
      <c r="M3173" s="25"/>
      <c r="N3173" s="25"/>
      <c r="O3173" s="25"/>
      <c r="P3173" s="25"/>
      <c r="Q3173" s="25"/>
      <c r="R3173" s="80"/>
      <c r="S3173" s="118"/>
      <c r="T3173" s="23"/>
      <c r="U3173" s="24"/>
      <c r="V3173" s="133"/>
    </row>
    <row r="3174" spans="1:22" ht="12" customHeight="1" x14ac:dyDescent="0.2">
      <c r="A3174" s="590"/>
      <c r="B3174" s="591"/>
      <c r="C3174" s="562"/>
      <c r="D3174" s="161"/>
      <c r="E3174" s="537"/>
      <c r="F3174" s="25"/>
      <c r="G3174" s="25"/>
      <c r="H3174" s="25"/>
      <c r="I3174" s="25"/>
      <c r="J3174" s="25"/>
      <c r="K3174" s="25"/>
      <c r="L3174" s="25"/>
      <c r="M3174" s="25"/>
      <c r="N3174" s="25"/>
      <c r="O3174" s="25"/>
      <c r="P3174" s="25"/>
      <c r="Q3174" s="25"/>
      <c r="R3174" s="79"/>
      <c r="S3174" s="117"/>
      <c r="T3174" s="23"/>
      <c r="U3174" s="24"/>
      <c r="V3174" s="129"/>
    </row>
    <row r="3175" spans="1:22" ht="12" customHeight="1" x14ac:dyDescent="0.2">
      <c r="A3175" s="590"/>
      <c r="B3175" s="592"/>
      <c r="C3175" s="562"/>
      <c r="D3175" s="161"/>
      <c r="E3175" s="537"/>
      <c r="F3175" s="25"/>
      <c r="G3175" s="25"/>
      <c r="H3175" s="25"/>
      <c r="I3175" s="25"/>
      <c r="J3175" s="25"/>
      <c r="K3175" s="25"/>
      <c r="L3175" s="25"/>
      <c r="M3175" s="25"/>
      <c r="N3175" s="25"/>
      <c r="O3175" s="25"/>
      <c r="P3175" s="25"/>
      <c r="Q3175" s="25"/>
      <c r="R3175" s="80"/>
      <c r="S3175" s="118"/>
      <c r="T3175" s="23"/>
      <c r="U3175" s="24"/>
      <c r="V3175" s="133"/>
    </row>
    <row r="3176" spans="1:22" ht="12" customHeight="1" x14ac:dyDescent="0.2">
      <c r="A3176" s="590"/>
      <c r="B3176" s="591"/>
      <c r="C3176" s="562"/>
      <c r="D3176" s="161"/>
      <c r="E3176" s="537"/>
      <c r="F3176" s="25"/>
      <c r="G3176" s="25"/>
      <c r="H3176" s="25"/>
      <c r="I3176" s="25"/>
      <c r="J3176" s="25"/>
      <c r="K3176" s="25"/>
      <c r="L3176" s="25"/>
      <c r="M3176" s="25"/>
      <c r="N3176" s="25"/>
      <c r="O3176" s="25"/>
      <c r="P3176" s="25"/>
      <c r="Q3176" s="25"/>
      <c r="R3176" s="79"/>
      <c r="S3176" s="117"/>
      <c r="T3176" s="23"/>
      <c r="U3176" s="24"/>
      <c r="V3176" s="129"/>
    </row>
    <row r="3177" spans="1:22" ht="12" customHeight="1" x14ac:dyDescent="0.2">
      <c r="A3177" s="590"/>
      <c r="B3177" s="592"/>
      <c r="C3177" s="562"/>
      <c r="D3177" s="161"/>
      <c r="E3177" s="537"/>
      <c r="F3177" s="25"/>
      <c r="G3177" s="25"/>
      <c r="H3177" s="25"/>
      <c r="I3177" s="25"/>
      <c r="J3177" s="25"/>
      <c r="K3177" s="25"/>
      <c r="L3177" s="25"/>
      <c r="M3177" s="25"/>
      <c r="N3177" s="25"/>
      <c r="O3177" s="25"/>
      <c r="P3177" s="25"/>
      <c r="Q3177" s="25"/>
      <c r="R3177" s="80"/>
      <c r="S3177" s="118"/>
      <c r="T3177" s="23"/>
      <c r="U3177" s="24"/>
      <c r="V3177" s="133"/>
    </row>
    <row r="3178" spans="1:22" ht="12" customHeight="1" x14ac:dyDescent="0.2">
      <c r="A3178" s="590"/>
      <c r="B3178" s="591"/>
      <c r="C3178" s="562"/>
      <c r="D3178" s="161"/>
      <c r="E3178" s="537"/>
      <c r="F3178" s="25"/>
      <c r="G3178" s="25"/>
      <c r="H3178" s="25"/>
      <c r="I3178" s="25"/>
      <c r="J3178" s="25"/>
      <c r="K3178" s="25"/>
      <c r="L3178" s="25"/>
      <c r="M3178" s="25"/>
      <c r="N3178" s="25"/>
      <c r="O3178" s="25"/>
      <c r="P3178" s="25"/>
      <c r="Q3178" s="25"/>
      <c r="R3178" s="79"/>
      <c r="S3178" s="117"/>
      <c r="T3178" s="23"/>
      <c r="U3178" s="24"/>
      <c r="V3178" s="129"/>
    </row>
    <row r="3179" spans="1:22" ht="12" customHeight="1" x14ac:dyDescent="0.2">
      <c r="A3179" s="590"/>
      <c r="B3179" s="592"/>
      <c r="C3179" s="562"/>
      <c r="D3179" s="161"/>
      <c r="E3179" s="537"/>
      <c r="F3179" s="25"/>
      <c r="G3179" s="25"/>
      <c r="H3179" s="25"/>
      <c r="I3179" s="25"/>
      <c r="J3179" s="25"/>
      <c r="K3179" s="25"/>
      <c r="L3179" s="25"/>
      <c r="M3179" s="25"/>
      <c r="N3179" s="25"/>
      <c r="O3179" s="25"/>
      <c r="P3179" s="25"/>
      <c r="Q3179" s="25"/>
      <c r="R3179" s="80"/>
      <c r="S3179" s="118"/>
      <c r="T3179" s="23"/>
      <c r="U3179" s="24"/>
      <c r="V3179" s="133"/>
    </row>
    <row r="3180" spans="1:22" ht="12" customHeight="1" x14ac:dyDescent="0.2">
      <c r="A3180" s="590"/>
      <c r="B3180" s="591"/>
      <c r="C3180" s="562"/>
      <c r="D3180" s="161"/>
      <c r="E3180" s="537"/>
      <c r="F3180" s="25"/>
      <c r="G3180" s="25"/>
      <c r="H3180" s="25"/>
      <c r="I3180" s="25"/>
      <c r="J3180" s="25"/>
      <c r="K3180" s="25"/>
      <c r="L3180" s="25"/>
      <c r="M3180" s="25"/>
      <c r="N3180" s="25"/>
      <c r="O3180" s="25"/>
      <c r="P3180" s="25"/>
      <c r="Q3180" s="25"/>
      <c r="R3180" s="79"/>
      <c r="S3180" s="117"/>
      <c r="T3180" s="23"/>
      <c r="U3180" s="24"/>
      <c r="V3180" s="129"/>
    </row>
    <row r="3181" spans="1:22" ht="12" customHeight="1" x14ac:dyDescent="0.2">
      <c r="A3181" s="590"/>
      <c r="B3181" s="592"/>
      <c r="C3181" s="562"/>
      <c r="D3181" s="161"/>
      <c r="E3181" s="537"/>
      <c r="F3181" s="25"/>
      <c r="G3181" s="25"/>
      <c r="H3181" s="25"/>
      <c r="I3181" s="25"/>
      <c r="J3181" s="25"/>
      <c r="K3181" s="25"/>
      <c r="L3181" s="25"/>
      <c r="M3181" s="25"/>
      <c r="N3181" s="25"/>
      <c r="O3181" s="25"/>
      <c r="P3181" s="25"/>
      <c r="Q3181" s="25"/>
      <c r="R3181" s="80"/>
      <c r="S3181" s="118"/>
      <c r="T3181" s="23"/>
      <c r="U3181" s="24"/>
      <c r="V3181" s="133"/>
    </row>
    <row r="3182" spans="1:22" ht="12" customHeight="1" x14ac:dyDescent="0.2">
      <c r="A3182" s="590"/>
      <c r="B3182" s="591"/>
      <c r="C3182" s="562"/>
      <c r="D3182" s="161"/>
      <c r="E3182" s="537"/>
      <c r="F3182" s="25"/>
      <c r="G3182" s="25"/>
      <c r="H3182" s="25"/>
      <c r="I3182" s="25"/>
      <c r="J3182" s="25"/>
      <c r="K3182" s="25"/>
      <c r="L3182" s="25"/>
      <c r="M3182" s="25"/>
      <c r="N3182" s="25"/>
      <c r="O3182" s="25"/>
      <c r="P3182" s="25"/>
      <c r="Q3182" s="25"/>
      <c r="R3182" s="79"/>
      <c r="S3182" s="117"/>
      <c r="T3182" s="23"/>
      <c r="U3182" s="24"/>
      <c r="V3182" s="129"/>
    </row>
    <row r="3183" spans="1:22" ht="12" customHeight="1" x14ac:dyDescent="0.2">
      <c r="A3183" s="590"/>
      <c r="B3183" s="592"/>
      <c r="C3183" s="562"/>
      <c r="D3183" s="161"/>
      <c r="E3183" s="537"/>
      <c r="F3183" s="25"/>
      <c r="G3183" s="25"/>
      <c r="H3183" s="25"/>
      <c r="I3183" s="25"/>
      <c r="J3183" s="25"/>
      <c r="K3183" s="25"/>
      <c r="L3183" s="25"/>
      <c r="M3183" s="25"/>
      <c r="N3183" s="25"/>
      <c r="O3183" s="25"/>
      <c r="P3183" s="25"/>
      <c r="Q3183" s="25"/>
      <c r="R3183" s="80"/>
      <c r="S3183" s="118"/>
      <c r="T3183" s="23"/>
      <c r="U3183" s="24"/>
      <c r="V3183" s="133"/>
    </row>
    <row r="3184" spans="1:22" ht="12" customHeight="1" x14ac:dyDescent="0.2">
      <c r="A3184" s="590"/>
      <c r="B3184" s="591"/>
      <c r="C3184" s="562"/>
      <c r="D3184" s="161"/>
      <c r="E3184" s="537"/>
      <c r="F3184" s="25"/>
      <c r="G3184" s="25"/>
      <c r="H3184" s="25"/>
      <c r="I3184" s="25"/>
      <c r="J3184" s="25"/>
      <c r="K3184" s="25"/>
      <c r="L3184" s="25"/>
      <c r="M3184" s="25"/>
      <c r="N3184" s="25"/>
      <c r="O3184" s="25"/>
      <c r="P3184" s="25"/>
      <c r="Q3184" s="25"/>
      <c r="R3184" s="79"/>
      <c r="S3184" s="117"/>
      <c r="T3184" s="23"/>
      <c r="U3184" s="24"/>
      <c r="V3184" s="129"/>
    </row>
    <row r="3185" spans="1:22" ht="12" customHeight="1" x14ac:dyDescent="0.2">
      <c r="A3185" s="590"/>
      <c r="B3185" s="592"/>
      <c r="C3185" s="562"/>
      <c r="D3185" s="161"/>
      <c r="E3185" s="537"/>
      <c r="F3185" s="25"/>
      <c r="G3185" s="25"/>
      <c r="H3185" s="25"/>
      <c r="I3185" s="25"/>
      <c r="J3185" s="25"/>
      <c r="K3185" s="25"/>
      <c r="L3185" s="25"/>
      <c r="M3185" s="25"/>
      <c r="N3185" s="25"/>
      <c r="O3185" s="25"/>
      <c r="P3185" s="25"/>
      <c r="Q3185" s="25"/>
      <c r="R3185" s="80"/>
      <c r="S3185" s="118"/>
      <c r="T3185" s="23"/>
      <c r="U3185" s="24"/>
      <c r="V3185" s="133"/>
    </row>
    <row r="3186" spans="1:22" ht="12" customHeight="1" x14ac:dyDescent="0.2">
      <c r="A3186" s="590"/>
      <c r="B3186" s="591"/>
      <c r="C3186" s="562"/>
      <c r="D3186" s="161"/>
      <c r="E3186" s="537"/>
      <c r="F3186" s="25"/>
      <c r="G3186" s="25"/>
      <c r="H3186" s="25"/>
      <c r="I3186" s="25"/>
      <c r="J3186" s="25"/>
      <c r="K3186" s="25"/>
      <c r="L3186" s="25"/>
      <c r="M3186" s="25"/>
      <c r="N3186" s="25"/>
      <c r="O3186" s="25"/>
      <c r="P3186" s="25"/>
      <c r="Q3186" s="25"/>
      <c r="R3186" s="79"/>
      <c r="S3186" s="117"/>
      <c r="T3186" s="23"/>
      <c r="U3186" s="24"/>
      <c r="V3186" s="129"/>
    </row>
    <row r="3187" spans="1:22" ht="12" customHeight="1" x14ac:dyDescent="0.2">
      <c r="A3187" s="590"/>
      <c r="B3187" s="592"/>
      <c r="C3187" s="562"/>
      <c r="D3187" s="161"/>
      <c r="E3187" s="537"/>
      <c r="F3187" s="25"/>
      <c r="G3187" s="25"/>
      <c r="H3187" s="25"/>
      <c r="I3187" s="25"/>
      <c r="J3187" s="25"/>
      <c r="K3187" s="25"/>
      <c r="L3187" s="25"/>
      <c r="M3187" s="25"/>
      <c r="N3187" s="25"/>
      <c r="O3187" s="25"/>
      <c r="P3187" s="25"/>
      <c r="Q3187" s="25"/>
      <c r="R3187" s="80"/>
      <c r="S3187" s="118"/>
      <c r="T3187" s="23"/>
      <c r="U3187" s="24"/>
      <c r="V3187" s="133"/>
    </row>
    <row r="3188" spans="1:22" ht="12" customHeight="1" x14ac:dyDescent="0.2">
      <c r="A3188" s="590"/>
      <c r="B3188" s="591"/>
      <c r="C3188" s="562"/>
      <c r="D3188" s="161"/>
      <c r="E3188" s="537"/>
      <c r="F3188" s="25"/>
      <c r="G3188" s="25"/>
      <c r="H3188" s="25"/>
      <c r="I3188" s="25"/>
      <c r="J3188" s="25"/>
      <c r="K3188" s="25"/>
      <c r="L3188" s="25"/>
      <c r="M3188" s="25"/>
      <c r="N3188" s="25"/>
      <c r="O3188" s="25"/>
      <c r="P3188" s="25"/>
      <c r="Q3188" s="25"/>
      <c r="R3188" s="79"/>
      <c r="S3188" s="117"/>
      <c r="T3188" s="23"/>
      <c r="U3188" s="24"/>
      <c r="V3188" s="129"/>
    </row>
    <row r="3189" spans="1:22" ht="12" customHeight="1" x14ac:dyDescent="0.2">
      <c r="A3189" s="590"/>
      <c r="B3189" s="592"/>
      <c r="C3189" s="562"/>
      <c r="D3189" s="161"/>
      <c r="E3189" s="537"/>
      <c r="F3189" s="25"/>
      <c r="G3189" s="25"/>
      <c r="H3189" s="25"/>
      <c r="I3189" s="25"/>
      <c r="J3189" s="25"/>
      <c r="K3189" s="25"/>
      <c r="L3189" s="25"/>
      <c r="M3189" s="25"/>
      <c r="N3189" s="25"/>
      <c r="O3189" s="25"/>
      <c r="P3189" s="25"/>
      <c r="Q3189" s="25"/>
      <c r="R3189" s="80"/>
      <c r="S3189" s="118"/>
      <c r="T3189" s="23"/>
      <c r="U3189" s="24"/>
      <c r="V3189" s="133"/>
    </row>
    <row r="3190" spans="1:22" ht="12" customHeight="1" x14ac:dyDescent="0.2">
      <c r="A3190" s="590"/>
      <c r="B3190" s="591"/>
      <c r="C3190" s="562"/>
      <c r="D3190" s="161"/>
      <c r="E3190" s="537"/>
      <c r="F3190" s="25"/>
      <c r="G3190" s="25"/>
      <c r="H3190" s="25"/>
      <c r="I3190" s="25"/>
      <c r="J3190" s="25"/>
      <c r="K3190" s="25"/>
      <c r="L3190" s="25"/>
      <c r="M3190" s="25"/>
      <c r="N3190" s="25"/>
      <c r="O3190" s="25"/>
      <c r="P3190" s="25"/>
      <c r="Q3190" s="25"/>
      <c r="R3190" s="79"/>
      <c r="S3190" s="117"/>
      <c r="T3190" s="23"/>
      <c r="U3190" s="24"/>
      <c r="V3190" s="129"/>
    </row>
    <row r="3191" spans="1:22" ht="12" customHeight="1" x14ac:dyDescent="0.2">
      <c r="A3191" s="590"/>
      <c r="B3191" s="592"/>
      <c r="C3191" s="562"/>
      <c r="D3191" s="161"/>
      <c r="E3191" s="537"/>
      <c r="F3191" s="25"/>
      <c r="G3191" s="25"/>
      <c r="H3191" s="25"/>
      <c r="I3191" s="25"/>
      <c r="J3191" s="25"/>
      <c r="K3191" s="25"/>
      <c r="L3191" s="25"/>
      <c r="M3191" s="25"/>
      <c r="N3191" s="25"/>
      <c r="O3191" s="25"/>
      <c r="P3191" s="25"/>
      <c r="Q3191" s="25"/>
      <c r="R3191" s="80"/>
      <c r="S3191" s="118"/>
      <c r="T3191" s="23"/>
      <c r="U3191" s="24"/>
      <c r="V3191" s="133"/>
    </row>
    <row r="3192" spans="1:22" ht="12" customHeight="1" x14ac:dyDescent="0.2">
      <c r="A3192" s="590"/>
      <c r="B3192" s="591"/>
      <c r="C3192" s="562"/>
      <c r="D3192" s="161"/>
      <c r="E3192" s="537"/>
      <c r="F3192" s="25"/>
      <c r="G3192" s="25"/>
      <c r="H3192" s="25"/>
      <c r="I3192" s="25"/>
      <c r="J3192" s="25"/>
      <c r="K3192" s="25"/>
      <c r="L3192" s="25"/>
      <c r="M3192" s="25"/>
      <c r="N3192" s="25"/>
      <c r="O3192" s="25"/>
      <c r="P3192" s="25"/>
      <c r="Q3192" s="25"/>
      <c r="R3192" s="79"/>
      <c r="S3192" s="117"/>
      <c r="T3192" s="23"/>
      <c r="U3192" s="24"/>
      <c r="V3192" s="129"/>
    </row>
    <row r="3193" spans="1:22" ht="12" customHeight="1" x14ac:dyDescent="0.2">
      <c r="A3193" s="590"/>
      <c r="B3193" s="592"/>
      <c r="C3193" s="562"/>
      <c r="D3193" s="161"/>
      <c r="E3193" s="537"/>
      <c r="F3193" s="25"/>
      <c r="G3193" s="25"/>
      <c r="H3193" s="25"/>
      <c r="I3193" s="25"/>
      <c r="J3193" s="25"/>
      <c r="K3193" s="25"/>
      <c r="L3193" s="25"/>
      <c r="M3193" s="25"/>
      <c r="N3193" s="25"/>
      <c r="O3193" s="25"/>
      <c r="P3193" s="25"/>
      <c r="Q3193" s="25"/>
      <c r="R3193" s="80"/>
      <c r="S3193" s="118"/>
      <c r="T3193" s="23"/>
      <c r="U3193" s="24"/>
      <c r="V3193" s="133"/>
    </row>
    <row r="3194" spans="1:22" ht="12" customHeight="1" x14ac:dyDescent="0.2">
      <c r="A3194" s="590"/>
      <c r="B3194" s="591"/>
      <c r="C3194" s="562"/>
      <c r="D3194" s="161"/>
      <c r="E3194" s="537"/>
      <c r="F3194" s="25"/>
      <c r="G3194" s="25"/>
      <c r="H3194" s="25"/>
      <c r="I3194" s="25"/>
      <c r="J3194" s="25"/>
      <c r="K3194" s="25"/>
      <c r="L3194" s="25"/>
      <c r="M3194" s="25"/>
      <c r="N3194" s="25"/>
      <c r="O3194" s="25"/>
      <c r="P3194" s="25"/>
      <c r="Q3194" s="25"/>
      <c r="R3194" s="79"/>
      <c r="S3194" s="117"/>
      <c r="T3194" s="23"/>
      <c r="U3194" s="24"/>
      <c r="V3194" s="129"/>
    </row>
    <row r="3195" spans="1:22" ht="12" customHeight="1" x14ac:dyDescent="0.2">
      <c r="A3195" s="590"/>
      <c r="B3195" s="592"/>
      <c r="C3195" s="562"/>
      <c r="D3195" s="161"/>
      <c r="E3195" s="537"/>
      <c r="F3195" s="25"/>
      <c r="G3195" s="25"/>
      <c r="H3195" s="25"/>
      <c r="I3195" s="25"/>
      <c r="J3195" s="25"/>
      <c r="K3195" s="25"/>
      <c r="L3195" s="25"/>
      <c r="M3195" s="25"/>
      <c r="N3195" s="25"/>
      <c r="O3195" s="25"/>
      <c r="P3195" s="25"/>
      <c r="Q3195" s="25"/>
      <c r="R3195" s="80"/>
      <c r="S3195" s="118"/>
      <c r="T3195" s="23"/>
      <c r="U3195" s="24"/>
      <c r="V3195" s="133"/>
    </row>
    <row r="3196" spans="1:22" ht="12" customHeight="1" x14ac:dyDescent="0.2">
      <c r="A3196" s="590"/>
      <c r="B3196" s="591"/>
      <c r="C3196" s="562"/>
      <c r="D3196" s="161"/>
      <c r="E3196" s="537"/>
      <c r="F3196" s="25"/>
      <c r="G3196" s="25"/>
      <c r="H3196" s="25"/>
      <c r="I3196" s="25"/>
      <c r="J3196" s="25"/>
      <c r="K3196" s="25"/>
      <c r="L3196" s="25"/>
      <c r="M3196" s="25"/>
      <c r="N3196" s="25"/>
      <c r="O3196" s="25"/>
      <c r="P3196" s="25"/>
      <c r="Q3196" s="25"/>
      <c r="R3196" s="79"/>
      <c r="S3196" s="117"/>
      <c r="T3196" s="23"/>
      <c r="U3196" s="24"/>
      <c r="V3196" s="129"/>
    </row>
    <row r="3197" spans="1:22" ht="12" customHeight="1" x14ac:dyDescent="0.2">
      <c r="A3197" s="590"/>
      <c r="B3197" s="592"/>
      <c r="C3197" s="562"/>
      <c r="D3197" s="161"/>
      <c r="E3197" s="537"/>
      <c r="F3197" s="25"/>
      <c r="G3197" s="25"/>
      <c r="H3197" s="25"/>
      <c r="I3197" s="25"/>
      <c r="J3197" s="25"/>
      <c r="K3197" s="25"/>
      <c r="L3197" s="25"/>
      <c r="M3197" s="25"/>
      <c r="N3197" s="25"/>
      <c r="O3197" s="25"/>
      <c r="P3197" s="25"/>
      <c r="Q3197" s="25"/>
      <c r="R3197" s="80"/>
      <c r="S3197" s="118"/>
      <c r="T3197" s="23"/>
      <c r="U3197" s="24"/>
      <c r="V3197" s="133"/>
    </row>
    <row r="3198" spans="1:22" ht="12" customHeight="1" x14ac:dyDescent="0.2">
      <c r="A3198" s="590"/>
      <c r="B3198" s="591"/>
      <c r="C3198" s="562"/>
      <c r="D3198" s="161"/>
      <c r="E3198" s="537"/>
      <c r="F3198" s="25"/>
      <c r="G3198" s="25"/>
      <c r="H3198" s="25"/>
      <c r="I3198" s="25"/>
      <c r="J3198" s="25"/>
      <c r="K3198" s="25"/>
      <c r="L3198" s="25"/>
      <c r="M3198" s="25"/>
      <c r="N3198" s="25"/>
      <c r="O3198" s="25"/>
      <c r="P3198" s="25"/>
      <c r="Q3198" s="25"/>
      <c r="R3198" s="79"/>
      <c r="S3198" s="117"/>
      <c r="T3198" s="23"/>
      <c r="U3198" s="24"/>
      <c r="V3198" s="129"/>
    </row>
    <row r="3199" spans="1:22" ht="12" customHeight="1" x14ac:dyDescent="0.2">
      <c r="A3199" s="590"/>
      <c r="B3199" s="592"/>
      <c r="C3199" s="562"/>
      <c r="D3199" s="161"/>
      <c r="E3199" s="537"/>
      <c r="F3199" s="25"/>
      <c r="G3199" s="25"/>
      <c r="H3199" s="25"/>
      <c r="I3199" s="25"/>
      <c r="J3199" s="25"/>
      <c r="K3199" s="25"/>
      <c r="L3199" s="25"/>
      <c r="M3199" s="25"/>
      <c r="N3199" s="25"/>
      <c r="O3199" s="25"/>
      <c r="P3199" s="25"/>
      <c r="Q3199" s="25"/>
      <c r="R3199" s="80"/>
      <c r="S3199" s="118"/>
      <c r="T3199" s="23"/>
      <c r="U3199" s="24"/>
      <c r="V3199" s="133"/>
    </row>
    <row r="3200" spans="1:22" ht="12" customHeight="1" x14ac:dyDescent="0.2">
      <c r="A3200" s="590"/>
      <c r="B3200" s="591"/>
      <c r="C3200" s="562"/>
      <c r="D3200" s="161"/>
      <c r="E3200" s="537"/>
      <c r="F3200" s="25"/>
      <c r="G3200" s="25"/>
      <c r="H3200" s="25"/>
      <c r="I3200" s="25"/>
      <c r="J3200" s="25"/>
      <c r="K3200" s="25"/>
      <c r="L3200" s="25"/>
      <c r="M3200" s="25"/>
      <c r="N3200" s="25"/>
      <c r="O3200" s="25"/>
      <c r="P3200" s="25"/>
      <c r="Q3200" s="25"/>
      <c r="R3200" s="79"/>
      <c r="S3200" s="117"/>
      <c r="T3200" s="23"/>
      <c r="U3200" s="24"/>
      <c r="V3200" s="129"/>
    </row>
    <row r="3201" spans="1:22" ht="12" customHeight="1" x14ac:dyDescent="0.2">
      <c r="A3201" s="590"/>
      <c r="B3201" s="592"/>
      <c r="C3201" s="562"/>
      <c r="D3201" s="161"/>
      <c r="E3201" s="537"/>
      <c r="F3201" s="25"/>
      <c r="G3201" s="25"/>
      <c r="H3201" s="25"/>
      <c r="I3201" s="25"/>
      <c r="J3201" s="25"/>
      <c r="K3201" s="25"/>
      <c r="L3201" s="25"/>
      <c r="M3201" s="25"/>
      <c r="N3201" s="25"/>
      <c r="O3201" s="25"/>
      <c r="P3201" s="25"/>
      <c r="Q3201" s="25"/>
      <c r="R3201" s="80"/>
      <c r="S3201" s="118"/>
      <c r="T3201" s="23"/>
      <c r="U3201" s="24"/>
      <c r="V3201" s="133"/>
    </row>
    <row r="3202" spans="1:22" ht="12" customHeight="1" x14ac:dyDescent="0.2">
      <c r="A3202" s="590"/>
      <c r="B3202" s="591"/>
      <c r="C3202" s="562"/>
      <c r="D3202" s="161"/>
      <c r="E3202" s="537"/>
      <c r="F3202" s="25"/>
      <c r="G3202" s="25"/>
      <c r="H3202" s="25"/>
      <c r="I3202" s="25"/>
      <c r="J3202" s="25"/>
      <c r="K3202" s="25"/>
      <c r="L3202" s="25"/>
      <c r="M3202" s="25"/>
      <c r="N3202" s="25"/>
      <c r="O3202" s="25"/>
      <c r="P3202" s="25"/>
      <c r="Q3202" s="25"/>
      <c r="R3202" s="79"/>
      <c r="S3202" s="117"/>
      <c r="T3202" s="23"/>
      <c r="U3202" s="24"/>
      <c r="V3202" s="129"/>
    </row>
    <row r="3203" spans="1:22" ht="12" customHeight="1" x14ac:dyDescent="0.2">
      <c r="A3203" s="590"/>
      <c r="B3203" s="592"/>
      <c r="C3203" s="562"/>
      <c r="D3203" s="161"/>
      <c r="E3203" s="537"/>
      <c r="F3203" s="25"/>
      <c r="G3203" s="25"/>
      <c r="H3203" s="25"/>
      <c r="I3203" s="25"/>
      <c r="J3203" s="25"/>
      <c r="K3203" s="25"/>
      <c r="L3203" s="25"/>
      <c r="M3203" s="25"/>
      <c r="N3203" s="25"/>
      <c r="O3203" s="25"/>
      <c r="P3203" s="25"/>
      <c r="Q3203" s="25"/>
      <c r="R3203" s="80"/>
      <c r="S3203" s="118"/>
      <c r="T3203" s="23"/>
      <c r="U3203" s="24"/>
      <c r="V3203" s="133"/>
    </row>
    <row r="3204" spans="1:22" ht="12" customHeight="1" x14ac:dyDescent="0.2">
      <c r="A3204" s="590"/>
      <c r="B3204" s="591"/>
      <c r="C3204" s="562"/>
      <c r="D3204" s="161"/>
      <c r="E3204" s="537"/>
      <c r="F3204" s="25"/>
      <c r="G3204" s="25"/>
      <c r="H3204" s="25"/>
      <c r="I3204" s="25"/>
      <c r="J3204" s="25"/>
      <c r="K3204" s="25"/>
      <c r="L3204" s="25"/>
      <c r="M3204" s="25"/>
      <c r="N3204" s="25"/>
      <c r="O3204" s="25"/>
      <c r="P3204" s="25"/>
      <c r="Q3204" s="25"/>
      <c r="R3204" s="79"/>
      <c r="S3204" s="117"/>
      <c r="T3204" s="23"/>
      <c r="U3204" s="24"/>
      <c r="V3204" s="129"/>
    </row>
    <row r="3205" spans="1:22" ht="12" customHeight="1" x14ac:dyDescent="0.2">
      <c r="A3205" s="590"/>
      <c r="B3205" s="592"/>
      <c r="C3205" s="562"/>
      <c r="D3205" s="161"/>
      <c r="E3205" s="537"/>
      <c r="F3205" s="25"/>
      <c r="G3205" s="25"/>
      <c r="H3205" s="25"/>
      <c r="I3205" s="25"/>
      <c r="J3205" s="25"/>
      <c r="K3205" s="25"/>
      <c r="L3205" s="25"/>
      <c r="M3205" s="25"/>
      <c r="N3205" s="25"/>
      <c r="O3205" s="25"/>
      <c r="P3205" s="25"/>
      <c r="Q3205" s="25"/>
      <c r="R3205" s="80"/>
      <c r="S3205" s="118"/>
      <c r="T3205" s="23"/>
      <c r="U3205" s="24"/>
      <c r="V3205" s="133"/>
    </row>
    <row r="3206" spans="1:22" ht="12" customHeight="1" x14ac:dyDescent="0.2">
      <c r="A3206" s="590"/>
      <c r="B3206" s="591"/>
      <c r="C3206" s="562"/>
      <c r="D3206" s="161"/>
      <c r="E3206" s="537"/>
      <c r="F3206" s="25"/>
      <c r="G3206" s="25"/>
      <c r="H3206" s="25"/>
      <c r="I3206" s="25"/>
      <c r="J3206" s="25"/>
      <c r="K3206" s="25"/>
      <c r="L3206" s="25"/>
      <c r="M3206" s="25"/>
      <c r="N3206" s="25"/>
      <c r="O3206" s="25"/>
      <c r="P3206" s="25"/>
      <c r="Q3206" s="25"/>
      <c r="R3206" s="79"/>
      <c r="S3206" s="117"/>
      <c r="T3206" s="23"/>
      <c r="U3206" s="24"/>
      <c r="V3206" s="129"/>
    </row>
    <row r="3207" spans="1:22" ht="12" customHeight="1" x14ac:dyDescent="0.2">
      <c r="A3207" s="590"/>
      <c r="B3207" s="592"/>
      <c r="C3207" s="562"/>
      <c r="D3207" s="161"/>
      <c r="E3207" s="537"/>
      <c r="F3207" s="25"/>
      <c r="G3207" s="25"/>
      <c r="H3207" s="25"/>
      <c r="I3207" s="25"/>
      <c r="J3207" s="25"/>
      <c r="K3207" s="25"/>
      <c r="L3207" s="25"/>
      <c r="M3207" s="25"/>
      <c r="N3207" s="25"/>
      <c r="O3207" s="25"/>
      <c r="P3207" s="25"/>
      <c r="Q3207" s="25"/>
      <c r="R3207" s="80"/>
      <c r="S3207" s="118"/>
      <c r="T3207" s="23"/>
      <c r="U3207" s="24"/>
      <c r="V3207" s="133"/>
    </row>
    <row r="3208" spans="1:22" ht="12" customHeight="1" x14ac:dyDescent="0.2">
      <c r="A3208" s="590"/>
      <c r="B3208" s="591"/>
      <c r="C3208" s="562"/>
      <c r="D3208" s="161"/>
      <c r="E3208" s="537"/>
      <c r="F3208" s="25"/>
      <c r="G3208" s="25"/>
      <c r="H3208" s="25"/>
      <c r="I3208" s="25"/>
      <c r="J3208" s="25"/>
      <c r="K3208" s="25"/>
      <c r="L3208" s="25"/>
      <c r="M3208" s="25"/>
      <c r="N3208" s="25"/>
      <c r="O3208" s="25"/>
      <c r="P3208" s="25"/>
      <c r="Q3208" s="25"/>
      <c r="R3208" s="79"/>
      <c r="S3208" s="117"/>
      <c r="T3208" s="23"/>
      <c r="U3208" s="24"/>
      <c r="V3208" s="129"/>
    </row>
    <row r="3209" spans="1:22" ht="12" customHeight="1" x14ac:dyDescent="0.2">
      <c r="A3209" s="590"/>
      <c r="B3209" s="592"/>
      <c r="C3209" s="562"/>
      <c r="D3209" s="161"/>
      <c r="E3209" s="537"/>
      <c r="F3209" s="25"/>
      <c r="G3209" s="25"/>
      <c r="H3209" s="25"/>
      <c r="I3209" s="25"/>
      <c r="J3209" s="25"/>
      <c r="K3209" s="25"/>
      <c r="L3209" s="25"/>
      <c r="M3209" s="25"/>
      <c r="N3209" s="25"/>
      <c r="O3209" s="25"/>
      <c r="P3209" s="25"/>
      <c r="Q3209" s="25"/>
      <c r="R3209" s="80"/>
      <c r="S3209" s="118"/>
      <c r="T3209" s="23"/>
      <c r="U3209" s="24"/>
      <c r="V3209" s="133"/>
    </row>
    <row r="3210" spans="1:22" ht="12" customHeight="1" x14ac:dyDescent="0.2">
      <c r="A3210" s="590"/>
      <c r="B3210" s="591"/>
      <c r="C3210" s="562"/>
      <c r="D3210" s="161"/>
      <c r="E3210" s="537"/>
      <c r="F3210" s="25"/>
      <c r="G3210" s="25"/>
      <c r="H3210" s="25"/>
      <c r="I3210" s="25"/>
      <c r="J3210" s="25"/>
      <c r="K3210" s="25"/>
      <c r="L3210" s="25"/>
      <c r="M3210" s="25"/>
      <c r="N3210" s="25"/>
      <c r="O3210" s="25"/>
      <c r="P3210" s="25"/>
      <c r="Q3210" s="25"/>
      <c r="R3210" s="79"/>
      <c r="S3210" s="117"/>
      <c r="T3210" s="23"/>
      <c r="U3210" s="24"/>
      <c r="V3210" s="129"/>
    </row>
    <row r="3211" spans="1:22" ht="12" customHeight="1" x14ac:dyDescent="0.2">
      <c r="A3211" s="590"/>
      <c r="B3211" s="592"/>
      <c r="C3211" s="562"/>
      <c r="D3211" s="161"/>
      <c r="E3211" s="537"/>
      <c r="F3211" s="25"/>
      <c r="G3211" s="25"/>
      <c r="H3211" s="25"/>
      <c r="I3211" s="25"/>
      <c r="J3211" s="25"/>
      <c r="K3211" s="25"/>
      <c r="L3211" s="25"/>
      <c r="M3211" s="25"/>
      <c r="N3211" s="25"/>
      <c r="O3211" s="25"/>
      <c r="P3211" s="25"/>
      <c r="Q3211" s="25"/>
      <c r="R3211" s="80"/>
      <c r="S3211" s="118"/>
      <c r="T3211" s="23"/>
      <c r="U3211" s="24"/>
      <c r="V3211" s="133"/>
    </row>
    <row r="3212" spans="1:22" ht="12" customHeight="1" x14ac:dyDescent="0.2">
      <c r="A3212" s="590"/>
      <c r="B3212" s="591"/>
      <c r="C3212" s="562"/>
      <c r="D3212" s="161"/>
      <c r="E3212" s="537"/>
      <c r="F3212" s="25"/>
      <c r="G3212" s="25"/>
      <c r="H3212" s="25"/>
      <c r="I3212" s="25"/>
      <c r="J3212" s="25"/>
      <c r="K3212" s="25"/>
      <c r="L3212" s="25"/>
      <c r="M3212" s="25"/>
      <c r="N3212" s="25"/>
      <c r="O3212" s="25"/>
      <c r="P3212" s="25"/>
      <c r="Q3212" s="25"/>
      <c r="R3212" s="79"/>
      <c r="S3212" s="117"/>
      <c r="T3212" s="23"/>
      <c r="U3212" s="24"/>
      <c r="V3212" s="129"/>
    </row>
    <row r="3213" spans="1:22" ht="12" customHeight="1" x14ac:dyDescent="0.2">
      <c r="A3213" s="590"/>
      <c r="B3213" s="592"/>
      <c r="C3213" s="562"/>
      <c r="D3213" s="161"/>
      <c r="E3213" s="537"/>
      <c r="F3213" s="25"/>
      <c r="G3213" s="25"/>
      <c r="H3213" s="25"/>
      <c r="I3213" s="25"/>
      <c r="J3213" s="25"/>
      <c r="K3213" s="25"/>
      <c r="L3213" s="25"/>
      <c r="M3213" s="25"/>
      <c r="N3213" s="25"/>
      <c r="O3213" s="25"/>
      <c r="P3213" s="25"/>
      <c r="Q3213" s="25"/>
      <c r="R3213" s="80"/>
      <c r="S3213" s="118"/>
      <c r="T3213" s="23"/>
      <c r="U3213" s="24"/>
      <c r="V3213" s="133"/>
    </row>
    <row r="3214" spans="1:22" ht="12" customHeight="1" x14ac:dyDescent="0.2">
      <c r="A3214" s="590"/>
      <c r="B3214" s="591"/>
      <c r="C3214" s="562"/>
      <c r="D3214" s="161"/>
      <c r="E3214" s="537"/>
      <c r="F3214" s="25"/>
      <c r="G3214" s="25"/>
      <c r="H3214" s="25"/>
      <c r="I3214" s="25"/>
      <c r="J3214" s="25"/>
      <c r="K3214" s="25"/>
      <c r="L3214" s="25"/>
      <c r="M3214" s="25"/>
      <c r="N3214" s="25"/>
      <c r="O3214" s="25"/>
      <c r="P3214" s="25"/>
      <c r="Q3214" s="25"/>
      <c r="R3214" s="79"/>
      <c r="S3214" s="117"/>
      <c r="T3214" s="23"/>
      <c r="U3214" s="24"/>
      <c r="V3214" s="129"/>
    </row>
    <row r="3215" spans="1:22" ht="12" customHeight="1" x14ac:dyDescent="0.2">
      <c r="A3215" s="590"/>
      <c r="B3215" s="592"/>
      <c r="C3215" s="562"/>
      <c r="D3215" s="161"/>
      <c r="E3215" s="537"/>
      <c r="F3215" s="25"/>
      <c r="G3215" s="25"/>
      <c r="H3215" s="25"/>
      <c r="I3215" s="25"/>
      <c r="J3215" s="25"/>
      <c r="K3215" s="25"/>
      <c r="L3215" s="25"/>
      <c r="M3215" s="25"/>
      <c r="N3215" s="25"/>
      <c r="O3215" s="25"/>
      <c r="P3215" s="25"/>
      <c r="Q3215" s="25"/>
      <c r="R3215" s="80"/>
      <c r="S3215" s="118"/>
      <c r="T3215" s="23"/>
      <c r="U3215" s="24"/>
      <c r="V3215" s="133"/>
    </row>
    <row r="3216" spans="1:22" ht="12" customHeight="1" x14ac:dyDescent="0.2">
      <c r="A3216" s="590"/>
      <c r="B3216" s="591"/>
      <c r="C3216" s="562"/>
      <c r="D3216" s="161"/>
      <c r="E3216" s="537"/>
      <c r="F3216" s="25"/>
      <c r="G3216" s="25"/>
      <c r="H3216" s="25"/>
      <c r="I3216" s="25"/>
      <c r="J3216" s="25"/>
      <c r="K3216" s="25"/>
      <c r="L3216" s="25"/>
      <c r="M3216" s="25"/>
      <c r="N3216" s="25"/>
      <c r="O3216" s="25"/>
      <c r="P3216" s="25"/>
      <c r="Q3216" s="25"/>
      <c r="R3216" s="79"/>
      <c r="S3216" s="117"/>
      <c r="T3216" s="23"/>
      <c r="U3216" s="24"/>
      <c r="V3216" s="129"/>
    </row>
    <row r="3217" spans="1:22" ht="12" customHeight="1" x14ac:dyDescent="0.2">
      <c r="A3217" s="590"/>
      <c r="B3217" s="592"/>
      <c r="C3217" s="562"/>
      <c r="D3217" s="161"/>
      <c r="E3217" s="537"/>
      <c r="F3217" s="25"/>
      <c r="G3217" s="25"/>
      <c r="H3217" s="25"/>
      <c r="I3217" s="25"/>
      <c r="J3217" s="25"/>
      <c r="K3217" s="25"/>
      <c r="L3217" s="25"/>
      <c r="M3217" s="25"/>
      <c r="N3217" s="25"/>
      <c r="O3217" s="25"/>
      <c r="P3217" s="25"/>
      <c r="Q3217" s="25"/>
      <c r="R3217" s="80"/>
      <c r="S3217" s="118"/>
      <c r="T3217" s="23"/>
      <c r="U3217" s="24"/>
      <c r="V3217" s="133"/>
    </row>
    <row r="3218" spans="1:22" ht="12" customHeight="1" x14ac:dyDescent="0.2">
      <c r="A3218" s="590"/>
      <c r="B3218" s="591"/>
      <c r="C3218" s="562"/>
      <c r="D3218" s="161"/>
      <c r="E3218" s="537"/>
      <c r="F3218" s="25"/>
      <c r="G3218" s="25"/>
      <c r="H3218" s="25"/>
      <c r="I3218" s="25"/>
      <c r="J3218" s="25"/>
      <c r="K3218" s="25"/>
      <c r="L3218" s="25"/>
      <c r="M3218" s="25"/>
      <c r="N3218" s="25"/>
      <c r="O3218" s="25"/>
      <c r="P3218" s="25"/>
      <c r="Q3218" s="25"/>
      <c r="R3218" s="79"/>
      <c r="S3218" s="117"/>
      <c r="T3218" s="23"/>
      <c r="U3218" s="24"/>
      <c r="V3218" s="129"/>
    </row>
    <row r="3219" spans="1:22" ht="12" customHeight="1" x14ac:dyDescent="0.2">
      <c r="A3219" s="590"/>
      <c r="B3219" s="592"/>
      <c r="C3219" s="562"/>
      <c r="D3219" s="161"/>
      <c r="E3219" s="537"/>
      <c r="F3219" s="25"/>
      <c r="G3219" s="25"/>
      <c r="H3219" s="25"/>
      <c r="I3219" s="25"/>
      <c r="J3219" s="25"/>
      <c r="K3219" s="25"/>
      <c r="L3219" s="25"/>
      <c r="M3219" s="25"/>
      <c r="N3219" s="25"/>
      <c r="O3219" s="25"/>
      <c r="P3219" s="25"/>
      <c r="Q3219" s="25"/>
      <c r="R3219" s="80"/>
      <c r="S3219" s="118"/>
      <c r="T3219" s="23"/>
      <c r="U3219" s="24"/>
      <c r="V3219" s="133"/>
    </row>
    <row r="3220" spans="1:22" ht="12" customHeight="1" x14ac:dyDescent="0.2">
      <c r="A3220" s="590"/>
      <c r="B3220" s="591"/>
      <c r="C3220" s="562"/>
      <c r="D3220" s="161"/>
      <c r="E3220" s="537"/>
      <c r="F3220" s="25"/>
      <c r="G3220" s="25"/>
      <c r="H3220" s="25"/>
      <c r="I3220" s="25"/>
      <c r="J3220" s="25"/>
      <c r="K3220" s="25"/>
      <c r="L3220" s="25"/>
      <c r="M3220" s="25"/>
      <c r="N3220" s="25"/>
      <c r="O3220" s="25"/>
      <c r="P3220" s="25"/>
      <c r="Q3220" s="25"/>
      <c r="R3220" s="79"/>
      <c r="S3220" s="117"/>
      <c r="T3220" s="23"/>
      <c r="U3220" s="24"/>
      <c r="V3220" s="129"/>
    </row>
    <row r="3221" spans="1:22" ht="12" customHeight="1" x14ac:dyDescent="0.2">
      <c r="A3221" s="590"/>
      <c r="B3221" s="592"/>
      <c r="C3221" s="562"/>
      <c r="D3221" s="161"/>
      <c r="E3221" s="537"/>
      <c r="F3221" s="25"/>
      <c r="G3221" s="25"/>
      <c r="H3221" s="25"/>
      <c r="I3221" s="25"/>
      <c r="J3221" s="25"/>
      <c r="K3221" s="25"/>
      <c r="L3221" s="25"/>
      <c r="M3221" s="25"/>
      <c r="N3221" s="25"/>
      <c r="O3221" s="25"/>
      <c r="P3221" s="25"/>
      <c r="Q3221" s="25"/>
      <c r="R3221" s="80"/>
      <c r="S3221" s="118"/>
      <c r="T3221" s="23"/>
      <c r="U3221" s="24"/>
      <c r="V3221" s="133"/>
    </row>
    <row r="3222" spans="1:22" ht="12" customHeight="1" x14ac:dyDescent="0.2">
      <c r="A3222" s="590"/>
      <c r="B3222" s="591"/>
      <c r="C3222" s="562"/>
      <c r="D3222" s="161"/>
      <c r="E3222" s="537"/>
      <c r="F3222" s="25"/>
      <c r="G3222" s="25"/>
      <c r="H3222" s="25"/>
      <c r="I3222" s="25"/>
      <c r="J3222" s="25"/>
      <c r="K3222" s="25"/>
      <c r="L3222" s="25"/>
      <c r="M3222" s="25"/>
      <c r="N3222" s="25"/>
      <c r="O3222" s="25"/>
      <c r="P3222" s="25"/>
      <c r="Q3222" s="25"/>
      <c r="R3222" s="79"/>
      <c r="S3222" s="117"/>
      <c r="T3222" s="23"/>
      <c r="U3222" s="24"/>
      <c r="V3222" s="129"/>
    </row>
    <row r="3223" spans="1:22" ht="12" customHeight="1" x14ac:dyDescent="0.2">
      <c r="A3223" s="590"/>
      <c r="B3223" s="592"/>
      <c r="C3223" s="562"/>
      <c r="D3223" s="161"/>
      <c r="E3223" s="537"/>
      <c r="F3223" s="25"/>
      <c r="G3223" s="25"/>
      <c r="H3223" s="25"/>
      <c r="I3223" s="25"/>
      <c r="J3223" s="25"/>
      <c r="K3223" s="25"/>
      <c r="L3223" s="25"/>
      <c r="M3223" s="25"/>
      <c r="N3223" s="25"/>
      <c r="O3223" s="25"/>
      <c r="P3223" s="25"/>
      <c r="Q3223" s="25"/>
      <c r="R3223" s="80"/>
      <c r="S3223" s="118"/>
      <c r="T3223" s="23"/>
      <c r="U3223" s="24"/>
      <c r="V3223" s="133"/>
    </row>
    <row r="3224" spans="1:22" ht="12" customHeight="1" x14ac:dyDescent="0.2">
      <c r="A3224" s="590"/>
      <c r="B3224" s="591"/>
      <c r="C3224" s="562"/>
      <c r="D3224" s="161"/>
      <c r="E3224" s="537"/>
      <c r="F3224" s="25"/>
      <c r="G3224" s="25"/>
      <c r="H3224" s="25"/>
      <c r="I3224" s="25"/>
      <c r="J3224" s="25"/>
      <c r="K3224" s="25"/>
      <c r="L3224" s="25"/>
      <c r="M3224" s="25"/>
      <c r="N3224" s="25"/>
      <c r="O3224" s="25"/>
      <c r="P3224" s="25"/>
      <c r="Q3224" s="25"/>
      <c r="R3224" s="79"/>
      <c r="S3224" s="117"/>
      <c r="T3224" s="23"/>
      <c r="U3224" s="24"/>
      <c r="V3224" s="129"/>
    </row>
    <row r="3225" spans="1:22" ht="12" customHeight="1" x14ac:dyDescent="0.2">
      <c r="A3225" s="590"/>
      <c r="B3225" s="592"/>
      <c r="C3225" s="562"/>
      <c r="D3225" s="161"/>
      <c r="E3225" s="537"/>
      <c r="F3225" s="25"/>
      <c r="G3225" s="25"/>
      <c r="H3225" s="25"/>
      <c r="I3225" s="25"/>
      <c r="J3225" s="25"/>
      <c r="K3225" s="25"/>
      <c r="L3225" s="25"/>
      <c r="M3225" s="25"/>
      <c r="N3225" s="25"/>
      <c r="O3225" s="25"/>
      <c r="P3225" s="25"/>
      <c r="Q3225" s="25"/>
      <c r="R3225" s="80"/>
      <c r="S3225" s="118"/>
      <c r="T3225" s="23"/>
      <c r="U3225" s="24"/>
      <c r="V3225" s="133"/>
    </row>
    <row r="3226" spans="1:22" ht="12" customHeight="1" x14ac:dyDescent="0.2">
      <c r="A3226" s="590"/>
      <c r="B3226" s="591"/>
      <c r="C3226" s="562"/>
      <c r="D3226" s="161"/>
      <c r="E3226" s="537"/>
      <c r="F3226" s="25"/>
      <c r="G3226" s="25"/>
      <c r="H3226" s="25"/>
      <c r="I3226" s="25"/>
      <c r="J3226" s="25"/>
      <c r="K3226" s="25"/>
      <c r="L3226" s="25"/>
      <c r="M3226" s="25"/>
      <c r="N3226" s="25"/>
      <c r="O3226" s="25"/>
      <c r="P3226" s="25"/>
      <c r="Q3226" s="25"/>
      <c r="R3226" s="79"/>
      <c r="S3226" s="117"/>
      <c r="T3226" s="23"/>
      <c r="U3226" s="24"/>
      <c r="V3226" s="129"/>
    </row>
    <row r="3227" spans="1:22" ht="12" customHeight="1" x14ac:dyDescent="0.2">
      <c r="A3227" s="590"/>
      <c r="B3227" s="592"/>
      <c r="C3227" s="562"/>
      <c r="D3227" s="161"/>
      <c r="E3227" s="537"/>
      <c r="F3227" s="25"/>
      <c r="G3227" s="25"/>
      <c r="H3227" s="25"/>
      <c r="I3227" s="25"/>
      <c r="J3227" s="25"/>
      <c r="K3227" s="25"/>
      <c r="L3227" s="25"/>
      <c r="M3227" s="25"/>
      <c r="N3227" s="25"/>
      <c r="O3227" s="25"/>
      <c r="P3227" s="25"/>
      <c r="Q3227" s="25"/>
      <c r="R3227" s="80"/>
      <c r="S3227" s="118"/>
      <c r="T3227" s="23"/>
      <c r="U3227" s="24"/>
      <c r="V3227" s="133"/>
    </row>
    <row r="3228" spans="1:22" ht="12" customHeight="1" x14ac:dyDescent="0.2">
      <c r="A3228" s="590"/>
      <c r="B3228" s="591"/>
      <c r="C3228" s="562"/>
      <c r="D3228" s="161"/>
      <c r="E3228" s="537"/>
      <c r="F3228" s="25"/>
      <c r="G3228" s="25"/>
      <c r="H3228" s="25"/>
      <c r="I3228" s="25"/>
      <c r="J3228" s="25"/>
      <c r="K3228" s="25"/>
      <c r="L3228" s="25"/>
      <c r="M3228" s="25"/>
      <c r="N3228" s="25"/>
      <c r="O3228" s="25"/>
      <c r="P3228" s="25"/>
      <c r="Q3228" s="25"/>
      <c r="R3228" s="79"/>
      <c r="S3228" s="117"/>
      <c r="T3228" s="23"/>
      <c r="U3228" s="24"/>
      <c r="V3228" s="129"/>
    </row>
    <row r="3229" spans="1:22" ht="12" customHeight="1" x14ac:dyDescent="0.2">
      <c r="A3229" s="590"/>
      <c r="B3229" s="592"/>
      <c r="C3229" s="562"/>
      <c r="D3229" s="161"/>
      <c r="E3229" s="537"/>
      <c r="F3229" s="25"/>
      <c r="G3229" s="25"/>
      <c r="H3229" s="25"/>
      <c r="I3229" s="25"/>
      <c r="J3229" s="25"/>
      <c r="K3229" s="25"/>
      <c r="L3229" s="25"/>
      <c r="M3229" s="25"/>
      <c r="N3229" s="25"/>
      <c r="O3229" s="25"/>
      <c r="P3229" s="25"/>
      <c r="Q3229" s="25"/>
      <c r="R3229" s="80"/>
      <c r="S3229" s="118"/>
      <c r="T3229" s="23"/>
      <c r="U3229" s="24"/>
      <c r="V3229" s="133"/>
    </row>
    <row r="3230" spans="1:22" ht="12" customHeight="1" x14ac:dyDescent="0.2">
      <c r="A3230" s="590"/>
      <c r="B3230" s="591"/>
      <c r="C3230" s="562"/>
      <c r="D3230" s="161"/>
      <c r="E3230" s="537"/>
      <c r="F3230" s="25"/>
      <c r="G3230" s="25"/>
      <c r="H3230" s="25"/>
      <c r="I3230" s="25"/>
      <c r="J3230" s="25"/>
      <c r="K3230" s="25"/>
      <c r="L3230" s="25"/>
      <c r="M3230" s="25"/>
      <c r="N3230" s="25"/>
      <c r="O3230" s="25"/>
      <c r="P3230" s="25"/>
      <c r="Q3230" s="25"/>
      <c r="R3230" s="79"/>
      <c r="S3230" s="117"/>
      <c r="T3230" s="23"/>
      <c r="U3230" s="24"/>
      <c r="V3230" s="129"/>
    </row>
    <row r="3231" spans="1:22" ht="12" customHeight="1" x14ac:dyDescent="0.2">
      <c r="A3231" s="590"/>
      <c r="B3231" s="592"/>
      <c r="C3231" s="562"/>
      <c r="D3231" s="161"/>
      <c r="E3231" s="537"/>
      <c r="F3231" s="25"/>
      <c r="G3231" s="25"/>
      <c r="H3231" s="25"/>
      <c r="I3231" s="25"/>
      <c r="J3231" s="25"/>
      <c r="K3231" s="25"/>
      <c r="L3231" s="25"/>
      <c r="M3231" s="25"/>
      <c r="N3231" s="25"/>
      <c r="O3231" s="25"/>
      <c r="P3231" s="25"/>
      <c r="Q3231" s="25"/>
      <c r="R3231" s="80"/>
      <c r="S3231" s="118"/>
      <c r="T3231" s="23"/>
      <c r="U3231" s="24"/>
      <c r="V3231" s="133"/>
    </row>
    <row r="3232" spans="1:22" ht="12" customHeight="1" x14ac:dyDescent="0.2">
      <c r="A3232" s="590"/>
      <c r="B3232" s="591"/>
      <c r="C3232" s="562"/>
      <c r="D3232" s="161"/>
      <c r="E3232" s="537"/>
      <c r="F3232" s="25"/>
      <c r="G3232" s="25"/>
      <c r="H3232" s="25"/>
      <c r="I3232" s="25"/>
      <c r="J3232" s="25"/>
      <c r="K3232" s="25"/>
      <c r="L3232" s="25"/>
      <c r="M3232" s="25"/>
      <c r="N3232" s="25"/>
      <c r="O3232" s="25"/>
      <c r="P3232" s="25"/>
      <c r="Q3232" s="25"/>
      <c r="R3232" s="79"/>
      <c r="S3232" s="117"/>
      <c r="T3232" s="23"/>
      <c r="U3232" s="24"/>
      <c r="V3232" s="129"/>
    </row>
    <row r="3233" spans="1:22" ht="12" customHeight="1" x14ac:dyDescent="0.2">
      <c r="A3233" s="590"/>
      <c r="B3233" s="592"/>
      <c r="C3233" s="562"/>
      <c r="D3233" s="161"/>
      <c r="E3233" s="537"/>
      <c r="F3233" s="25"/>
      <c r="G3233" s="25"/>
      <c r="H3233" s="25"/>
      <c r="I3233" s="25"/>
      <c r="J3233" s="25"/>
      <c r="K3233" s="25"/>
      <c r="L3233" s="25"/>
      <c r="M3233" s="25"/>
      <c r="N3233" s="25"/>
      <c r="O3233" s="25"/>
      <c r="P3233" s="25"/>
      <c r="Q3233" s="25"/>
      <c r="R3233" s="80"/>
      <c r="S3233" s="118"/>
      <c r="T3233" s="23"/>
      <c r="U3233" s="24"/>
      <c r="V3233" s="133"/>
    </row>
    <row r="3234" spans="1:22" ht="12" customHeight="1" x14ac:dyDescent="0.2">
      <c r="A3234" s="590"/>
      <c r="B3234" s="591"/>
      <c r="C3234" s="562"/>
      <c r="D3234" s="161"/>
      <c r="E3234" s="537"/>
      <c r="F3234" s="25"/>
      <c r="G3234" s="25"/>
      <c r="H3234" s="25"/>
      <c r="I3234" s="25"/>
      <c r="J3234" s="25"/>
      <c r="K3234" s="25"/>
      <c r="L3234" s="25"/>
      <c r="M3234" s="25"/>
      <c r="N3234" s="25"/>
      <c r="O3234" s="25"/>
      <c r="P3234" s="25"/>
      <c r="Q3234" s="25"/>
      <c r="R3234" s="79"/>
      <c r="S3234" s="117"/>
      <c r="T3234" s="23"/>
      <c r="U3234" s="24"/>
      <c r="V3234" s="129"/>
    </row>
    <row r="3235" spans="1:22" ht="12" customHeight="1" x14ac:dyDescent="0.2">
      <c r="A3235" s="590"/>
      <c r="B3235" s="592"/>
      <c r="C3235" s="562"/>
      <c r="D3235" s="161"/>
      <c r="E3235" s="537"/>
      <c r="F3235" s="25"/>
      <c r="G3235" s="25"/>
      <c r="H3235" s="25"/>
      <c r="I3235" s="25"/>
      <c r="J3235" s="25"/>
      <c r="K3235" s="25"/>
      <c r="L3235" s="25"/>
      <c r="M3235" s="25"/>
      <c r="N3235" s="25"/>
      <c r="O3235" s="25"/>
      <c r="P3235" s="25"/>
      <c r="Q3235" s="25"/>
      <c r="R3235" s="80"/>
      <c r="S3235" s="118"/>
      <c r="T3235" s="23"/>
      <c r="U3235" s="24"/>
      <c r="V3235" s="133"/>
    </row>
    <row r="3236" spans="1:22" ht="12" customHeight="1" x14ac:dyDescent="0.2">
      <c r="A3236" s="590"/>
      <c r="B3236" s="591"/>
      <c r="C3236" s="562"/>
      <c r="D3236" s="161"/>
      <c r="E3236" s="537"/>
      <c r="F3236" s="25"/>
      <c r="G3236" s="25"/>
      <c r="H3236" s="25"/>
      <c r="I3236" s="25"/>
      <c r="J3236" s="25"/>
      <c r="K3236" s="25"/>
      <c r="L3236" s="25"/>
      <c r="M3236" s="25"/>
      <c r="N3236" s="25"/>
      <c r="O3236" s="25"/>
      <c r="P3236" s="25"/>
      <c r="Q3236" s="25"/>
      <c r="R3236" s="79"/>
      <c r="S3236" s="117"/>
      <c r="T3236" s="23"/>
      <c r="U3236" s="24"/>
      <c r="V3236" s="129"/>
    </row>
    <row r="3237" spans="1:22" ht="12" customHeight="1" x14ac:dyDescent="0.2">
      <c r="A3237" s="590"/>
      <c r="B3237" s="592"/>
      <c r="C3237" s="562"/>
      <c r="D3237" s="161"/>
      <c r="E3237" s="537"/>
      <c r="F3237" s="25"/>
      <c r="G3237" s="25"/>
      <c r="H3237" s="25"/>
      <c r="I3237" s="25"/>
      <c r="J3237" s="25"/>
      <c r="K3237" s="25"/>
      <c r="L3237" s="25"/>
      <c r="M3237" s="25"/>
      <c r="N3237" s="25"/>
      <c r="O3237" s="25"/>
      <c r="P3237" s="25"/>
      <c r="Q3237" s="25"/>
      <c r="R3237" s="80"/>
      <c r="S3237" s="118"/>
      <c r="T3237" s="23"/>
      <c r="U3237" s="24"/>
      <c r="V3237" s="133"/>
    </row>
    <row r="3238" spans="1:22" ht="12" customHeight="1" x14ac:dyDescent="0.2">
      <c r="A3238" s="590"/>
      <c r="B3238" s="591"/>
      <c r="C3238" s="562"/>
      <c r="D3238" s="161"/>
      <c r="E3238" s="537"/>
      <c r="F3238" s="25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79"/>
      <c r="S3238" s="117"/>
      <c r="T3238" s="23"/>
      <c r="U3238" s="24"/>
      <c r="V3238" s="129"/>
    </row>
    <row r="3239" spans="1:22" ht="12" customHeight="1" x14ac:dyDescent="0.2">
      <c r="A3239" s="590"/>
      <c r="B3239" s="592"/>
      <c r="C3239" s="562"/>
      <c r="D3239" s="161"/>
      <c r="E3239" s="537"/>
      <c r="F3239" s="25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80"/>
      <c r="S3239" s="118"/>
      <c r="T3239" s="23"/>
      <c r="U3239" s="24"/>
      <c r="V3239" s="133"/>
    </row>
    <row r="3240" spans="1:22" ht="12" customHeight="1" x14ac:dyDescent="0.2">
      <c r="A3240" s="590"/>
      <c r="B3240" s="591"/>
      <c r="C3240" s="562"/>
      <c r="D3240" s="161"/>
      <c r="E3240" s="537"/>
      <c r="F3240" s="25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79"/>
      <c r="S3240" s="117"/>
      <c r="T3240" s="23"/>
      <c r="U3240" s="24"/>
      <c r="V3240" s="129"/>
    </row>
    <row r="3241" spans="1:22" ht="12" customHeight="1" x14ac:dyDescent="0.2">
      <c r="A3241" s="590"/>
      <c r="B3241" s="592"/>
      <c r="C3241" s="562"/>
      <c r="D3241" s="161"/>
      <c r="E3241" s="537"/>
      <c r="F3241" s="25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80"/>
      <c r="S3241" s="118"/>
      <c r="T3241" s="23"/>
      <c r="U3241" s="24"/>
      <c r="V3241" s="133"/>
    </row>
    <row r="3242" spans="1:22" ht="12" customHeight="1" x14ac:dyDescent="0.2">
      <c r="A3242" s="590"/>
      <c r="B3242" s="591"/>
      <c r="C3242" s="562"/>
      <c r="D3242" s="161"/>
      <c r="E3242" s="537"/>
      <c r="F3242" s="25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79"/>
      <c r="S3242" s="117"/>
      <c r="T3242" s="23"/>
      <c r="U3242" s="24"/>
      <c r="V3242" s="129"/>
    </row>
    <row r="3243" spans="1:22" ht="12" customHeight="1" x14ac:dyDescent="0.2">
      <c r="A3243" s="590"/>
      <c r="B3243" s="592"/>
      <c r="C3243" s="562"/>
      <c r="D3243" s="161"/>
      <c r="E3243" s="537"/>
      <c r="F3243" s="25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80"/>
      <c r="S3243" s="118"/>
      <c r="T3243" s="23"/>
      <c r="U3243" s="24"/>
      <c r="V3243" s="133"/>
    </row>
    <row r="3244" spans="1:22" ht="12" customHeight="1" x14ac:dyDescent="0.2">
      <c r="A3244" s="590"/>
      <c r="B3244" s="591"/>
      <c r="C3244" s="562"/>
      <c r="D3244" s="161"/>
      <c r="E3244" s="537"/>
      <c r="F3244" s="25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79"/>
      <c r="S3244" s="117"/>
      <c r="T3244" s="23"/>
      <c r="U3244" s="24"/>
      <c r="V3244" s="129"/>
    </row>
    <row r="3245" spans="1:22" ht="12" customHeight="1" x14ac:dyDescent="0.2">
      <c r="A3245" s="590"/>
      <c r="B3245" s="592"/>
      <c r="C3245" s="562"/>
      <c r="D3245" s="161"/>
      <c r="E3245" s="537"/>
      <c r="F3245" s="25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80"/>
      <c r="S3245" s="118"/>
      <c r="T3245" s="23"/>
      <c r="U3245" s="24"/>
      <c r="V3245" s="133"/>
    </row>
    <row r="3246" spans="1:22" ht="12" customHeight="1" x14ac:dyDescent="0.2">
      <c r="A3246" s="590"/>
      <c r="B3246" s="591"/>
      <c r="C3246" s="562"/>
      <c r="D3246" s="161"/>
      <c r="E3246" s="537"/>
      <c r="F3246" s="25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79"/>
      <c r="S3246" s="117"/>
      <c r="T3246" s="23"/>
      <c r="U3246" s="24"/>
      <c r="V3246" s="129"/>
    </row>
    <row r="3247" spans="1:22" ht="12" customHeight="1" x14ac:dyDescent="0.2">
      <c r="A3247" s="590"/>
      <c r="B3247" s="592"/>
      <c r="C3247" s="562"/>
      <c r="D3247" s="161"/>
      <c r="E3247" s="537"/>
      <c r="F3247" s="25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80"/>
      <c r="S3247" s="118"/>
      <c r="T3247" s="23"/>
      <c r="U3247" s="24"/>
      <c r="V3247" s="133"/>
    </row>
    <row r="3248" spans="1:22" ht="12" customHeight="1" x14ac:dyDescent="0.2">
      <c r="A3248" s="590"/>
      <c r="B3248" s="591"/>
      <c r="C3248" s="562"/>
      <c r="D3248" s="161"/>
      <c r="E3248" s="537"/>
      <c r="F3248" s="25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79"/>
      <c r="S3248" s="117"/>
      <c r="T3248" s="23"/>
      <c r="U3248" s="24"/>
      <c r="V3248" s="129"/>
    </row>
    <row r="3249" spans="1:22" ht="12" customHeight="1" x14ac:dyDescent="0.2">
      <c r="A3249" s="590"/>
      <c r="B3249" s="592"/>
      <c r="C3249" s="562"/>
      <c r="D3249" s="161"/>
      <c r="E3249" s="537"/>
      <c r="F3249" s="25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80"/>
      <c r="S3249" s="118"/>
      <c r="T3249" s="23"/>
      <c r="U3249" s="24"/>
      <c r="V3249" s="133"/>
    </row>
    <row r="3250" spans="1:22" ht="12" customHeight="1" x14ac:dyDescent="0.2">
      <c r="A3250" s="590"/>
      <c r="B3250" s="591"/>
      <c r="C3250" s="562"/>
      <c r="D3250" s="161"/>
      <c r="E3250" s="537"/>
      <c r="F3250" s="25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79"/>
      <c r="S3250" s="117"/>
      <c r="T3250" s="23"/>
      <c r="U3250" s="24"/>
      <c r="V3250" s="129"/>
    </row>
    <row r="3251" spans="1:22" ht="12" customHeight="1" x14ac:dyDescent="0.2">
      <c r="A3251" s="590"/>
      <c r="B3251" s="592"/>
      <c r="C3251" s="562"/>
      <c r="D3251" s="161"/>
      <c r="E3251" s="537"/>
      <c r="F3251" s="25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80"/>
      <c r="S3251" s="118"/>
      <c r="T3251" s="23"/>
      <c r="U3251" s="24"/>
      <c r="V3251" s="133"/>
    </row>
    <row r="3252" spans="1:22" ht="12" customHeight="1" x14ac:dyDescent="0.2">
      <c r="A3252" s="590"/>
      <c r="B3252" s="591"/>
      <c r="C3252" s="562"/>
      <c r="D3252" s="161"/>
      <c r="E3252" s="537"/>
      <c r="F3252" s="25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79"/>
      <c r="S3252" s="117"/>
      <c r="T3252" s="23"/>
      <c r="U3252" s="24"/>
      <c r="V3252" s="129"/>
    </row>
    <row r="3253" spans="1:22" ht="12" customHeight="1" x14ac:dyDescent="0.2">
      <c r="A3253" s="590"/>
      <c r="B3253" s="592"/>
      <c r="C3253" s="562"/>
      <c r="D3253" s="161"/>
      <c r="E3253" s="537"/>
      <c r="F3253" s="25"/>
      <c r="G3253" s="25"/>
      <c r="H3253" s="25"/>
      <c r="I3253" s="25"/>
      <c r="J3253" s="25"/>
      <c r="K3253" s="25"/>
      <c r="L3253" s="25"/>
      <c r="M3253" s="25"/>
      <c r="N3253" s="25"/>
      <c r="O3253" s="25"/>
      <c r="P3253" s="25"/>
      <c r="Q3253" s="25"/>
      <c r="R3253" s="80"/>
      <c r="S3253" s="118"/>
      <c r="T3253" s="23"/>
      <c r="U3253" s="24"/>
      <c r="V3253" s="133"/>
    </row>
    <row r="3254" spans="1:22" ht="12" customHeight="1" x14ac:dyDescent="0.2">
      <c r="A3254" s="590"/>
      <c r="B3254" s="591"/>
      <c r="C3254" s="562"/>
      <c r="D3254" s="161"/>
      <c r="E3254" s="537"/>
      <c r="F3254" s="25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79"/>
      <c r="S3254" s="117"/>
      <c r="T3254" s="23"/>
      <c r="U3254" s="24"/>
      <c r="V3254" s="129"/>
    </row>
    <row r="3255" spans="1:22" ht="12" customHeight="1" x14ac:dyDescent="0.2">
      <c r="A3255" s="590"/>
      <c r="B3255" s="592"/>
      <c r="C3255" s="562"/>
      <c r="D3255" s="161"/>
      <c r="E3255" s="537"/>
      <c r="F3255" s="25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80"/>
      <c r="S3255" s="118"/>
      <c r="T3255" s="23"/>
      <c r="U3255" s="24"/>
      <c r="V3255" s="133"/>
    </row>
    <row r="3256" spans="1:22" ht="12" customHeight="1" x14ac:dyDescent="0.2">
      <c r="A3256" s="590"/>
      <c r="B3256" s="591"/>
      <c r="C3256" s="562"/>
      <c r="D3256" s="161"/>
      <c r="E3256" s="537"/>
      <c r="F3256" s="25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79"/>
      <c r="S3256" s="117"/>
      <c r="T3256" s="23"/>
      <c r="U3256" s="24"/>
      <c r="V3256" s="129"/>
    </row>
    <row r="3257" spans="1:22" ht="12" customHeight="1" x14ac:dyDescent="0.2">
      <c r="A3257" s="590"/>
      <c r="B3257" s="592"/>
      <c r="C3257" s="562"/>
      <c r="D3257" s="161"/>
      <c r="E3257" s="537"/>
      <c r="F3257" s="25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80"/>
      <c r="S3257" s="118"/>
      <c r="T3257" s="23"/>
      <c r="U3257" s="24"/>
      <c r="V3257" s="133"/>
    </row>
    <row r="3258" spans="1:22" ht="12" customHeight="1" x14ac:dyDescent="0.2">
      <c r="A3258" s="590"/>
      <c r="B3258" s="591"/>
      <c r="C3258" s="562"/>
      <c r="D3258" s="161"/>
      <c r="E3258" s="537"/>
      <c r="F3258" s="25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79"/>
      <c r="S3258" s="117"/>
      <c r="T3258" s="23"/>
      <c r="U3258" s="24"/>
      <c r="V3258" s="129"/>
    </row>
    <row r="3259" spans="1:22" ht="12" customHeight="1" x14ac:dyDescent="0.2">
      <c r="A3259" s="590"/>
      <c r="B3259" s="592"/>
      <c r="C3259" s="562"/>
      <c r="D3259" s="161"/>
      <c r="E3259" s="537"/>
      <c r="F3259" s="25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80"/>
      <c r="S3259" s="118"/>
      <c r="T3259" s="23"/>
      <c r="U3259" s="24"/>
      <c r="V3259" s="133"/>
    </row>
    <row r="3260" spans="1:22" ht="12" customHeight="1" x14ac:dyDescent="0.2">
      <c r="A3260" s="590"/>
      <c r="B3260" s="591"/>
      <c r="C3260" s="562"/>
      <c r="D3260" s="161"/>
      <c r="E3260" s="537"/>
      <c r="F3260" s="25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79"/>
      <c r="S3260" s="117"/>
      <c r="T3260" s="23"/>
      <c r="U3260" s="24"/>
      <c r="V3260" s="129"/>
    </row>
    <row r="3261" spans="1:22" ht="12" customHeight="1" x14ac:dyDescent="0.2">
      <c r="A3261" s="590"/>
      <c r="B3261" s="592"/>
      <c r="C3261" s="562"/>
      <c r="D3261" s="161"/>
      <c r="E3261" s="537"/>
      <c r="F3261" s="25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80"/>
      <c r="S3261" s="118"/>
      <c r="T3261" s="23"/>
      <c r="U3261" s="24"/>
      <c r="V3261" s="133"/>
    </row>
    <row r="3262" spans="1:22" ht="12" customHeight="1" x14ac:dyDescent="0.2">
      <c r="A3262" s="590"/>
      <c r="B3262" s="591"/>
      <c r="C3262" s="562"/>
      <c r="D3262" s="161"/>
      <c r="E3262" s="537"/>
      <c r="F3262" s="25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79"/>
      <c r="S3262" s="117"/>
      <c r="T3262" s="23"/>
      <c r="U3262" s="24"/>
      <c r="V3262" s="129"/>
    </row>
    <row r="3263" spans="1:22" ht="12" customHeight="1" x14ac:dyDescent="0.2">
      <c r="A3263" s="590"/>
      <c r="B3263" s="592"/>
      <c r="C3263" s="562"/>
      <c r="D3263" s="161"/>
      <c r="E3263" s="537"/>
      <c r="F3263" s="25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80"/>
      <c r="S3263" s="118"/>
      <c r="T3263" s="23"/>
      <c r="U3263" s="24"/>
      <c r="V3263" s="133"/>
    </row>
    <row r="3264" spans="1:22" ht="12" customHeight="1" x14ac:dyDescent="0.2">
      <c r="A3264" s="590"/>
      <c r="B3264" s="591"/>
      <c r="C3264" s="562"/>
      <c r="D3264" s="161"/>
      <c r="E3264" s="537"/>
      <c r="F3264" s="25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79"/>
      <c r="S3264" s="117"/>
      <c r="T3264" s="23"/>
      <c r="U3264" s="24"/>
      <c r="V3264" s="129"/>
    </row>
    <row r="3265" spans="1:22" ht="12" customHeight="1" x14ac:dyDescent="0.2">
      <c r="A3265" s="590"/>
      <c r="B3265" s="592"/>
      <c r="C3265" s="562"/>
      <c r="D3265" s="161"/>
      <c r="E3265" s="537"/>
      <c r="F3265" s="25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80"/>
      <c r="S3265" s="118"/>
      <c r="T3265" s="23"/>
      <c r="U3265" s="24"/>
      <c r="V3265" s="133"/>
    </row>
    <row r="3266" spans="1:22" ht="12" customHeight="1" x14ac:dyDescent="0.2">
      <c r="A3266" s="590"/>
      <c r="B3266" s="591"/>
      <c r="C3266" s="562"/>
      <c r="D3266" s="161"/>
      <c r="E3266" s="537"/>
      <c r="F3266" s="25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79"/>
      <c r="S3266" s="117"/>
      <c r="T3266" s="23"/>
      <c r="U3266" s="24"/>
      <c r="V3266" s="129"/>
    </row>
    <row r="3267" spans="1:22" ht="12" customHeight="1" x14ac:dyDescent="0.2">
      <c r="A3267" s="590"/>
      <c r="B3267" s="592"/>
      <c r="C3267" s="562"/>
      <c r="D3267" s="161"/>
      <c r="E3267" s="537"/>
      <c r="F3267" s="25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80"/>
      <c r="S3267" s="118"/>
      <c r="T3267" s="23"/>
      <c r="U3267" s="24"/>
      <c r="V3267" s="133"/>
    </row>
    <row r="3268" spans="1:22" ht="12" customHeight="1" x14ac:dyDescent="0.2">
      <c r="A3268" s="590"/>
      <c r="B3268" s="591"/>
      <c r="C3268" s="562"/>
      <c r="D3268" s="161"/>
      <c r="E3268" s="537"/>
      <c r="F3268" s="25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79"/>
      <c r="S3268" s="117"/>
      <c r="T3268" s="23"/>
      <c r="U3268" s="24"/>
      <c r="V3268" s="129"/>
    </row>
    <row r="3269" spans="1:22" ht="12" customHeight="1" x14ac:dyDescent="0.2">
      <c r="A3269" s="590"/>
      <c r="B3269" s="592"/>
      <c r="C3269" s="562"/>
      <c r="D3269" s="161"/>
      <c r="E3269" s="537"/>
      <c r="F3269" s="25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80"/>
      <c r="S3269" s="118"/>
      <c r="T3269" s="23"/>
      <c r="U3269" s="24"/>
      <c r="V3269" s="133"/>
    </row>
    <row r="3270" spans="1:22" ht="12" customHeight="1" x14ac:dyDescent="0.2">
      <c r="A3270" s="590"/>
      <c r="B3270" s="591"/>
      <c r="C3270" s="562"/>
      <c r="D3270" s="161"/>
      <c r="E3270" s="537"/>
      <c r="F3270" s="25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79"/>
      <c r="S3270" s="117"/>
      <c r="T3270" s="23"/>
      <c r="U3270" s="24"/>
      <c r="V3270" s="129"/>
    </row>
    <row r="3271" spans="1:22" ht="12" customHeight="1" x14ac:dyDescent="0.2">
      <c r="A3271" s="590"/>
      <c r="B3271" s="592"/>
      <c r="C3271" s="562"/>
      <c r="D3271" s="161"/>
      <c r="E3271" s="537"/>
      <c r="F3271" s="25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80"/>
      <c r="S3271" s="118"/>
      <c r="T3271" s="23"/>
      <c r="U3271" s="24"/>
      <c r="V3271" s="133"/>
    </row>
    <row r="3272" spans="1:22" ht="12" customHeight="1" x14ac:dyDescent="0.2">
      <c r="A3272" s="590"/>
      <c r="B3272" s="591"/>
      <c r="C3272" s="562"/>
      <c r="D3272" s="161"/>
      <c r="E3272" s="537"/>
      <c r="F3272" s="25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79"/>
      <c r="S3272" s="117"/>
      <c r="T3272" s="23"/>
      <c r="U3272" s="24"/>
      <c r="V3272" s="129"/>
    </row>
    <row r="3273" spans="1:22" ht="12" customHeight="1" x14ac:dyDescent="0.2">
      <c r="A3273" s="590"/>
      <c r="B3273" s="592"/>
      <c r="C3273" s="562"/>
      <c r="D3273" s="161"/>
      <c r="E3273" s="537"/>
      <c r="F3273" s="25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80"/>
      <c r="S3273" s="118"/>
      <c r="T3273" s="23"/>
      <c r="U3273" s="24"/>
      <c r="V3273" s="133"/>
    </row>
    <row r="3274" spans="1:22" ht="12" customHeight="1" x14ac:dyDescent="0.2">
      <c r="A3274" s="590"/>
      <c r="B3274" s="591"/>
      <c r="C3274" s="562"/>
      <c r="D3274" s="161"/>
      <c r="E3274" s="537"/>
      <c r="F3274" s="25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79"/>
      <c r="S3274" s="117"/>
      <c r="T3274" s="23"/>
      <c r="U3274" s="24"/>
      <c r="V3274" s="129"/>
    </row>
    <row r="3275" spans="1:22" ht="12" customHeight="1" x14ac:dyDescent="0.2">
      <c r="A3275" s="590"/>
      <c r="B3275" s="592"/>
      <c r="C3275" s="562"/>
      <c r="D3275" s="161"/>
      <c r="E3275" s="537"/>
      <c r="F3275" s="25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80"/>
      <c r="S3275" s="118"/>
      <c r="T3275" s="23"/>
      <c r="U3275" s="24"/>
      <c r="V3275" s="133"/>
    </row>
    <row r="3276" spans="1:22" ht="12" customHeight="1" x14ac:dyDescent="0.2">
      <c r="A3276" s="590"/>
      <c r="B3276" s="591"/>
      <c r="C3276" s="562"/>
      <c r="D3276" s="161"/>
      <c r="E3276" s="537"/>
      <c r="F3276" s="25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79"/>
      <c r="S3276" s="117"/>
      <c r="T3276" s="23"/>
      <c r="U3276" s="24"/>
      <c r="V3276" s="129"/>
    </row>
    <row r="3277" spans="1:22" ht="12" customHeight="1" x14ac:dyDescent="0.2">
      <c r="A3277" s="590"/>
      <c r="B3277" s="592"/>
      <c r="C3277" s="562"/>
      <c r="D3277" s="161"/>
      <c r="E3277" s="537"/>
      <c r="F3277" s="25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80"/>
      <c r="S3277" s="118"/>
      <c r="T3277" s="23"/>
      <c r="U3277" s="24"/>
      <c r="V3277" s="133"/>
    </row>
    <row r="3278" spans="1:22" ht="12" customHeight="1" x14ac:dyDescent="0.2">
      <c r="A3278" s="590"/>
      <c r="B3278" s="591"/>
      <c r="C3278" s="562"/>
      <c r="D3278" s="161"/>
      <c r="E3278" s="537"/>
      <c r="F3278" s="25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79"/>
      <c r="S3278" s="117"/>
      <c r="T3278" s="23"/>
      <c r="U3278" s="24"/>
      <c r="V3278" s="129"/>
    </row>
    <row r="3279" spans="1:22" ht="12" customHeight="1" x14ac:dyDescent="0.2">
      <c r="A3279" s="590"/>
      <c r="B3279" s="592"/>
      <c r="C3279" s="562"/>
      <c r="D3279" s="161"/>
      <c r="E3279" s="537"/>
      <c r="F3279" s="25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80"/>
      <c r="S3279" s="118"/>
      <c r="T3279" s="23"/>
      <c r="U3279" s="24"/>
      <c r="V3279" s="133"/>
    </row>
    <row r="3280" spans="1:22" ht="12" customHeight="1" x14ac:dyDescent="0.2">
      <c r="A3280" s="590"/>
      <c r="B3280" s="591"/>
      <c r="C3280" s="562"/>
      <c r="D3280" s="161"/>
      <c r="E3280" s="537"/>
      <c r="F3280" s="25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79"/>
      <c r="S3280" s="117"/>
      <c r="T3280" s="23"/>
      <c r="U3280" s="24"/>
      <c r="V3280" s="129"/>
    </row>
    <row r="3281" spans="1:22" ht="12" customHeight="1" x14ac:dyDescent="0.2">
      <c r="A3281" s="590"/>
      <c r="B3281" s="592"/>
      <c r="C3281" s="562"/>
      <c r="D3281" s="161"/>
      <c r="E3281" s="537"/>
      <c r="F3281" s="25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80"/>
      <c r="S3281" s="118"/>
      <c r="T3281" s="23"/>
      <c r="U3281" s="24"/>
      <c r="V3281" s="133"/>
    </row>
    <row r="3282" spans="1:22" ht="12" customHeight="1" x14ac:dyDescent="0.2">
      <c r="A3282" s="590"/>
      <c r="B3282" s="591"/>
      <c r="C3282" s="562"/>
      <c r="D3282" s="161"/>
      <c r="E3282" s="537"/>
      <c r="F3282" s="25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79"/>
      <c r="S3282" s="117"/>
      <c r="T3282" s="23"/>
      <c r="U3282" s="24"/>
      <c r="V3282" s="129"/>
    </row>
    <row r="3283" spans="1:22" ht="12" customHeight="1" x14ac:dyDescent="0.2">
      <c r="A3283" s="590"/>
      <c r="B3283" s="592"/>
      <c r="C3283" s="562"/>
      <c r="D3283" s="161"/>
      <c r="E3283" s="537"/>
      <c r="F3283" s="25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80"/>
      <c r="S3283" s="118"/>
      <c r="T3283" s="23"/>
      <c r="U3283" s="24"/>
      <c r="V3283" s="133"/>
    </row>
    <row r="3284" spans="1:22" ht="12" customHeight="1" x14ac:dyDescent="0.2">
      <c r="A3284" s="590"/>
      <c r="B3284" s="591"/>
      <c r="C3284" s="562"/>
      <c r="D3284" s="161"/>
      <c r="E3284" s="537"/>
      <c r="F3284" s="25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79"/>
      <c r="S3284" s="117"/>
      <c r="T3284" s="23"/>
      <c r="U3284" s="24"/>
      <c r="V3284" s="129"/>
    </row>
    <row r="3285" spans="1:22" ht="12" customHeight="1" x14ac:dyDescent="0.2">
      <c r="A3285" s="590"/>
      <c r="B3285" s="592"/>
      <c r="C3285" s="562"/>
      <c r="D3285" s="161"/>
      <c r="E3285" s="537"/>
      <c r="F3285" s="25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80"/>
      <c r="S3285" s="118"/>
      <c r="T3285" s="23"/>
      <c r="U3285" s="24"/>
      <c r="V3285" s="133"/>
    </row>
    <row r="3286" spans="1:22" ht="12" customHeight="1" x14ac:dyDescent="0.2">
      <c r="A3286" s="590"/>
      <c r="B3286" s="591"/>
      <c r="C3286" s="562"/>
      <c r="D3286" s="161"/>
      <c r="E3286" s="537"/>
      <c r="F3286" s="25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79"/>
      <c r="S3286" s="117"/>
      <c r="T3286" s="23"/>
      <c r="U3286" s="24"/>
      <c r="V3286" s="129"/>
    </row>
    <row r="3287" spans="1:22" ht="12" customHeight="1" x14ac:dyDescent="0.2">
      <c r="A3287" s="590"/>
      <c r="B3287" s="592"/>
      <c r="C3287" s="562"/>
      <c r="D3287" s="161"/>
      <c r="E3287" s="537"/>
      <c r="F3287" s="25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80"/>
      <c r="S3287" s="118"/>
      <c r="T3287" s="23"/>
      <c r="U3287" s="24"/>
      <c r="V3287" s="133"/>
    </row>
    <row r="3288" spans="1:22" ht="12" customHeight="1" x14ac:dyDescent="0.2">
      <c r="A3288" s="590"/>
      <c r="B3288" s="591"/>
      <c r="C3288" s="562"/>
      <c r="D3288" s="161"/>
      <c r="E3288" s="537"/>
      <c r="F3288" s="25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79"/>
      <c r="S3288" s="117"/>
      <c r="T3288" s="23"/>
      <c r="U3288" s="24"/>
      <c r="V3288" s="129"/>
    </row>
    <row r="3289" spans="1:22" ht="12" customHeight="1" x14ac:dyDescent="0.2">
      <c r="A3289" s="590"/>
      <c r="B3289" s="592"/>
      <c r="C3289" s="562"/>
      <c r="D3289" s="161"/>
      <c r="E3289" s="537"/>
      <c r="F3289" s="25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80"/>
      <c r="S3289" s="118"/>
      <c r="T3289" s="23"/>
      <c r="U3289" s="24"/>
      <c r="V3289" s="133"/>
    </row>
    <row r="3290" spans="1:22" ht="12" customHeight="1" x14ac:dyDescent="0.2">
      <c r="A3290" s="590"/>
      <c r="B3290" s="591"/>
      <c r="C3290" s="562"/>
      <c r="D3290" s="161"/>
      <c r="E3290" s="537"/>
      <c r="F3290" s="25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79"/>
      <c r="S3290" s="117"/>
      <c r="T3290" s="23"/>
      <c r="U3290" s="24"/>
      <c r="V3290" s="129"/>
    </row>
    <row r="3291" spans="1:22" ht="12" customHeight="1" x14ac:dyDescent="0.2">
      <c r="A3291" s="590"/>
      <c r="B3291" s="592"/>
      <c r="C3291" s="562"/>
      <c r="D3291" s="161"/>
      <c r="E3291" s="537"/>
      <c r="F3291" s="25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80"/>
      <c r="S3291" s="118"/>
      <c r="T3291" s="23"/>
      <c r="U3291" s="24"/>
      <c r="V3291" s="133"/>
    </row>
    <row r="3292" spans="1:22" ht="12" customHeight="1" x14ac:dyDescent="0.2">
      <c r="A3292" s="590"/>
      <c r="B3292" s="591"/>
      <c r="C3292" s="562"/>
      <c r="D3292" s="161"/>
      <c r="E3292" s="537"/>
      <c r="F3292" s="25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79"/>
      <c r="S3292" s="117"/>
      <c r="T3292" s="23"/>
      <c r="U3292" s="24"/>
      <c r="V3292" s="129"/>
    </row>
    <row r="3293" spans="1:22" ht="12" customHeight="1" x14ac:dyDescent="0.2">
      <c r="A3293" s="590"/>
      <c r="B3293" s="592"/>
      <c r="C3293" s="562"/>
      <c r="D3293" s="161"/>
      <c r="E3293" s="537"/>
      <c r="F3293" s="25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80"/>
      <c r="S3293" s="118"/>
      <c r="T3293" s="23"/>
      <c r="U3293" s="24"/>
      <c r="V3293" s="133"/>
    </row>
    <row r="3294" spans="1:22" ht="12" customHeight="1" x14ac:dyDescent="0.2">
      <c r="A3294" s="590"/>
      <c r="B3294" s="591"/>
      <c r="C3294" s="562"/>
      <c r="D3294" s="161"/>
      <c r="E3294" s="537"/>
      <c r="F3294" s="25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79"/>
      <c r="S3294" s="117"/>
      <c r="T3294" s="23"/>
      <c r="U3294" s="24"/>
      <c r="V3294" s="129"/>
    </row>
    <row r="3295" spans="1:22" ht="12" customHeight="1" x14ac:dyDescent="0.2">
      <c r="A3295" s="590"/>
      <c r="B3295" s="592"/>
      <c r="C3295" s="562"/>
      <c r="D3295" s="161"/>
      <c r="E3295" s="537"/>
      <c r="F3295" s="25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80"/>
      <c r="S3295" s="118"/>
      <c r="T3295" s="23"/>
      <c r="U3295" s="24"/>
      <c r="V3295" s="133"/>
    </row>
    <row r="3296" spans="1:22" ht="12" customHeight="1" x14ac:dyDescent="0.2">
      <c r="A3296" s="590"/>
      <c r="B3296" s="591"/>
      <c r="C3296" s="562"/>
      <c r="D3296" s="161"/>
      <c r="E3296" s="537"/>
      <c r="F3296" s="25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79"/>
      <c r="S3296" s="117"/>
      <c r="T3296" s="23"/>
      <c r="U3296" s="24"/>
      <c r="V3296" s="129"/>
    </row>
    <row r="3297" spans="1:22" ht="12" customHeight="1" x14ac:dyDescent="0.2">
      <c r="A3297" s="590"/>
      <c r="B3297" s="592"/>
      <c r="C3297" s="562"/>
      <c r="D3297" s="161"/>
      <c r="E3297" s="537"/>
      <c r="F3297" s="25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80"/>
      <c r="S3297" s="118"/>
      <c r="T3297" s="23"/>
      <c r="U3297" s="24"/>
      <c r="V3297" s="133"/>
    </row>
    <row r="3298" spans="1:22" ht="12" customHeight="1" x14ac:dyDescent="0.2">
      <c r="A3298" s="590"/>
      <c r="B3298" s="591"/>
      <c r="C3298" s="562"/>
      <c r="D3298" s="161"/>
      <c r="E3298" s="537"/>
      <c r="F3298" s="25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79"/>
      <c r="S3298" s="117"/>
      <c r="T3298" s="23"/>
      <c r="U3298" s="24"/>
      <c r="V3298" s="129"/>
    </row>
    <row r="3299" spans="1:22" ht="12" customHeight="1" x14ac:dyDescent="0.2">
      <c r="A3299" s="590"/>
      <c r="B3299" s="592"/>
      <c r="C3299" s="562"/>
      <c r="D3299" s="161"/>
      <c r="E3299" s="537"/>
      <c r="F3299" s="25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80"/>
      <c r="S3299" s="118"/>
      <c r="T3299" s="23"/>
      <c r="U3299" s="24"/>
      <c r="V3299" s="133"/>
    </row>
    <row r="3300" spans="1:22" ht="12" customHeight="1" x14ac:dyDescent="0.2">
      <c r="A3300" s="590"/>
      <c r="B3300" s="591"/>
      <c r="C3300" s="562"/>
      <c r="D3300" s="161"/>
      <c r="E3300" s="537"/>
      <c r="F3300" s="25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79"/>
      <c r="S3300" s="117"/>
      <c r="T3300" s="23"/>
      <c r="U3300" s="24"/>
      <c r="V3300" s="129"/>
    </row>
    <row r="3301" spans="1:22" ht="12" customHeight="1" x14ac:dyDescent="0.2">
      <c r="A3301" s="590"/>
      <c r="B3301" s="592"/>
      <c r="C3301" s="562"/>
      <c r="D3301" s="161"/>
      <c r="E3301" s="537"/>
      <c r="F3301" s="25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80"/>
      <c r="S3301" s="118"/>
      <c r="T3301" s="23"/>
      <c r="U3301" s="24"/>
      <c r="V3301" s="133"/>
    </row>
    <row r="3302" spans="1:22" ht="12" customHeight="1" x14ac:dyDescent="0.2">
      <c r="A3302" s="590"/>
      <c r="B3302" s="591"/>
      <c r="C3302" s="562"/>
      <c r="D3302" s="161"/>
      <c r="E3302" s="537"/>
      <c r="F3302" s="25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79"/>
      <c r="S3302" s="117"/>
      <c r="T3302" s="23"/>
      <c r="U3302" s="24"/>
      <c r="V3302" s="129"/>
    </row>
    <row r="3303" spans="1:22" ht="12" customHeight="1" x14ac:dyDescent="0.2">
      <c r="A3303" s="590"/>
      <c r="B3303" s="592"/>
      <c r="C3303" s="562"/>
      <c r="D3303" s="161"/>
      <c r="E3303" s="537"/>
      <c r="F3303" s="25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80"/>
      <c r="S3303" s="118"/>
      <c r="T3303" s="23"/>
      <c r="U3303" s="24"/>
      <c r="V3303" s="133"/>
    </row>
    <row r="3304" spans="1:22" ht="12" customHeight="1" x14ac:dyDescent="0.2">
      <c r="A3304" s="590"/>
      <c r="B3304" s="591"/>
      <c r="C3304" s="562"/>
      <c r="D3304" s="161"/>
      <c r="E3304" s="537"/>
      <c r="F3304" s="25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79"/>
      <c r="S3304" s="117"/>
      <c r="T3304" s="23"/>
      <c r="U3304" s="24"/>
      <c r="V3304" s="129"/>
    </row>
    <row r="3305" spans="1:22" ht="12" customHeight="1" x14ac:dyDescent="0.2">
      <c r="A3305" s="590"/>
      <c r="B3305" s="592"/>
      <c r="C3305" s="562"/>
      <c r="D3305" s="161"/>
      <c r="E3305" s="537"/>
      <c r="F3305" s="25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80"/>
      <c r="S3305" s="118"/>
      <c r="T3305" s="23"/>
      <c r="U3305" s="24"/>
      <c r="V3305" s="133"/>
    </row>
    <row r="3306" spans="1:22" ht="12" customHeight="1" x14ac:dyDescent="0.2">
      <c r="A3306" s="590"/>
      <c r="B3306" s="591"/>
      <c r="C3306" s="562"/>
      <c r="D3306" s="161"/>
      <c r="E3306" s="537"/>
      <c r="F3306" s="25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79"/>
      <c r="S3306" s="117"/>
      <c r="T3306" s="23"/>
      <c r="U3306" s="24"/>
      <c r="V3306" s="129"/>
    </row>
    <row r="3307" spans="1:22" ht="12" customHeight="1" x14ac:dyDescent="0.2">
      <c r="A3307" s="590"/>
      <c r="B3307" s="592"/>
      <c r="C3307" s="562"/>
      <c r="D3307" s="161"/>
      <c r="E3307" s="537"/>
      <c r="F3307" s="25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80"/>
      <c r="S3307" s="118"/>
      <c r="T3307" s="23"/>
      <c r="U3307" s="24"/>
      <c r="V3307" s="133"/>
    </row>
    <row r="3308" spans="1:22" ht="12" customHeight="1" x14ac:dyDescent="0.2">
      <c r="A3308" s="590"/>
      <c r="B3308" s="591"/>
      <c r="C3308" s="562"/>
      <c r="D3308" s="161"/>
      <c r="E3308" s="537"/>
      <c r="F3308" s="25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79"/>
      <c r="S3308" s="117"/>
      <c r="T3308" s="23"/>
      <c r="U3308" s="24"/>
      <c r="V3308" s="129"/>
    </row>
    <row r="3309" spans="1:22" ht="12" customHeight="1" x14ac:dyDescent="0.2">
      <c r="A3309" s="590"/>
      <c r="B3309" s="592"/>
      <c r="C3309" s="562"/>
      <c r="D3309" s="161"/>
      <c r="E3309" s="537"/>
      <c r="F3309" s="25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80"/>
      <c r="S3309" s="118"/>
      <c r="T3309" s="23"/>
      <c r="U3309" s="24"/>
      <c r="V3309" s="133"/>
    </row>
    <row r="3310" spans="1:22" ht="12" customHeight="1" x14ac:dyDescent="0.2">
      <c r="A3310" s="590"/>
      <c r="B3310" s="591"/>
      <c r="C3310" s="562"/>
      <c r="D3310" s="161"/>
      <c r="E3310" s="537"/>
      <c r="F3310" s="25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79"/>
      <c r="S3310" s="117"/>
      <c r="T3310" s="23"/>
      <c r="U3310" s="24"/>
      <c r="V3310" s="129"/>
    </row>
    <row r="3311" spans="1:22" ht="12" customHeight="1" x14ac:dyDescent="0.2">
      <c r="A3311" s="590"/>
      <c r="B3311" s="592"/>
      <c r="C3311" s="562"/>
      <c r="D3311" s="161"/>
      <c r="E3311" s="537"/>
      <c r="F3311" s="25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80"/>
      <c r="S3311" s="118"/>
      <c r="T3311" s="23"/>
      <c r="U3311" s="24"/>
      <c r="V3311" s="133"/>
    </row>
    <row r="3312" spans="1:22" ht="12" customHeight="1" x14ac:dyDescent="0.2">
      <c r="A3312" s="590"/>
      <c r="B3312" s="591"/>
      <c r="C3312" s="562"/>
      <c r="D3312" s="161"/>
      <c r="E3312" s="537"/>
      <c r="F3312" s="25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79"/>
      <c r="S3312" s="117"/>
      <c r="T3312" s="23"/>
      <c r="U3312" s="24"/>
      <c r="V3312" s="129"/>
    </row>
    <row r="3313" spans="1:22" ht="12" customHeight="1" x14ac:dyDescent="0.2">
      <c r="A3313" s="590"/>
      <c r="B3313" s="592"/>
      <c r="C3313" s="562"/>
      <c r="D3313" s="161"/>
      <c r="E3313" s="537"/>
      <c r="F3313" s="25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80"/>
      <c r="S3313" s="118"/>
      <c r="T3313" s="23"/>
      <c r="U3313" s="24"/>
      <c r="V3313" s="133"/>
    </row>
    <row r="3314" spans="1:22" ht="12" customHeight="1" x14ac:dyDescent="0.2">
      <c r="A3314" s="590"/>
      <c r="B3314" s="591"/>
      <c r="C3314" s="562"/>
      <c r="D3314" s="161"/>
      <c r="E3314" s="537"/>
      <c r="F3314" s="25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79"/>
      <c r="S3314" s="117"/>
      <c r="T3314" s="23"/>
      <c r="U3314" s="24"/>
      <c r="V3314" s="129"/>
    </row>
    <row r="3315" spans="1:22" ht="12" customHeight="1" x14ac:dyDescent="0.2">
      <c r="A3315" s="590"/>
      <c r="B3315" s="592"/>
      <c r="C3315" s="562"/>
      <c r="D3315" s="161"/>
      <c r="E3315" s="537"/>
      <c r="F3315" s="25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80"/>
      <c r="S3315" s="118"/>
      <c r="T3315" s="23"/>
      <c r="U3315" s="24"/>
      <c r="V3315" s="133"/>
    </row>
    <row r="3316" spans="1:22" ht="12" customHeight="1" x14ac:dyDescent="0.2">
      <c r="A3316" s="590"/>
      <c r="B3316" s="591"/>
      <c r="C3316" s="562"/>
      <c r="D3316" s="161"/>
      <c r="E3316" s="537"/>
      <c r="F3316" s="25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79"/>
      <c r="S3316" s="117"/>
      <c r="T3316" s="23"/>
      <c r="U3316" s="24"/>
      <c r="V3316" s="129"/>
    </row>
    <row r="3317" spans="1:22" ht="12" customHeight="1" x14ac:dyDescent="0.2">
      <c r="A3317" s="590"/>
      <c r="B3317" s="592"/>
      <c r="C3317" s="562"/>
      <c r="D3317" s="161"/>
      <c r="E3317" s="537"/>
      <c r="F3317" s="25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80"/>
      <c r="S3317" s="118"/>
      <c r="T3317" s="23"/>
      <c r="U3317" s="24"/>
      <c r="V3317" s="133"/>
    </row>
    <row r="3318" spans="1:22" ht="12" customHeight="1" x14ac:dyDescent="0.2">
      <c r="A3318" s="590"/>
      <c r="B3318" s="591"/>
      <c r="C3318" s="562"/>
      <c r="D3318" s="161"/>
      <c r="E3318" s="537"/>
      <c r="F3318" s="25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79"/>
      <c r="S3318" s="117"/>
      <c r="T3318" s="23"/>
      <c r="U3318" s="24"/>
      <c r="V3318" s="129"/>
    </row>
    <row r="3319" spans="1:22" ht="12" customHeight="1" x14ac:dyDescent="0.2">
      <c r="A3319" s="590"/>
      <c r="B3319" s="592"/>
      <c r="C3319" s="562"/>
      <c r="D3319" s="161"/>
      <c r="E3319" s="537"/>
      <c r="F3319" s="25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80"/>
      <c r="S3319" s="118"/>
      <c r="T3319" s="23"/>
      <c r="U3319" s="24"/>
      <c r="V3319" s="133"/>
    </row>
    <row r="3320" spans="1:22" ht="12" customHeight="1" x14ac:dyDescent="0.2">
      <c r="A3320" s="590"/>
      <c r="B3320" s="591"/>
      <c r="C3320" s="562"/>
      <c r="D3320" s="161"/>
      <c r="E3320" s="537"/>
      <c r="F3320" s="25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79"/>
      <c r="S3320" s="117"/>
      <c r="T3320" s="23"/>
      <c r="U3320" s="24"/>
      <c r="V3320" s="129"/>
    </row>
    <row r="3321" spans="1:22" ht="12" customHeight="1" x14ac:dyDescent="0.2">
      <c r="A3321" s="590"/>
      <c r="B3321" s="592"/>
      <c r="C3321" s="562"/>
      <c r="D3321" s="161"/>
      <c r="E3321" s="537"/>
      <c r="F3321" s="25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80"/>
      <c r="S3321" s="118"/>
      <c r="T3321" s="23"/>
      <c r="U3321" s="24"/>
      <c r="V3321" s="133"/>
    </row>
    <row r="3322" spans="1:22" ht="12" customHeight="1" x14ac:dyDescent="0.2">
      <c r="A3322" s="590"/>
      <c r="B3322" s="591"/>
      <c r="C3322" s="562"/>
      <c r="D3322" s="161"/>
      <c r="E3322" s="537"/>
      <c r="F3322" s="25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79"/>
      <c r="S3322" s="117"/>
      <c r="T3322" s="23"/>
      <c r="U3322" s="24"/>
      <c r="V3322" s="129"/>
    </row>
    <row r="3323" spans="1:22" ht="12" customHeight="1" x14ac:dyDescent="0.2">
      <c r="A3323" s="590"/>
      <c r="B3323" s="592"/>
      <c r="C3323" s="562"/>
      <c r="D3323" s="161"/>
      <c r="E3323" s="537"/>
      <c r="F3323" s="25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80"/>
      <c r="S3323" s="118"/>
      <c r="T3323" s="23"/>
      <c r="U3323" s="24"/>
      <c r="V3323" s="133"/>
    </row>
    <row r="3324" spans="1:22" ht="12" customHeight="1" x14ac:dyDescent="0.2">
      <c r="A3324" s="590"/>
      <c r="B3324" s="591"/>
      <c r="C3324" s="562"/>
      <c r="D3324" s="161"/>
      <c r="E3324" s="537"/>
      <c r="F3324" s="25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79"/>
      <c r="S3324" s="117"/>
      <c r="T3324" s="23"/>
      <c r="U3324" s="24"/>
      <c r="V3324" s="129"/>
    </row>
    <row r="3325" spans="1:22" ht="12" customHeight="1" x14ac:dyDescent="0.2">
      <c r="A3325" s="590"/>
      <c r="B3325" s="592"/>
      <c r="C3325" s="562"/>
      <c r="D3325" s="161"/>
      <c r="E3325" s="537"/>
      <c r="F3325" s="25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80"/>
      <c r="S3325" s="118"/>
      <c r="T3325" s="23"/>
      <c r="U3325" s="24"/>
      <c r="V3325" s="133"/>
    </row>
    <row r="3326" spans="1:22" ht="12" customHeight="1" x14ac:dyDescent="0.2">
      <c r="A3326" s="590"/>
      <c r="B3326" s="591"/>
      <c r="C3326" s="562"/>
      <c r="D3326" s="161"/>
      <c r="E3326" s="537"/>
      <c r="F3326" s="25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79"/>
      <c r="S3326" s="117"/>
      <c r="T3326" s="23"/>
      <c r="U3326" s="24"/>
      <c r="V3326" s="129"/>
    </row>
    <row r="3327" spans="1:22" ht="12" customHeight="1" x14ac:dyDescent="0.2">
      <c r="A3327" s="590"/>
      <c r="B3327" s="592"/>
      <c r="C3327" s="562"/>
      <c r="D3327" s="161"/>
      <c r="E3327" s="537"/>
      <c r="F3327" s="25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80"/>
      <c r="S3327" s="118"/>
      <c r="T3327" s="23"/>
      <c r="U3327" s="24"/>
      <c r="V3327" s="133"/>
    </row>
    <row r="3328" spans="1:22" ht="12" customHeight="1" x14ac:dyDescent="0.2">
      <c r="A3328" s="590"/>
      <c r="B3328" s="591"/>
      <c r="C3328" s="562"/>
      <c r="D3328" s="161"/>
      <c r="E3328" s="537"/>
      <c r="F3328" s="25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79"/>
      <c r="S3328" s="117"/>
      <c r="T3328" s="23"/>
      <c r="U3328" s="24"/>
      <c r="V3328" s="129"/>
    </row>
    <row r="3329" spans="1:22" ht="12" customHeight="1" x14ac:dyDescent="0.2">
      <c r="A3329" s="590"/>
      <c r="B3329" s="592"/>
      <c r="C3329" s="562"/>
      <c r="D3329" s="161"/>
      <c r="E3329" s="537"/>
      <c r="F3329" s="25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80"/>
      <c r="S3329" s="118"/>
      <c r="T3329" s="23"/>
      <c r="U3329" s="24"/>
      <c r="V3329" s="133"/>
    </row>
    <row r="3330" spans="1:22" ht="12" customHeight="1" x14ac:dyDescent="0.2">
      <c r="A3330" s="590"/>
      <c r="B3330" s="591"/>
      <c r="C3330" s="562"/>
      <c r="D3330" s="161"/>
      <c r="E3330" s="537"/>
      <c r="F3330" s="25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79"/>
      <c r="S3330" s="117"/>
      <c r="T3330" s="23"/>
      <c r="U3330" s="24"/>
      <c r="V3330" s="129"/>
    </row>
    <row r="3331" spans="1:22" ht="12" customHeight="1" x14ac:dyDescent="0.2">
      <c r="A3331" s="590"/>
      <c r="B3331" s="592"/>
      <c r="C3331" s="562"/>
      <c r="D3331" s="161"/>
      <c r="E3331" s="537"/>
      <c r="F3331" s="25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80"/>
      <c r="S3331" s="118"/>
      <c r="T3331" s="23"/>
      <c r="U3331" s="24"/>
      <c r="V3331" s="133"/>
    </row>
    <row r="3332" spans="1:22" ht="12" customHeight="1" x14ac:dyDescent="0.2">
      <c r="A3332" s="590"/>
      <c r="B3332" s="591"/>
      <c r="C3332" s="562"/>
      <c r="D3332" s="161"/>
      <c r="E3332" s="537"/>
      <c r="F3332" s="25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79"/>
      <c r="S3332" s="117"/>
      <c r="T3332" s="23"/>
      <c r="U3332" s="24"/>
      <c r="V3332" s="129"/>
    </row>
    <row r="3333" spans="1:22" ht="12" customHeight="1" x14ac:dyDescent="0.2">
      <c r="A3333" s="590"/>
      <c r="B3333" s="592"/>
      <c r="C3333" s="562"/>
      <c r="D3333" s="161"/>
      <c r="E3333" s="537"/>
      <c r="F3333" s="25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80"/>
      <c r="S3333" s="118"/>
      <c r="T3333" s="23"/>
      <c r="U3333" s="24"/>
      <c r="V3333" s="133"/>
    </row>
    <row r="3334" spans="1:22" ht="12" customHeight="1" x14ac:dyDescent="0.2">
      <c r="A3334" s="590"/>
      <c r="B3334" s="591"/>
      <c r="C3334" s="562"/>
      <c r="D3334" s="161"/>
      <c r="E3334" s="537"/>
      <c r="F3334" s="25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79"/>
      <c r="S3334" s="117"/>
      <c r="T3334" s="23"/>
      <c r="U3334" s="24"/>
      <c r="V3334" s="129"/>
    </row>
    <row r="3335" spans="1:22" ht="12" customHeight="1" x14ac:dyDescent="0.2">
      <c r="A3335" s="590"/>
      <c r="B3335" s="592"/>
      <c r="C3335" s="562"/>
      <c r="D3335" s="161"/>
      <c r="E3335" s="537"/>
      <c r="F3335" s="25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80"/>
      <c r="S3335" s="118"/>
      <c r="T3335" s="23"/>
      <c r="U3335" s="24"/>
      <c r="V3335" s="133"/>
    </row>
    <row r="3336" spans="1:22" ht="12" customHeight="1" x14ac:dyDescent="0.2">
      <c r="A3336" s="590"/>
      <c r="B3336" s="591"/>
      <c r="C3336" s="562"/>
      <c r="D3336" s="161"/>
      <c r="E3336" s="537"/>
      <c r="F3336" s="25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79"/>
      <c r="S3336" s="117"/>
      <c r="T3336" s="23"/>
      <c r="U3336" s="24"/>
      <c r="V3336" s="129"/>
    </row>
    <row r="3337" spans="1:22" ht="12" customHeight="1" x14ac:dyDescent="0.2">
      <c r="A3337" s="590"/>
      <c r="B3337" s="592"/>
      <c r="C3337" s="562"/>
      <c r="D3337" s="161"/>
      <c r="E3337" s="537"/>
      <c r="F3337" s="25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80"/>
      <c r="S3337" s="118"/>
      <c r="T3337" s="23"/>
      <c r="U3337" s="24"/>
      <c r="V3337" s="133"/>
    </row>
    <row r="3338" spans="1:22" ht="12" customHeight="1" x14ac:dyDescent="0.2">
      <c r="A3338" s="590"/>
      <c r="B3338" s="591"/>
      <c r="C3338" s="562"/>
      <c r="D3338" s="161"/>
      <c r="E3338" s="537"/>
      <c r="F3338" s="25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79"/>
      <c r="S3338" s="117"/>
      <c r="T3338" s="23"/>
      <c r="U3338" s="24"/>
      <c r="V3338" s="129"/>
    </row>
    <row r="3339" spans="1:22" ht="12" customHeight="1" x14ac:dyDescent="0.2">
      <c r="A3339" s="590"/>
      <c r="B3339" s="592"/>
      <c r="C3339" s="562"/>
      <c r="D3339" s="161"/>
      <c r="E3339" s="537"/>
      <c r="F3339" s="25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80"/>
      <c r="S3339" s="118"/>
      <c r="T3339" s="23"/>
      <c r="U3339" s="24"/>
      <c r="V3339" s="133"/>
    </row>
    <row r="3340" spans="1:22" ht="12" customHeight="1" x14ac:dyDescent="0.2">
      <c r="A3340" s="590"/>
      <c r="B3340" s="591"/>
      <c r="C3340" s="562"/>
      <c r="D3340" s="161"/>
      <c r="E3340" s="537"/>
      <c r="F3340" s="25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79"/>
      <c r="S3340" s="117"/>
      <c r="T3340" s="23"/>
      <c r="U3340" s="24"/>
      <c r="V3340" s="129"/>
    </row>
    <row r="3341" spans="1:22" ht="12" customHeight="1" x14ac:dyDescent="0.2">
      <c r="A3341" s="590"/>
      <c r="B3341" s="592"/>
      <c r="C3341" s="562"/>
      <c r="D3341" s="161"/>
      <c r="E3341" s="537"/>
      <c r="F3341" s="25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80"/>
      <c r="S3341" s="118"/>
      <c r="T3341" s="23"/>
      <c r="U3341" s="24"/>
      <c r="V3341" s="133"/>
    </row>
    <row r="3342" spans="1:22" ht="12" customHeight="1" x14ac:dyDescent="0.2">
      <c r="A3342" s="590"/>
      <c r="B3342" s="591"/>
      <c r="C3342" s="562"/>
      <c r="D3342" s="161"/>
      <c r="E3342" s="537"/>
      <c r="F3342" s="25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79"/>
      <c r="S3342" s="117"/>
      <c r="T3342" s="23"/>
      <c r="U3342" s="24"/>
      <c r="V3342" s="129"/>
    </row>
    <row r="3343" spans="1:22" ht="12" customHeight="1" x14ac:dyDescent="0.2">
      <c r="A3343" s="590"/>
      <c r="B3343" s="592"/>
      <c r="C3343" s="562"/>
      <c r="D3343" s="161"/>
      <c r="E3343" s="537"/>
      <c r="F3343" s="25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80"/>
      <c r="S3343" s="118"/>
      <c r="T3343" s="23"/>
      <c r="U3343" s="24"/>
      <c r="V3343" s="133"/>
    </row>
    <row r="3344" spans="1:22" ht="12" customHeight="1" x14ac:dyDescent="0.2">
      <c r="A3344" s="590"/>
      <c r="B3344" s="591"/>
      <c r="C3344" s="562"/>
      <c r="D3344" s="161"/>
      <c r="E3344" s="537"/>
      <c r="F3344" s="25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79"/>
      <c r="S3344" s="117"/>
      <c r="T3344" s="23"/>
      <c r="U3344" s="24"/>
      <c r="V3344" s="129"/>
    </row>
    <row r="3345" spans="1:22" ht="12" customHeight="1" x14ac:dyDescent="0.2">
      <c r="A3345" s="590"/>
      <c r="B3345" s="592"/>
      <c r="C3345" s="562"/>
      <c r="D3345" s="161"/>
      <c r="E3345" s="537"/>
      <c r="F3345" s="25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80"/>
      <c r="S3345" s="118"/>
      <c r="T3345" s="23"/>
      <c r="U3345" s="24"/>
      <c r="V3345" s="133"/>
    </row>
    <row r="3346" spans="1:22" ht="12" customHeight="1" x14ac:dyDescent="0.2">
      <c r="A3346" s="590"/>
      <c r="B3346" s="591"/>
      <c r="C3346" s="562"/>
      <c r="D3346" s="161"/>
      <c r="E3346" s="537"/>
      <c r="F3346" s="25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79"/>
      <c r="S3346" s="117"/>
      <c r="T3346" s="23"/>
      <c r="U3346" s="24"/>
      <c r="V3346" s="129"/>
    </row>
    <row r="3347" spans="1:22" ht="12" customHeight="1" x14ac:dyDescent="0.2">
      <c r="A3347" s="590"/>
      <c r="B3347" s="592"/>
      <c r="C3347" s="562"/>
      <c r="D3347" s="161"/>
      <c r="E3347" s="537"/>
      <c r="F3347" s="25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80"/>
      <c r="S3347" s="118"/>
      <c r="T3347" s="23"/>
      <c r="U3347" s="24"/>
      <c r="V3347" s="133"/>
    </row>
    <row r="3348" spans="1:22" ht="12" customHeight="1" x14ac:dyDescent="0.2">
      <c r="A3348" s="590"/>
      <c r="B3348" s="591"/>
      <c r="C3348" s="562"/>
      <c r="D3348" s="161"/>
      <c r="E3348" s="537"/>
      <c r="F3348" s="25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79"/>
      <c r="S3348" s="117"/>
      <c r="T3348" s="23"/>
      <c r="U3348" s="24"/>
      <c r="V3348" s="129"/>
    </row>
    <row r="3349" spans="1:22" ht="12" customHeight="1" x14ac:dyDescent="0.2">
      <c r="A3349" s="590"/>
      <c r="B3349" s="592"/>
      <c r="C3349" s="562"/>
      <c r="D3349" s="161"/>
      <c r="E3349" s="537"/>
      <c r="F3349" s="25"/>
      <c r="G3349" s="25"/>
      <c r="H3349" s="25"/>
      <c r="I3349" s="25"/>
      <c r="J3349" s="25"/>
      <c r="K3349" s="25"/>
      <c r="L3349" s="25"/>
      <c r="M3349" s="25"/>
      <c r="N3349" s="25"/>
      <c r="O3349" s="25"/>
      <c r="P3349" s="25"/>
      <c r="Q3349" s="25"/>
      <c r="R3349" s="80"/>
      <c r="S3349" s="118"/>
      <c r="T3349" s="23"/>
      <c r="U3349" s="24"/>
      <c r="V3349" s="133"/>
    </row>
    <row r="3350" spans="1:22" ht="12" customHeight="1" x14ac:dyDescent="0.2">
      <c r="A3350" s="590"/>
      <c r="B3350" s="591"/>
      <c r="C3350" s="562"/>
      <c r="D3350" s="161"/>
      <c r="E3350" s="537"/>
      <c r="F3350" s="25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79"/>
      <c r="S3350" s="117"/>
      <c r="T3350" s="23"/>
      <c r="U3350" s="24"/>
      <c r="V3350" s="129"/>
    </row>
    <row r="3351" spans="1:22" ht="12" customHeight="1" x14ac:dyDescent="0.2">
      <c r="A3351" s="590"/>
      <c r="B3351" s="592"/>
      <c r="C3351" s="562"/>
      <c r="D3351" s="161"/>
      <c r="E3351" s="537"/>
      <c r="F3351" s="25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80"/>
      <c r="S3351" s="118"/>
      <c r="T3351" s="23"/>
      <c r="U3351" s="24"/>
      <c r="V3351" s="133"/>
    </row>
    <row r="3352" spans="1:22" ht="12" customHeight="1" x14ac:dyDescent="0.2">
      <c r="A3352" s="590"/>
      <c r="B3352" s="591"/>
      <c r="C3352" s="562"/>
      <c r="D3352" s="161"/>
      <c r="E3352" s="537"/>
      <c r="F3352" s="25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79"/>
      <c r="S3352" s="117"/>
      <c r="T3352" s="23"/>
      <c r="U3352" s="24"/>
      <c r="V3352" s="129"/>
    </row>
    <row r="3353" spans="1:22" ht="12" customHeight="1" x14ac:dyDescent="0.2">
      <c r="A3353" s="590"/>
      <c r="B3353" s="592"/>
      <c r="C3353" s="562"/>
      <c r="D3353" s="161"/>
      <c r="E3353" s="537"/>
      <c r="F3353" s="25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80"/>
      <c r="S3353" s="118"/>
      <c r="T3353" s="23"/>
      <c r="U3353" s="24"/>
      <c r="V3353" s="133"/>
    </row>
    <row r="3354" spans="1:22" ht="12" customHeight="1" x14ac:dyDescent="0.2">
      <c r="A3354" s="590"/>
      <c r="B3354" s="591"/>
      <c r="C3354" s="562"/>
      <c r="D3354" s="161"/>
      <c r="E3354" s="537"/>
      <c r="F3354" s="25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79"/>
      <c r="S3354" s="117"/>
      <c r="T3354" s="23"/>
      <c r="U3354" s="24"/>
      <c r="V3354" s="129"/>
    </row>
    <row r="3355" spans="1:22" ht="12" customHeight="1" x14ac:dyDescent="0.2">
      <c r="A3355" s="590"/>
      <c r="B3355" s="592"/>
      <c r="C3355" s="562"/>
      <c r="D3355" s="161"/>
      <c r="E3355" s="537"/>
      <c r="F3355" s="25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80"/>
      <c r="S3355" s="118"/>
      <c r="T3355" s="23"/>
      <c r="U3355" s="24"/>
      <c r="V3355" s="133"/>
    </row>
    <row r="3356" spans="1:22" ht="12" customHeight="1" x14ac:dyDescent="0.2">
      <c r="A3356" s="590"/>
      <c r="B3356" s="591"/>
      <c r="C3356" s="562"/>
      <c r="D3356" s="161"/>
      <c r="E3356" s="537"/>
      <c r="F3356" s="25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79"/>
      <c r="S3356" s="117"/>
      <c r="T3356" s="23"/>
      <c r="U3356" s="24"/>
      <c r="V3356" s="129"/>
    </row>
    <row r="3357" spans="1:22" ht="12" customHeight="1" x14ac:dyDescent="0.2">
      <c r="A3357" s="590"/>
      <c r="B3357" s="592"/>
      <c r="C3357" s="562"/>
      <c r="D3357" s="161"/>
      <c r="E3357" s="537"/>
      <c r="F3357" s="25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80"/>
      <c r="S3357" s="118"/>
      <c r="T3357" s="23"/>
      <c r="U3357" s="24"/>
      <c r="V3357" s="133"/>
    </row>
    <row r="3358" spans="1:22" ht="12" customHeight="1" x14ac:dyDescent="0.2">
      <c r="A3358" s="590"/>
      <c r="B3358" s="591"/>
      <c r="C3358" s="562"/>
      <c r="D3358" s="161"/>
      <c r="E3358" s="537"/>
      <c r="F3358" s="25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79"/>
      <c r="S3358" s="117"/>
      <c r="T3358" s="23"/>
      <c r="U3358" s="24"/>
      <c r="V3358" s="129"/>
    </row>
    <row r="3359" spans="1:22" ht="12" customHeight="1" x14ac:dyDescent="0.2">
      <c r="A3359" s="590"/>
      <c r="B3359" s="592"/>
      <c r="C3359" s="562"/>
      <c r="D3359" s="161"/>
      <c r="E3359" s="537"/>
      <c r="F3359" s="25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80"/>
      <c r="S3359" s="118"/>
      <c r="T3359" s="23"/>
      <c r="U3359" s="24"/>
      <c r="V3359" s="133"/>
    </row>
    <row r="3360" spans="1:22" ht="12" customHeight="1" x14ac:dyDescent="0.2">
      <c r="A3360" s="590"/>
      <c r="B3360" s="591"/>
      <c r="C3360" s="562"/>
      <c r="D3360" s="161"/>
      <c r="E3360" s="537"/>
      <c r="F3360" s="25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79"/>
      <c r="S3360" s="117"/>
      <c r="T3360" s="23"/>
      <c r="U3360" s="24"/>
      <c r="V3360" s="129"/>
    </row>
    <row r="3361" spans="1:22" ht="12" customHeight="1" x14ac:dyDescent="0.2">
      <c r="A3361" s="590"/>
      <c r="B3361" s="592"/>
      <c r="C3361" s="562"/>
      <c r="D3361" s="161"/>
      <c r="E3361" s="537"/>
      <c r="F3361" s="25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80"/>
      <c r="S3361" s="118"/>
      <c r="T3361" s="23"/>
      <c r="U3361" s="24"/>
      <c r="V3361" s="133"/>
    </row>
    <row r="3362" spans="1:22" ht="12" customHeight="1" x14ac:dyDescent="0.2">
      <c r="A3362" s="590"/>
      <c r="B3362" s="591"/>
      <c r="C3362" s="562"/>
      <c r="D3362" s="161"/>
      <c r="E3362" s="537"/>
      <c r="F3362" s="25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79"/>
      <c r="S3362" s="117"/>
      <c r="T3362" s="23"/>
      <c r="U3362" s="24"/>
      <c r="V3362" s="129"/>
    </row>
    <row r="3363" spans="1:22" ht="12" customHeight="1" x14ac:dyDescent="0.2">
      <c r="A3363" s="590"/>
      <c r="B3363" s="592"/>
      <c r="C3363" s="562"/>
      <c r="D3363" s="161"/>
      <c r="E3363" s="537"/>
      <c r="F3363" s="25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80"/>
      <c r="S3363" s="118"/>
      <c r="T3363" s="23"/>
      <c r="U3363" s="24"/>
      <c r="V3363" s="133"/>
    </row>
    <row r="3364" spans="1:22" ht="12" customHeight="1" x14ac:dyDescent="0.2">
      <c r="A3364" s="590"/>
      <c r="B3364" s="591"/>
      <c r="C3364" s="562"/>
      <c r="D3364" s="161"/>
      <c r="E3364" s="537"/>
      <c r="F3364" s="25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79"/>
      <c r="S3364" s="117"/>
      <c r="T3364" s="23"/>
      <c r="U3364" s="24"/>
      <c r="V3364" s="129"/>
    </row>
    <row r="3365" spans="1:22" ht="12" customHeight="1" x14ac:dyDescent="0.2">
      <c r="A3365" s="590"/>
      <c r="B3365" s="592"/>
      <c r="C3365" s="562"/>
      <c r="D3365" s="161"/>
      <c r="E3365" s="537"/>
      <c r="F3365" s="25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80"/>
      <c r="S3365" s="118"/>
      <c r="T3365" s="23"/>
      <c r="U3365" s="24"/>
      <c r="V3365" s="133"/>
    </row>
    <row r="3366" spans="1:22" ht="12" customHeight="1" x14ac:dyDescent="0.2">
      <c r="A3366" s="590"/>
      <c r="B3366" s="591"/>
      <c r="C3366" s="562"/>
      <c r="D3366" s="161"/>
      <c r="E3366" s="537"/>
      <c r="F3366" s="25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79"/>
      <c r="S3366" s="117"/>
      <c r="T3366" s="23"/>
      <c r="U3366" s="24"/>
      <c r="V3366" s="129"/>
    </row>
    <row r="3367" spans="1:22" ht="12" customHeight="1" x14ac:dyDescent="0.2">
      <c r="A3367" s="590"/>
      <c r="B3367" s="592"/>
      <c r="C3367" s="562"/>
      <c r="D3367" s="161"/>
      <c r="E3367" s="537"/>
      <c r="F3367" s="25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80"/>
      <c r="S3367" s="118"/>
      <c r="T3367" s="23"/>
      <c r="U3367" s="24"/>
      <c r="V3367" s="133"/>
    </row>
    <row r="3368" spans="1:22" ht="12" customHeight="1" x14ac:dyDescent="0.2">
      <c r="A3368" s="590"/>
      <c r="B3368" s="591"/>
      <c r="C3368" s="562"/>
      <c r="D3368" s="161"/>
      <c r="E3368" s="537"/>
      <c r="F3368" s="25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79"/>
      <c r="S3368" s="117"/>
      <c r="T3368" s="23"/>
      <c r="U3368" s="24"/>
      <c r="V3368" s="129"/>
    </row>
    <row r="3369" spans="1:22" ht="12" customHeight="1" x14ac:dyDescent="0.2">
      <c r="A3369" s="590"/>
      <c r="B3369" s="592"/>
      <c r="C3369" s="562"/>
      <c r="D3369" s="161"/>
      <c r="E3369" s="537"/>
      <c r="F3369" s="25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80"/>
      <c r="S3369" s="118"/>
      <c r="T3369" s="23"/>
      <c r="U3369" s="24"/>
      <c r="V3369" s="133"/>
    </row>
    <row r="3370" spans="1:22" ht="12" customHeight="1" x14ac:dyDescent="0.2">
      <c r="A3370" s="590"/>
      <c r="B3370" s="591"/>
      <c r="C3370" s="562"/>
      <c r="D3370" s="161"/>
      <c r="E3370" s="537"/>
      <c r="F3370" s="25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79"/>
      <c r="S3370" s="117"/>
      <c r="T3370" s="23"/>
      <c r="U3370" s="24"/>
      <c r="V3370" s="129"/>
    </row>
    <row r="3371" spans="1:22" ht="12" customHeight="1" x14ac:dyDescent="0.2">
      <c r="A3371" s="590"/>
      <c r="B3371" s="592"/>
      <c r="C3371" s="562"/>
      <c r="D3371" s="161"/>
      <c r="E3371" s="537"/>
      <c r="F3371" s="25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80"/>
      <c r="S3371" s="118"/>
      <c r="T3371" s="23"/>
      <c r="U3371" s="24"/>
      <c r="V3371" s="133"/>
    </row>
    <row r="3372" spans="1:22" ht="12" customHeight="1" x14ac:dyDescent="0.2">
      <c r="A3372" s="590"/>
      <c r="B3372" s="591"/>
      <c r="C3372" s="562"/>
      <c r="D3372" s="161"/>
      <c r="E3372" s="537"/>
      <c r="F3372" s="25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79"/>
      <c r="S3372" s="117"/>
      <c r="T3372" s="23"/>
      <c r="U3372" s="24"/>
      <c r="V3372" s="129"/>
    </row>
    <row r="3373" spans="1:22" ht="12" customHeight="1" x14ac:dyDescent="0.2">
      <c r="A3373" s="590"/>
      <c r="B3373" s="592"/>
      <c r="C3373" s="562"/>
      <c r="D3373" s="161"/>
      <c r="E3373" s="537"/>
      <c r="F3373" s="25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80"/>
      <c r="S3373" s="118"/>
      <c r="T3373" s="23"/>
      <c r="U3373" s="24"/>
      <c r="V3373" s="133"/>
    </row>
    <row r="3374" spans="1:22" ht="12" customHeight="1" x14ac:dyDescent="0.2">
      <c r="A3374" s="590"/>
      <c r="B3374" s="591"/>
      <c r="C3374" s="562"/>
      <c r="D3374" s="161"/>
      <c r="E3374" s="537"/>
      <c r="F3374" s="25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79"/>
      <c r="S3374" s="117"/>
      <c r="T3374" s="23"/>
      <c r="U3374" s="24"/>
      <c r="V3374" s="129"/>
    </row>
    <row r="3375" spans="1:22" ht="12" customHeight="1" x14ac:dyDescent="0.2">
      <c r="A3375" s="590"/>
      <c r="B3375" s="592"/>
      <c r="C3375" s="562"/>
      <c r="D3375" s="161"/>
      <c r="E3375" s="537"/>
      <c r="F3375" s="25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80"/>
      <c r="S3375" s="118"/>
      <c r="T3375" s="23"/>
      <c r="U3375" s="24"/>
      <c r="V3375" s="133"/>
    </row>
    <row r="3376" spans="1:22" ht="12" customHeight="1" x14ac:dyDescent="0.2">
      <c r="A3376" s="590"/>
      <c r="B3376" s="591"/>
      <c r="C3376" s="562"/>
      <c r="D3376" s="161"/>
      <c r="E3376" s="537"/>
      <c r="F3376" s="25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79"/>
      <c r="S3376" s="117"/>
      <c r="T3376" s="23"/>
      <c r="U3376" s="24"/>
      <c r="V3376" s="129"/>
    </row>
    <row r="3377" spans="1:22" ht="12" customHeight="1" x14ac:dyDescent="0.2">
      <c r="A3377" s="590"/>
      <c r="B3377" s="592"/>
      <c r="C3377" s="562"/>
      <c r="D3377" s="161"/>
      <c r="E3377" s="537"/>
      <c r="F3377" s="25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80"/>
      <c r="S3377" s="118"/>
      <c r="T3377" s="23"/>
      <c r="U3377" s="24"/>
      <c r="V3377" s="133"/>
    </row>
    <row r="3378" spans="1:22" ht="12" customHeight="1" x14ac:dyDescent="0.2">
      <c r="A3378" s="590"/>
      <c r="B3378" s="591"/>
      <c r="C3378" s="562"/>
      <c r="D3378" s="161"/>
      <c r="E3378" s="537"/>
      <c r="F3378" s="25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79"/>
      <c r="S3378" s="117"/>
      <c r="T3378" s="23"/>
      <c r="U3378" s="24"/>
      <c r="V3378" s="129"/>
    </row>
    <row r="3379" spans="1:22" ht="12" customHeight="1" x14ac:dyDescent="0.2">
      <c r="A3379" s="590"/>
      <c r="B3379" s="592"/>
      <c r="C3379" s="562"/>
      <c r="D3379" s="161"/>
      <c r="E3379" s="537"/>
      <c r="F3379" s="25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80"/>
      <c r="S3379" s="118"/>
      <c r="T3379" s="23"/>
      <c r="U3379" s="24"/>
      <c r="V3379" s="133"/>
    </row>
    <row r="3380" spans="1:22" ht="12" customHeight="1" x14ac:dyDescent="0.2">
      <c r="A3380" s="590"/>
      <c r="B3380" s="591"/>
      <c r="C3380" s="562"/>
      <c r="D3380" s="161"/>
      <c r="E3380" s="537"/>
      <c r="F3380" s="25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79"/>
      <c r="S3380" s="117"/>
      <c r="T3380" s="23"/>
      <c r="U3380" s="24"/>
      <c r="V3380" s="129"/>
    </row>
    <row r="3381" spans="1:22" ht="12" customHeight="1" x14ac:dyDescent="0.2">
      <c r="A3381" s="590"/>
      <c r="B3381" s="592"/>
      <c r="C3381" s="562"/>
      <c r="D3381" s="161"/>
      <c r="E3381" s="537"/>
      <c r="F3381" s="25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80"/>
      <c r="S3381" s="118"/>
      <c r="T3381" s="23"/>
      <c r="U3381" s="24"/>
      <c r="V3381" s="133"/>
    </row>
    <row r="3382" spans="1:22" ht="12" customHeight="1" x14ac:dyDescent="0.2">
      <c r="A3382" s="590"/>
      <c r="B3382" s="591"/>
      <c r="C3382" s="562"/>
      <c r="D3382" s="161"/>
      <c r="E3382" s="537"/>
      <c r="F3382" s="25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79"/>
      <c r="S3382" s="117"/>
      <c r="T3382" s="23"/>
      <c r="U3382" s="24"/>
      <c r="V3382" s="129"/>
    </row>
    <row r="3383" spans="1:22" ht="12" customHeight="1" x14ac:dyDescent="0.2">
      <c r="A3383" s="590"/>
      <c r="B3383" s="592"/>
      <c r="C3383" s="562"/>
      <c r="D3383" s="161"/>
      <c r="E3383" s="537"/>
      <c r="F3383" s="25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80"/>
      <c r="S3383" s="118"/>
      <c r="T3383" s="23"/>
      <c r="U3383" s="24"/>
      <c r="V3383" s="133"/>
    </row>
    <row r="3384" spans="1:22" ht="12" customHeight="1" x14ac:dyDescent="0.2">
      <c r="A3384" s="590"/>
      <c r="B3384" s="591"/>
      <c r="C3384" s="562"/>
      <c r="D3384" s="161"/>
      <c r="E3384" s="537"/>
      <c r="F3384" s="25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79"/>
      <c r="S3384" s="117"/>
      <c r="T3384" s="23"/>
      <c r="U3384" s="24"/>
      <c r="V3384" s="129"/>
    </row>
    <row r="3385" spans="1:22" ht="12" customHeight="1" x14ac:dyDescent="0.2">
      <c r="A3385" s="590"/>
      <c r="B3385" s="592"/>
      <c r="C3385" s="562"/>
      <c r="D3385" s="161"/>
      <c r="E3385" s="537"/>
      <c r="F3385" s="25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80"/>
      <c r="S3385" s="118"/>
      <c r="T3385" s="23"/>
      <c r="U3385" s="24"/>
      <c r="V3385" s="133"/>
    </row>
    <row r="3386" spans="1:22" ht="12" customHeight="1" x14ac:dyDescent="0.2">
      <c r="A3386" s="590"/>
      <c r="B3386" s="591"/>
      <c r="C3386" s="562"/>
      <c r="D3386" s="161"/>
      <c r="E3386" s="537"/>
      <c r="F3386" s="25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79"/>
      <c r="S3386" s="117"/>
      <c r="T3386" s="23"/>
      <c r="U3386" s="24"/>
      <c r="V3386" s="129"/>
    </row>
    <row r="3387" spans="1:22" ht="12" customHeight="1" x14ac:dyDescent="0.2">
      <c r="A3387" s="590"/>
      <c r="B3387" s="592"/>
      <c r="C3387" s="562"/>
      <c r="D3387" s="161"/>
      <c r="E3387" s="537"/>
      <c r="F3387" s="25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80"/>
      <c r="S3387" s="118"/>
      <c r="T3387" s="23"/>
      <c r="U3387" s="24"/>
      <c r="V3387" s="133"/>
    </row>
    <row r="3388" spans="1:22" ht="12" customHeight="1" x14ac:dyDescent="0.2">
      <c r="A3388" s="590"/>
      <c r="B3388" s="591"/>
      <c r="C3388" s="562"/>
      <c r="D3388" s="161"/>
      <c r="E3388" s="537"/>
      <c r="F3388" s="25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79"/>
      <c r="S3388" s="117"/>
      <c r="T3388" s="23"/>
      <c r="U3388" s="24"/>
      <c r="V3388" s="129"/>
    </row>
    <row r="3389" spans="1:22" ht="12" customHeight="1" x14ac:dyDescent="0.2">
      <c r="A3389" s="590"/>
      <c r="B3389" s="592"/>
      <c r="C3389" s="562"/>
      <c r="D3389" s="161"/>
      <c r="E3389" s="537"/>
      <c r="F3389" s="25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80"/>
      <c r="S3389" s="118"/>
      <c r="T3389" s="23"/>
      <c r="U3389" s="24"/>
      <c r="V3389" s="133"/>
    </row>
    <row r="3390" spans="1:22" ht="12" customHeight="1" x14ac:dyDescent="0.2">
      <c r="A3390" s="590"/>
      <c r="B3390" s="591"/>
      <c r="C3390" s="562"/>
      <c r="D3390" s="161"/>
      <c r="E3390" s="537"/>
      <c r="F3390" s="25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79"/>
      <c r="S3390" s="117"/>
      <c r="T3390" s="23"/>
      <c r="U3390" s="24"/>
      <c r="V3390" s="129"/>
    </row>
    <row r="3391" spans="1:22" ht="12" customHeight="1" x14ac:dyDescent="0.2">
      <c r="A3391" s="590"/>
      <c r="B3391" s="592"/>
      <c r="C3391" s="562"/>
      <c r="D3391" s="161"/>
      <c r="E3391" s="537"/>
      <c r="F3391" s="25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80"/>
      <c r="S3391" s="118"/>
      <c r="T3391" s="23"/>
      <c r="U3391" s="24"/>
      <c r="V3391" s="133"/>
    </row>
    <row r="3392" spans="1:22" ht="12" customHeight="1" x14ac:dyDescent="0.2">
      <c r="A3392" s="590"/>
      <c r="B3392" s="591"/>
      <c r="C3392" s="562"/>
      <c r="D3392" s="161"/>
      <c r="E3392" s="537"/>
      <c r="F3392" s="25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79"/>
      <c r="S3392" s="117"/>
      <c r="T3392" s="23"/>
      <c r="U3392" s="24"/>
      <c r="V3392" s="129"/>
    </row>
    <row r="3393" spans="1:22" ht="12" customHeight="1" x14ac:dyDescent="0.2">
      <c r="A3393" s="590"/>
      <c r="B3393" s="592"/>
      <c r="C3393" s="562"/>
      <c r="D3393" s="161"/>
      <c r="E3393" s="537"/>
      <c r="F3393" s="25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80"/>
      <c r="S3393" s="118"/>
      <c r="T3393" s="23"/>
      <c r="U3393" s="24"/>
      <c r="V3393" s="133"/>
    </row>
    <row r="3394" spans="1:22" ht="12" customHeight="1" x14ac:dyDescent="0.2">
      <c r="A3394" s="590"/>
      <c r="B3394" s="591"/>
      <c r="C3394" s="562"/>
      <c r="D3394" s="161"/>
      <c r="E3394" s="537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79"/>
      <c r="S3394" s="117"/>
      <c r="T3394" s="23"/>
      <c r="U3394" s="24"/>
      <c r="V3394" s="129"/>
    </row>
    <row r="3395" spans="1:22" ht="12" customHeight="1" x14ac:dyDescent="0.2">
      <c r="A3395" s="590"/>
      <c r="B3395" s="592"/>
      <c r="C3395" s="562"/>
      <c r="D3395" s="161"/>
      <c r="E3395" s="537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80"/>
      <c r="S3395" s="118"/>
      <c r="T3395" s="23"/>
      <c r="U3395" s="24"/>
      <c r="V3395" s="133"/>
    </row>
    <row r="3396" spans="1:22" ht="12" customHeight="1" x14ac:dyDescent="0.2">
      <c r="A3396" s="590"/>
      <c r="B3396" s="591"/>
      <c r="C3396" s="562"/>
      <c r="D3396" s="161"/>
      <c r="E3396" s="537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79"/>
      <c r="S3396" s="117"/>
      <c r="T3396" s="23"/>
      <c r="U3396" s="24"/>
      <c r="V3396" s="129"/>
    </row>
    <row r="3397" spans="1:22" ht="12" customHeight="1" x14ac:dyDescent="0.2">
      <c r="A3397" s="590"/>
      <c r="B3397" s="592"/>
      <c r="C3397" s="562"/>
      <c r="D3397" s="161"/>
      <c r="E3397" s="537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80"/>
      <c r="S3397" s="118"/>
      <c r="T3397" s="23"/>
      <c r="U3397" s="24"/>
      <c r="V3397" s="133"/>
    </row>
    <row r="3398" spans="1:22" ht="12" customHeight="1" x14ac:dyDescent="0.2">
      <c r="A3398" s="590"/>
      <c r="B3398" s="591"/>
      <c r="C3398" s="562"/>
      <c r="D3398" s="161"/>
      <c r="E3398" s="537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79"/>
      <c r="S3398" s="117"/>
      <c r="T3398" s="23"/>
      <c r="U3398" s="24"/>
      <c r="V3398" s="129"/>
    </row>
    <row r="3399" spans="1:22" ht="12" customHeight="1" x14ac:dyDescent="0.2">
      <c r="A3399" s="590"/>
      <c r="B3399" s="592"/>
      <c r="C3399" s="562"/>
      <c r="D3399" s="161"/>
      <c r="E3399" s="537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80"/>
      <c r="S3399" s="118"/>
      <c r="T3399" s="23"/>
      <c r="U3399" s="24"/>
      <c r="V3399" s="133"/>
    </row>
    <row r="3400" spans="1:22" ht="12" customHeight="1" x14ac:dyDescent="0.2">
      <c r="A3400" s="590"/>
      <c r="B3400" s="591"/>
      <c r="C3400" s="562"/>
      <c r="D3400" s="161"/>
      <c r="E3400" s="537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79"/>
      <c r="S3400" s="117"/>
      <c r="T3400" s="23"/>
      <c r="U3400" s="24"/>
      <c r="V3400" s="129"/>
    </row>
    <row r="3401" spans="1:22" ht="12" customHeight="1" x14ac:dyDescent="0.2">
      <c r="A3401" s="590"/>
      <c r="B3401" s="592"/>
      <c r="C3401" s="562"/>
      <c r="D3401" s="161"/>
      <c r="E3401" s="537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80"/>
      <c r="S3401" s="118"/>
      <c r="T3401" s="23"/>
      <c r="U3401" s="24"/>
      <c r="V3401" s="133"/>
    </row>
    <row r="3402" spans="1:22" ht="12" customHeight="1" x14ac:dyDescent="0.2">
      <c r="A3402" s="590"/>
      <c r="B3402" s="591"/>
      <c r="C3402" s="562"/>
      <c r="D3402" s="161"/>
      <c r="E3402" s="537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79"/>
      <c r="S3402" s="117"/>
      <c r="T3402" s="23"/>
      <c r="U3402" s="24"/>
      <c r="V3402" s="129"/>
    </row>
    <row r="3403" spans="1:22" ht="12" customHeight="1" x14ac:dyDescent="0.2">
      <c r="A3403" s="590"/>
      <c r="B3403" s="592"/>
      <c r="C3403" s="562"/>
      <c r="D3403" s="161"/>
      <c r="E3403" s="537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80"/>
      <c r="S3403" s="118"/>
      <c r="T3403" s="23"/>
      <c r="U3403" s="24"/>
      <c r="V3403" s="133"/>
    </row>
    <row r="3404" spans="1:22" ht="12" customHeight="1" x14ac:dyDescent="0.2">
      <c r="A3404" s="590"/>
      <c r="B3404" s="591"/>
      <c r="C3404" s="562"/>
      <c r="D3404" s="161"/>
      <c r="E3404" s="537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79"/>
      <c r="S3404" s="117"/>
      <c r="T3404" s="23"/>
      <c r="U3404" s="24"/>
      <c r="V3404" s="129"/>
    </row>
    <row r="3405" spans="1:22" ht="12" customHeight="1" x14ac:dyDescent="0.2">
      <c r="A3405" s="590"/>
      <c r="B3405" s="592"/>
      <c r="C3405" s="562"/>
      <c r="D3405" s="161"/>
      <c r="E3405" s="537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80"/>
      <c r="S3405" s="118"/>
      <c r="T3405" s="23"/>
      <c r="U3405" s="24"/>
      <c r="V3405" s="133"/>
    </row>
    <row r="3406" spans="1:22" ht="12" customHeight="1" x14ac:dyDescent="0.2">
      <c r="A3406" s="590"/>
      <c r="B3406" s="591"/>
      <c r="C3406" s="562"/>
      <c r="D3406" s="161"/>
      <c r="E3406" s="537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79"/>
      <c r="S3406" s="117"/>
      <c r="T3406" s="23"/>
      <c r="U3406" s="24"/>
      <c r="V3406" s="129"/>
    </row>
    <row r="3407" spans="1:22" ht="12" customHeight="1" x14ac:dyDescent="0.2">
      <c r="A3407" s="590"/>
      <c r="B3407" s="592"/>
      <c r="C3407" s="562"/>
      <c r="D3407" s="161"/>
      <c r="E3407" s="537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80"/>
      <c r="S3407" s="118"/>
      <c r="T3407" s="23"/>
      <c r="U3407" s="24"/>
      <c r="V3407" s="133"/>
    </row>
    <row r="3408" spans="1:22" ht="12" customHeight="1" x14ac:dyDescent="0.2">
      <c r="A3408" s="590"/>
      <c r="B3408" s="591"/>
      <c r="C3408" s="562"/>
      <c r="D3408" s="161"/>
      <c r="E3408" s="537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79"/>
      <c r="S3408" s="117"/>
      <c r="T3408" s="23"/>
      <c r="U3408" s="24"/>
      <c r="V3408" s="129"/>
    </row>
    <row r="3409" spans="1:22" ht="12" customHeight="1" x14ac:dyDescent="0.2">
      <c r="A3409" s="590"/>
      <c r="B3409" s="592"/>
      <c r="C3409" s="562"/>
      <c r="D3409" s="161"/>
      <c r="E3409" s="537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80"/>
      <c r="S3409" s="118"/>
      <c r="T3409" s="23"/>
      <c r="U3409" s="24"/>
      <c r="V3409" s="133"/>
    </row>
    <row r="3410" spans="1:22" ht="12" customHeight="1" x14ac:dyDescent="0.2">
      <c r="A3410" s="590"/>
      <c r="B3410" s="591"/>
      <c r="C3410" s="562"/>
      <c r="D3410" s="161"/>
      <c r="E3410" s="537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79"/>
      <c r="S3410" s="117"/>
      <c r="T3410" s="23"/>
      <c r="U3410" s="24"/>
      <c r="V3410" s="129"/>
    </row>
    <row r="3411" spans="1:22" ht="12" customHeight="1" x14ac:dyDescent="0.2">
      <c r="A3411" s="590"/>
      <c r="B3411" s="592"/>
      <c r="C3411" s="562"/>
      <c r="D3411" s="161"/>
      <c r="E3411" s="537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80"/>
      <c r="S3411" s="118"/>
      <c r="T3411" s="23"/>
      <c r="U3411" s="24"/>
      <c r="V3411" s="133"/>
    </row>
    <row r="3412" spans="1:22" ht="12" customHeight="1" x14ac:dyDescent="0.2">
      <c r="A3412" s="590"/>
      <c r="B3412" s="591"/>
      <c r="C3412" s="562"/>
      <c r="D3412" s="161"/>
      <c r="E3412" s="537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79"/>
      <c r="S3412" s="117"/>
      <c r="T3412" s="23"/>
      <c r="U3412" s="24"/>
      <c r="V3412" s="129"/>
    </row>
    <row r="3413" spans="1:22" ht="12" customHeight="1" x14ac:dyDescent="0.2">
      <c r="A3413" s="590"/>
      <c r="B3413" s="592"/>
      <c r="C3413" s="562"/>
      <c r="D3413" s="161"/>
      <c r="E3413" s="537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80"/>
      <c r="S3413" s="118"/>
      <c r="T3413" s="23"/>
      <c r="U3413" s="24"/>
      <c r="V3413" s="133"/>
    </row>
    <row r="3414" spans="1:22" ht="12" customHeight="1" x14ac:dyDescent="0.2">
      <c r="A3414" s="590"/>
      <c r="B3414" s="591"/>
      <c r="C3414" s="562"/>
      <c r="D3414" s="161"/>
      <c r="E3414" s="537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79"/>
      <c r="S3414" s="117"/>
      <c r="T3414" s="23"/>
      <c r="U3414" s="24"/>
      <c r="V3414" s="129"/>
    </row>
    <row r="3415" spans="1:22" ht="12" customHeight="1" x14ac:dyDescent="0.2">
      <c r="A3415" s="590"/>
      <c r="B3415" s="592"/>
      <c r="C3415" s="562"/>
      <c r="D3415" s="161"/>
      <c r="E3415" s="537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80"/>
      <c r="S3415" s="118"/>
      <c r="T3415" s="23"/>
      <c r="U3415" s="24"/>
      <c r="V3415" s="133"/>
    </row>
    <row r="3416" spans="1:22" ht="12" customHeight="1" x14ac:dyDescent="0.2">
      <c r="A3416" s="590"/>
      <c r="B3416" s="591"/>
      <c r="C3416" s="562"/>
      <c r="D3416" s="161"/>
      <c r="E3416" s="537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79"/>
      <c r="S3416" s="117"/>
      <c r="T3416" s="23"/>
      <c r="U3416" s="24"/>
      <c r="V3416" s="129"/>
    </row>
    <row r="3417" spans="1:22" ht="12" customHeight="1" x14ac:dyDescent="0.2">
      <c r="A3417" s="590"/>
      <c r="B3417" s="592"/>
      <c r="C3417" s="562"/>
      <c r="D3417" s="161"/>
      <c r="E3417" s="537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80"/>
      <c r="S3417" s="118"/>
      <c r="T3417" s="23"/>
      <c r="U3417" s="24"/>
      <c r="V3417" s="133"/>
    </row>
    <row r="3418" spans="1:22" ht="12" customHeight="1" x14ac:dyDescent="0.2">
      <c r="A3418" s="590"/>
      <c r="B3418" s="591"/>
      <c r="C3418" s="562"/>
      <c r="D3418" s="161"/>
      <c r="E3418" s="537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79"/>
      <c r="S3418" s="117"/>
      <c r="T3418" s="23"/>
      <c r="U3418" s="24"/>
      <c r="V3418" s="129"/>
    </row>
    <row r="3419" spans="1:22" ht="12" customHeight="1" x14ac:dyDescent="0.2">
      <c r="A3419" s="590"/>
      <c r="B3419" s="592"/>
      <c r="C3419" s="562"/>
      <c r="D3419" s="161"/>
      <c r="E3419" s="537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80"/>
      <c r="S3419" s="118"/>
      <c r="T3419" s="23"/>
      <c r="U3419" s="24"/>
      <c r="V3419" s="133"/>
    </row>
    <row r="3420" spans="1:22" ht="12" customHeight="1" x14ac:dyDescent="0.2">
      <c r="A3420" s="590"/>
      <c r="B3420" s="591"/>
      <c r="C3420" s="562"/>
      <c r="D3420" s="161"/>
      <c r="E3420" s="537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79"/>
      <c r="S3420" s="117"/>
      <c r="T3420" s="23"/>
      <c r="U3420" s="24"/>
      <c r="V3420" s="129"/>
    </row>
    <row r="3421" spans="1:22" ht="12" customHeight="1" x14ac:dyDescent="0.2">
      <c r="A3421" s="590"/>
      <c r="B3421" s="592"/>
      <c r="C3421" s="562"/>
      <c r="D3421" s="161"/>
      <c r="E3421" s="537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80"/>
      <c r="S3421" s="118"/>
      <c r="T3421" s="23"/>
      <c r="U3421" s="24"/>
      <c r="V3421" s="133"/>
    </row>
    <row r="3422" spans="1:22" ht="12" customHeight="1" x14ac:dyDescent="0.2">
      <c r="A3422" s="590"/>
      <c r="B3422" s="591"/>
      <c r="C3422" s="562"/>
      <c r="D3422" s="161"/>
      <c r="E3422" s="537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79"/>
      <c r="S3422" s="117"/>
      <c r="T3422" s="23"/>
      <c r="U3422" s="24"/>
      <c r="V3422" s="129"/>
    </row>
    <row r="3423" spans="1:22" ht="12" customHeight="1" x14ac:dyDescent="0.2">
      <c r="A3423" s="590"/>
      <c r="B3423" s="592"/>
      <c r="C3423" s="562"/>
      <c r="D3423" s="161"/>
      <c r="E3423" s="537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80"/>
      <c r="S3423" s="118"/>
      <c r="T3423" s="23"/>
      <c r="U3423" s="24"/>
      <c r="V3423" s="133"/>
    </row>
    <row r="3424" spans="1:22" ht="12" customHeight="1" x14ac:dyDescent="0.2">
      <c r="A3424" s="590"/>
      <c r="B3424" s="591"/>
      <c r="C3424" s="562"/>
      <c r="D3424" s="161"/>
      <c r="E3424" s="537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79"/>
      <c r="S3424" s="117"/>
      <c r="T3424" s="23"/>
      <c r="U3424" s="24"/>
      <c r="V3424" s="129"/>
    </row>
    <row r="3425" spans="1:22" ht="12" customHeight="1" x14ac:dyDescent="0.2">
      <c r="A3425" s="590"/>
      <c r="B3425" s="592"/>
      <c r="C3425" s="562"/>
      <c r="D3425" s="161"/>
      <c r="E3425" s="537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80"/>
      <c r="S3425" s="118"/>
      <c r="T3425" s="23"/>
      <c r="U3425" s="24"/>
      <c r="V3425" s="133"/>
    </row>
    <row r="3426" spans="1:22" ht="12" customHeight="1" x14ac:dyDescent="0.2">
      <c r="A3426" s="590"/>
      <c r="B3426" s="591"/>
      <c r="C3426" s="562"/>
      <c r="D3426" s="161"/>
      <c r="E3426" s="537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79"/>
      <c r="S3426" s="117"/>
      <c r="T3426" s="23"/>
      <c r="U3426" s="24"/>
      <c r="V3426" s="129"/>
    </row>
    <row r="3427" spans="1:22" ht="12" customHeight="1" x14ac:dyDescent="0.2">
      <c r="A3427" s="590"/>
      <c r="B3427" s="592"/>
      <c r="C3427" s="562"/>
      <c r="D3427" s="161"/>
      <c r="E3427" s="537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80"/>
      <c r="S3427" s="118"/>
      <c r="T3427" s="23"/>
      <c r="U3427" s="24"/>
      <c r="V3427" s="133"/>
    </row>
    <row r="3428" spans="1:22" ht="12" customHeight="1" x14ac:dyDescent="0.2">
      <c r="A3428" s="590"/>
      <c r="B3428" s="591"/>
      <c r="C3428" s="562"/>
      <c r="D3428" s="161"/>
      <c r="E3428" s="537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79"/>
      <c r="S3428" s="117"/>
      <c r="T3428" s="23"/>
      <c r="U3428" s="24"/>
      <c r="V3428" s="129"/>
    </row>
    <row r="3429" spans="1:22" ht="12" customHeight="1" x14ac:dyDescent="0.2">
      <c r="A3429" s="590"/>
      <c r="B3429" s="592"/>
      <c r="C3429" s="562"/>
      <c r="D3429" s="161"/>
      <c r="E3429" s="537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80"/>
      <c r="S3429" s="118"/>
      <c r="T3429" s="23"/>
      <c r="U3429" s="24"/>
      <c r="V3429" s="133"/>
    </row>
    <row r="3430" spans="1:22" ht="12" customHeight="1" x14ac:dyDescent="0.2">
      <c r="A3430" s="590"/>
      <c r="B3430" s="591"/>
      <c r="C3430" s="562"/>
      <c r="D3430" s="161"/>
      <c r="E3430" s="537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79"/>
      <c r="S3430" s="117"/>
      <c r="T3430" s="23"/>
      <c r="U3430" s="24"/>
      <c r="V3430" s="129"/>
    </row>
    <row r="3431" spans="1:22" ht="12" customHeight="1" x14ac:dyDescent="0.2">
      <c r="A3431" s="590"/>
      <c r="B3431" s="592"/>
      <c r="C3431" s="562"/>
      <c r="D3431" s="161"/>
      <c r="E3431" s="537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80"/>
      <c r="S3431" s="118"/>
      <c r="T3431" s="23"/>
      <c r="U3431" s="24"/>
      <c r="V3431" s="133"/>
    </row>
    <row r="3432" spans="1:22" ht="12" customHeight="1" x14ac:dyDescent="0.2">
      <c r="A3432" s="590"/>
      <c r="B3432" s="591"/>
      <c r="C3432" s="562"/>
      <c r="D3432" s="161"/>
      <c r="E3432" s="537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79"/>
      <c r="S3432" s="117"/>
      <c r="T3432" s="23"/>
      <c r="U3432" s="24"/>
      <c r="V3432" s="129"/>
    </row>
    <row r="3433" spans="1:22" ht="12" customHeight="1" x14ac:dyDescent="0.2">
      <c r="A3433" s="590"/>
      <c r="B3433" s="592"/>
      <c r="C3433" s="562"/>
      <c r="D3433" s="161"/>
      <c r="E3433" s="537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80"/>
      <c r="S3433" s="118"/>
      <c r="T3433" s="23"/>
      <c r="U3433" s="24"/>
      <c r="V3433" s="133"/>
    </row>
    <row r="3434" spans="1:22" ht="12" customHeight="1" x14ac:dyDescent="0.2">
      <c r="A3434" s="590"/>
      <c r="B3434" s="591"/>
      <c r="C3434" s="562"/>
      <c r="D3434" s="161"/>
      <c r="E3434" s="537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79"/>
      <c r="S3434" s="117"/>
      <c r="T3434" s="23"/>
      <c r="U3434" s="24"/>
      <c r="V3434" s="129"/>
    </row>
    <row r="3435" spans="1:22" ht="12" customHeight="1" x14ac:dyDescent="0.2">
      <c r="A3435" s="590"/>
      <c r="B3435" s="592"/>
      <c r="C3435" s="562"/>
      <c r="D3435" s="161"/>
      <c r="E3435" s="537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80"/>
      <c r="S3435" s="118"/>
      <c r="T3435" s="23"/>
      <c r="U3435" s="24"/>
      <c r="V3435" s="133"/>
    </row>
    <row r="3436" spans="1:22" ht="12" customHeight="1" x14ac:dyDescent="0.2">
      <c r="A3436" s="590"/>
      <c r="B3436" s="591"/>
      <c r="C3436" s="562"/>
      <c r="D3436" s="161"/>
      <c r="E3436" s="537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79"/>
      <c r="S3436" s="117"/>
      <c r="T3436" s="23"/>
      <c r="U3436" s="24"/>
      <c r="V3436" s="129"/>
    </row>
    <row r="3437" spans="1:22" ht="12" customHeight="1" x14ac:dyDescent="0.2">
      <c r="A3437" s="590"/>
      <c r="B3437" s="592"/>
      <c r="C3437" s="562"/>
      <c r="D3437" s="161"/>
      <c r="E3437" s="537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80"/>
      <c r="S3437" s="118"/>
      <c r="T3437" s="23"/>
      <c r="U3437" s="24"/>
      <c r="V3437" s="133"/>
    </row>
    <row r="3438" spans="1:22" ht="12" customHeight="1" x14ac:dyDescent="0.2">
      <c r="A3438" s="590"/>
      <c r="B3438" s="591"/>
      <c r="C3438" s="562"/>
      <c r="D3438" s="161"/>
      <c r="E3438" s="537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79"/>
      <c r="S3438" s="117"/>
      <c r="T3438" s="23"/>
      <c r="U3438" s="24"/>
      <c r="V3438" s="129"/>
    </row>
    <row r="3439" spans="1:22" ht="12" customHeight="1" x14ac:dyDescent="0.2">
      <c r="A3439" s="590"/>
      <c r="B3439" s="592"/>
      <c r="C3439" s="562"/>
      <c r="D3439" s="161"/>
      <c r="E3439" s="537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80"/>
      <c r="S3439" s="118"/>
      <c r="T3439" s="23"/>
      <c r="U3439" s="24"/>
      <c r="V3439" s="133"/>
    </row>
    <row r="3440" spans="1:22" ht="12" customHeight="1" x14ac:dyDescent="0.2">
      <c r="A3440" s="590"/>
      <c r="B3440" s="591"/>
      <c r="C3440" s="562"/>
      <c r="D3440" s="161"/>
      <c r="E3440" s="537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79"/>
      <c r="S3440" s="117"/>
      <c r="T3440" s="23"/>
      <c r="U3440" s="24"/>
      <c r="V3440" s="129"/>
    </row>
    <row r="3441" spans="1:22" ht="12" customHeight="1" x14ac:dyDescent="0.2">
      <c r="A3441" s="590"/>
      <c r="B3441" s="592"/>
      <c r="C3441" s="562"/>
      <c r="D3441" s="161"/>
      <c r="E3441" s="537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80"/>
      <c r="S3441" s="118"/>
      <c r="T3441" s="23"/>
      <c r="U3441" s="24"/>
      <c r="V3441" s="133"/>
    </row>
    <row r="3442" spans="1:22" ht="12" customHeight="1" x14ac:dyDescent="0.2">
      <c r="A3442" s="590"/>
      <c r="B3442" s="591"/>
      <c r="C3442" s="562"/>
      <c r="D3442" s="161"/>
      <c r="E3442" s="537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79"/>
      <c r="S3442" s="117"/>
      <c r="T3442" s="23"/>
      <c r="U3442" s="24"/>
      <c r="V3442" s="129"/>
    </row>
    <row r="3443" spans="1:22" ht="12" customHeight="1" x14ac:dyDescent="0.2">
      <c r="A3443" s="590"/>
      <c r="B3443" s="592"/>
      <c r="C3443" s="562"/>
      <c r="D3443" s="161"/>
      <c r="E3443" s="537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80"/>
      <c r="S3443" s="118"/>
      <c r="T3443" s="23"/>
      <c r="U3443" s="24"/>
      <c r="V3443" s="133"/>
    </row>
    <row r="3444" spans="1:22" ht="12" customHeight="1" x14ac:dyDescent="0.2">
      <c r="A3444" s="590"/>
      <c r="B3444" s="591"/>
      <c r="C3444" s="562"/>
      <c r="D3444" s="161"/>
      <c r="E3444" s="537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79"/>
      <c r="S3444" s="117"/>
      <c r="T3444" s="23"/>
      <c r="U3444" s="24"/>
      <c r="V3444" s="129"/>
    </row>
    <row r="3445" spans="1:22" ht="12" customHeight="1" x14ac:dyDescent="0.2">
      <c r="A3445" s="590"/>
      <c r="B3445" s="592"/>
      <c r="C3445" s="562"/>
      <c r="D3445" s="161"/>
      <c r="E3445" s="537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80"/>
      <c r="S3445" s="118"/>
      <c r="T3445" s="23"/>
      <c r="U3445" s="24"/>
      <c r="V3445" s="133"/>
    </row>
    <row r="3446" spans="1:22" ht="12" customHeight="1" x14ac:dyDescent="0.2">
      <c r="A3446" s="590"/>
      <c r="B3446" s="591"/>
      <c r="C3446" s="562"/>
      <c r="D3446" s="161"/>
      <c r="E3446" s="537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79"/>
      <c r="S3446" s="117"/>
      <c r="T3446" s="23"/>
      <c r="U3446" s="24"/>
      <c r="V3446" s="129"/>
    </row>
    <row r="3447" spans="1:22" ht="12" customHeight="1" x14ac:dyDescent="0.2">
      <c r="A3447" s="590"/>
      <c r="B3447" s="592"/>
      <c r="C3447" s="562"/>
      <c r="D3447" s="161"/>
      <c r="E3447" s="537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80"/>
      <c r="S3447" s="118"/>
      <c r="T3447" s="23"/>
      <c r="U3447" s="24"/>
      <c r="V3447" s="133"/>
    </row>
    <row r="3448" spans="1:22" ht="12" customHeight="1" x14ac:dyDescent="0.2">
      <c r="A3448" s="590"/>
      <c r="B3448" s="591"/>
      <c r="C3448" s="562"/>
      <c r="D3448" s="161"/>
      <c r="E3448" s="537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79"/>
      <c r="S3448" s="117"/>
      <c r="T3448" s="23"/>
      <c r="U3448" s="24"/>
      <c r="V3448" s="129"/>
    </row>
    <row r="3449" spans="1:22" ht="12" customHeight="1" x14ac:dyDescent="0.2">
      <c r="A3449" s="590"/>
      <c r="B3449" s="592"/>
      <c r="C3449" s="562"/>
      <c r="D3449" s="161"/>
      <c r="E3449" s="537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80"/>
      <c r="S3449" s="118"/>
      <c r="T3449" s="23"/>
      <c r="U3449" s="24"/>
      <c r="V3449" s="133"/>
    </row>
    <row r="3450" spans="1:22" ht="12" customHeight="1" x14ac:dyDescent="0.2">
      <c r="A3450" s="590"/>
      <c r="B3450" s="591"/>
      <c r="C3450" s="562"/>
      <c r="D3450" s="161"/>
      <c r="E3450" s="537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79"/>
      <c r="S3450" s="117"/>
      <c r="T3450" s="23"/>
      <c r="U3450" s="24"/>
      <c r="V3450" s="129"/>
    </row>
    <row r="3451" spans="1:22" ht="12" customHeight="1" x14ac:dyDescent="0.2">
      <c r="A3451" s="590"/>
      <c r="B3451" s="592"/>
      <c r="C3451" s="562"/>
      <c r="D3451" s="161"/>
      <c r="E3451" s="537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80"/>
      <c r="S3451" s="118"/>
      <c r="T3451" s="23"/>
      <c r="U3451" s="24"/>
      <c r="V3451" s="133"/>
    </row>
    <row r="3452" spans="1:22" ht="12" customHeight="1" x14ac:dyDescent="0.2">
      <c r="A3452" s="590"/>
      <c r="B3452" s="591"/>
      <c r="C3452" s="562"/>
      <c r="D3452" s="161"/>
      <c r="E3452" s="537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79"/>
      <c r="S3452" s="117"/>
      <c r="T3452" s="23"/>
      <c r="U3452" s="24"/>
      <c r="V3452" s="129"/>
    </row>
    <row r="3453" spans="1:22" ht="12" customHeight="1" x14ac:dyDescent="0.2">
      <c r="A3453" s="590"/>
      <c r="B3453" s="592"/>
      <c r="C3453" s="562"/>
      <c r="D3453" s="161"/>
      <c r="E3453" s="537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80"/>
      <c r="S3453" s="118"/>
      <c r="T3453" s="23"/>
      <c r="U3453" s="24"/>
      <c r="V3453" s="133"/>
    </row>
    <row r="3454" spans="1:22" ht="12" customHeight="1" x14ac:dyDescent="0.2">
      <c r="A3454" s="590"/>
      <c r="B3454" s="591"/>
      <c r="C3454" s="562"/>
      <c r="D3454" s="161"/>
      <c r="E3454" s="537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79"/>
      <c r="S3454" s="117"/>
      <c r="T3454" s="23"/>
      <c r="U3454" s="24"/>
      <c r="V3454" s="129"/>
    </row>
    <row r="3455" spans="1:22" ht="12" customHeight="1" x14ac:dyDescent="0.2">
      <c r="A3455" s="590"/>
      <c r="B3455" s="592"/>
      <c r="C3455" s="562"/>
      <c r="D3455" s="161"/>
      <c r="E3455" s="537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80"/>
      <c r="S3455" s="118"/>
      <c r="T3455" s="23"/>
      <c r="U3455" s="24"/>
      <c r="V3455" s="133"/>
    </row>
    <row r="3456" spans="1:22" ht="12" customHeight="1" x14ac:dyDescent="0.2">
      <c r="A3456" s="590"/>
      <c r="B3456" s="591"/>
      <c r="C3456" s="562"/>
      <c r="D3456" s="161"/>
      <c r="E3456" s="537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79"/>
      <c r="S3456" s="117"/>
      <c r="T3456" s="23"/>
      <c r="U3456" s="24"/>
      <c r="V3456" s="129"/>
    </row>
    <row r="3457" spans="1:22" ht="12" customHeight="1" x14ac:dyDescent="0.2">
      <c r="A3457" s="590"/>
      <c r="B3457" s="592"/>
      <c r="C3457" s="562"/>
      <c r="D3457" s="161"/>
      <c r="E3457" s="537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80"/>
      <c r="S3457" s="118"/>
      <c r="T3457" s="23"/>
      <c r="U3457" s="24"/>
      <c r="V3457" s="133"/>
    </row>
    <row r="3458" spans="1:22" ht="12" customHeight="1" x14ac:dyDescent="0.2">
      <c r="A3458" s="590"/>
      <c r="B3458" s="591"/>
      <c r="C3458" s="562"/>
      <c r="D3458" s="161"/>
      <c r="E3458" s="537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79"/>
      <c r="S3458" s="117"/>
      <c r="T3458" s="23"/>
      <c r="U3458" s="24"/>
      <c r="V3458" s="129"/>
    </row>
    <row r="3459" spans="1:22" ht="12" customHeight="1" x14ac:dyDescent="0.2">
      <c r="A3459" s="590"/>
      <c r="B3459" s="592"/>
      <c r="C3459" s="562"/>
      <c r="D3459" s="161"/>
      <c r="E3459" s="537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80"/>
      <c r="S3459" s="118"/>
      <c r="T3459" s="23"/>
      <c r="U3459" s="24"/>
      <c r="V3459" s="133"/>
    </row>
    <row r="3460" spans="1:22" ht="12" customHeight="1" x14ac:dyDescent="0.2">
      <c r="A3460" s="590"/>
      <c r="B3460" s="591"/>
      <c r="C3460" s="562"/>
      <c r="D3460" s="161"/>
      <c r="E3460" s="537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79"/>
      <c r="S3460" s="117"/>
      <c r="T3460" s="23"/>
      <c r="U3460" s="24"/>
      <c r="V3460" s="129"/>
    </row>
    <row r="3461" spans="1:22" ht="12" customHeight="1" x14ac:dyDescent="0.2">
      <c r="A3461" s="590"/>
      <c r="B3461" s="592"/>
      <c r="C3461" s="562"/>
      <c r="D3461" s="161"/>
      <c r="E3461" s="537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80"/>
      <c r="S3461" s="118"/>
      <c r="T3461" s="23"/>
      <c r="U3461" s="24"/>
      <c r="V3461" s="133"/>
    </row>
    <row r="3462" spans="1:22" ht="12" customHeight="1" x14ac:dyDescent="0.2">
      <c r="A3462" s="590"/>
      <c r="B3462" s="591"/>
      <c r="C3462" s="562"/>
      <c r="D3462" s="161"/>
      <c r="E3462" s="537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79"/>
      <c r="S3462" s="117"/>
      <c r="T3462" s="23"/>
      <c r="U3462" s="24"/>
      <c r="V3462" s="129"/>
    </row>
    <row r="3463" spans="1:22" ht="12" customHeight="1" x14ac:dyDescent="0.2">
      <c r="A3463" s="590"/>
      <c r="B3463" s="592"/>
      <c r="C3463" s="562"/>
      <c r="D3463" s="161"/>
      <c r="E3463" s="537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80"/>
      <c r="S3463" s="118"/>
      <c r="T3463" s="23"/>
      <c r="U3463" s="24"/>
      <c r="V3463" s="133"/>
    </row>
    <row r="3464" spans="1:22" ht="12" customHeight="1" x14ac:dyDescent="0.2">
      <c r="A3464" s="590"/>
      <c r="B3464" s="591"/>
      <c r="C3464" s="562"/>
      <c r="D3464" s="161"/>
      <c r="E3464" s="537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79"/>
      <c r="S3464" s="117"/>
      <c r="T3464" s="23"/>
      <c r="U3464" s="24"/>
      <c r="V3464" s="129"/>
    </row>
    <row r="3465" spans="1:22" ht="12" customHeight="1" x14ac:dyDescent="0.2">
      <c r="A3465" s="590"/>
      <c r="B3465" s="592"/>
      <c r="C3465" s="562"/>
      <c r="D3465" s="161"/>
      <c r="E3465" s="537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80"/>
      <c r="S3465" s="118"/>
      <c r="T3465" s="23"/>
      <c r="U3465" s="24"/>
      <c r="V3465" s="133"/>
    </row>
    <row r="3466" spans="1:22" ht="12" customHeight="1" x14ac:dyDescent="0.2">
      <c r="A3466" s="590"/>
      <c r="B3466" s="591"/>
      <c r="C3466" s="562"/>
      <c r="D3466" s="161"/>
      <c r="E3466" s="537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79"/>
      <c r="S3466" s="117"/>
      <c r="T3466" s="23"/>
      <c r="U3466" s="24"/>
      <c r="V3466" s="129"/>
    </row>
    <row r="3467" spans="1:22" ht="12" customHeight="1" x14ac:dyDescent="0.2">
      <c r="A3467" s="590"/>
      <c r="B3467" s="592"/>
      <c r="C3467" s="562"/>
      <c r="D3467" s="161"/>
      <c r="E3467" s="537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80"/>
      <c r="S3467" s="118"/>
      <c r="T3467" s="23"/>
      <c r="U3467" s="24"/>
      <c r="V3467" s="133"/>
    </row>
    <row r="3468" spans="1:22" ht="12" customHeight="1" x14ac:dyDescent="0.2">
      <c r="A3468" s="590"/>
      <c r="B3468" s="591"/>
      <c r="C3468" s="562"/>
      <c r="D3468" s="161"/>
      <c r="E3468" s="537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79"/>
      <c r="S3468" s="117"/>
      <c r="T3468" s="23"/>
      <c r="U3468" s="24"/>
      <c r="V3468" s="129"/>
    </row>
    <row r="3469" spans="1:22" ht="12" customHeight="1" x14ac:dyDescent="0.2">
      <c r="A3469" s="590"/>
      <c r="B3469" s="592"/>
      <c r="C3469" s="562"/>
      <c r="D3469" s="161"/>
      <c r="E3469" s="537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80"/>
      <c r="S3469" s="118"/>
      <c r="T3469" s="23"/>
      <c r="U3469" s="24"/>
      <c r="V3469" s="133"/>
    </row>
    <row r="3470" spans="1:22" ht="12" customHeight="1" x14ac:dyDescent="0.2">
      <c r="A3470" s="590"/>
      <c r="B3470" s="591"/>
      <c r="C3470" s="562"/>
      <c r="D3470" s="161"/>
      <c r="E3470" s="537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79"/>
      <c r="S3470" s="117"/>
      <c r="T3470" s="23"/>
      <c r="U3470" s="24"/>
      <c r="V3470" s="129"/>
    </row>
    <row r="3471" spans="1:22" ht="12" customHeight="1" x14ac:dyDescent="0.2">
      <c r="A3471" s="590"/>
      <c r="B3471" s="592"/>
      <c r="C3471" s="562"/>
      <c r="D3471" s="161"/>
      <c r="E3471" s="537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80"/>
      <c r="S3471" s="118"/>
      <c r="T3471" s="23"/>
      <c r="U3471" s="24"/>
      <c r="V3471" s="133"/>
    </row>
    <row r="3472" spans="1:22" ht="12" customHeight="1" x14ac:dyDescent="0.2">
      <c r="A3472" s="590"/>
      <c r="B3472" s="591"/>
      <c r="C3472" s="562"/>
      <c r="D3472" s="161"/>
      <c r="E3472" s="537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79"/>
      <c r="S3472" s="117"/>
      <c r="T3472" s="23"/>
      <c r="U3472" s="24"/>
      <c r="V3472" s="129"/>
    </row>
    <row r="3473" spans="1:22" ht="12" customHeight="1" x14ac:dyDescent="0.2">
      <c r="A3473" s="590"/>
      <c r="B3473" s="592"/>
      <c r="C3473" s="562"/>
      <c r="D3473" s="161"/>
      <c r="E3473" s="537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80"/>
      <c r="S3473" s="118"/>
      <c r="T3473" s="23"/>
      <c r="U3473" s="24"/>
      <c r="V3473" s="133"/>
    </row>
    <row r="3474" spans="1:22" ht="12" customHeight="1" x14ac:dyDescent="0.2">
      <c r="A3474" s="590"/>
      <c r="B3474" s="591"/>
      <c r="C3474" s="562"/>
      <c r="D3474" s="161"/>
      <c r="E3474" s="537"/>
      <c r="F3474" s="25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  <c r="Q3474" s="25"/>
      <c r="R3474" s="79"/>
      <c r="S3474" s="117"/>
      <c r="T3474" s="23"/>
      <c r="U3474" s="24"/>
      <c r="V3474" s="129"/>
    </row>
    <row r="3475" spans="1:22" ht="12" customHeight="1" x14ac:dyDescent="0.2">
      <c r="A3475" s="590"/>
      <c r="B3475" s="592"/>
      <c r="C3475" s="562"/>
      <c r="D3475" s="161"/>
      <c r="E3475" s="537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80"/>
      <c r="S3475" s="118"/>
      <c r="T3475" s="23"/>
      <c r="U3475" s="24"/>
      <c r="V3475" s="133"/>
    </row>
    <row r="3476" spans="1:22" ht="12" customHeight="1" x14ac:dyDescent="0.2">
      <c r="A3476" s="590"/>
      <c r="B3476" s="591"/>
      <c r="C3476" s="562"/>
      <c r="D3476" s="161"/>
      <c r="E3476" s="537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79"/>
      <c r="S3476" s="117"/>
      <c r="T3476" s="23"/>
      <c r="U3476" s="24"/>
      <c r="V3476" s="129"/>
    </row>
    <row r="3477" spans="1:22" ht="12" customHeight="1" x14ac:dyDescent="0.2">
      <c r="A3477" s="590"/>
      <c r="B3477" s="592"/>
      <c r="C3477" s="562"/>
      <c r="D3477" s="161"/>
      <c r="E3477" s="537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80"/>
      <c r="S3477" s="118"/>
      <c r="T3477" s="23"/>
      <c r="U3477" s="24"/>
      <c r="V3477" s="133"/>
    </row>
    <row r="3478" spans="1:22" ht="12" customHeight="1" x14ac:dyDescent="0.2">
      <c r="A3478" s="590"/>
      <c r="B3478" s="591"/>
      <c r="C3478" s="562"/>
      <c r="D3478" s="161"/>
      <c r="E3478" s="537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79"/>
      <c r="S3478" s="117"/>
      <c r="T3478" s="23"/>
      <c r="U3478" s="24"/>
      <c r="V3478" s="129"/>
    </row>
    <row r="3479" spans="1:22" ht="12" customHeight="1" x14ac:dyDescent="0.2">
      <c r="A3479" s="590"/>
      <c r="B3479" s="592"/>
      <c r="C3479" s="562"/>
      <c r="D3479" s="161"/>
      <c r="E3479" s="537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80"/>
      <c r="S3479" s="118"/>
      <c r="T3479" s="23"/>
      <c r="U3479" s="24"/>
      <c r="V3479" s="133"/>
    </row>
    <row r="3480" spans="1:22" ht="12" customHeight="1" x14ac:dyDescent="0.2">
      <c r="A3480" s="590"/>
      <c r="B3480" s="591"/>
      <c r="C3480" s="562"/>
      <c r="D3480" s="161"/>
      <c r="E3480" s="537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79"/>
      <c r="S3480" s="117"/>
      <c r="T3480" s="23"/>
      <c r="U3480" s="24"/>
      <c r="V3480" s="129"/>
    </row>
    <row r="3481" spans="1:22" ht="12" customHeight="1" x14ac:dyDescent="0.2">
      <c r="A3481" s="590"/>
      <c r="B3481" s="592"/>
      <c r="C3481" s="562"/>
      <c r="D3481" s="161"/>
      <c r="E3481" s="537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80"/>
      <c r="S3481" s="118"/>
      <c r="T3481" s="23"/>
      <c r="U3481" s="24"/>
      <c r="V3481" s="133"/>
    </row>
    <row r="3482" spans="1:22" ht="12" customHeight="1" x14ac:dyDescent="0.2">
      <c r="A3482" s="590"/>
      <c r="B3482" s="591"/>
      <c r="C3482" s="562"/>
      <c r="D3482" s="161"/>
      <c r="E3482" s="537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79"/>
      <c r="S3482" s="117"/>
      <c r="T3482" s="23"/>
      <c r="U3482" s="24"/>
      <c r="V3482" s="129"/>
    </row>
    <row r="3483" spans="1:22" ht="12" customHeight="1" x14ac:dyDescent="0.2">
      <c r="A3483" s="590"/>
      <c r="B3483" s="592"/>
      <c r="C3483" s="562"/>
      <c r="D3483" s="161"/>
      <c r="E3483" s="537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80"/>
      <c r="S3483" s="118"/>
      <c r="T3483" s="23"/>
      <c r="U3483" s="24"/>
      <c r="V3483" s="133"/>
    </row>
    <row r="3484" spans="1:22" ht="12" customHeight="1" x14ac:dyDescent="0.2">
      <c r="A3484" s="590"/>
      <c r="B3484" s="591"/>
      <c r="C3484" s="562"/>
      <c r="D3484" s="161"/>
      <c r="E3484" s="537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79"/>
      <c r="S3484" s="117"/>
      <c r="T3484" s="23"/>
      <c r="U3484" s="24"/>
      <c r="V3484" s="129"/>
    </row>
    <row r="3485" spans="1:22" ht="12" customHeight="1" x14ac:dyDescent="0.2">
      <c r="A3485" s="590"/>
      <c r="B3485" s="592"/>
      <c r="C3485" s="562"/>
      <c r="D3485" s="161"/>
      <c r="E3485" s="537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80"/>
      <c r="S3485" s="118"/>
      <c r="T3485" s="23"/>
      <c r="U3485" s="24"/>
      <c r="V3485" s="133"/>
    </row>
    <row r="3486" spans="1:22" ht="12" customHeight="1" x14ac:dyDescent="0.2">
      <c r="A3486" s="590"/>
      <c r="B3486" s="591"/>
      <c r="C3486" s="562"/>
      <c r="D3486" s="161"/>
      <c r="E3486" s="537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79"/>
      <c r="S3486" s="117"/>
      <c r="T3486" s="23"/>
      <c r="U3486" s="24"/>
      <c r="V3486" s="129"/>
    </row>
    <row r="3487" spans="1:22" ht="12" customHeight="1" x14ac:dyDescent="0.2">
      <c r="A3487" s="590"/>
      <c r="B3487" s="592"/>
      <c r="C3487" s="562"/>
      <c r="D3487" s="161"/>
      <c r="E3487" s="537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80"/>
      <c r="S3487" s="118"/>
      <c r="T3487" s="23"/>
      <c r="U3487" s="24"/>
      <c r="V3487" s="133"/>
    </row>
    <row r="3488" spans="1:22" ht="12" customHeight="1" x14ac:dyDescent="0.2">
      <c r="A3488" s="590"/>
      <c r="B3488" s="591"/>
      <c r="C3488" s="562"/>
      <c r="D3488" s="161"/>
      <c r="E3488" s="537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79"/>
      <c r="S3488" s="117"/>
      <c r="T3488" s="23"/>
      <c r="U3488" s="24"/>
      <c r="V3488" s="129"/>
    </row>
    <row r="3489" spans="1:22" ht="12" customHeight="1" x14ac:dyDescent="0.2">
      <c r="A3489" s="590"/>
      <c r="B3489" s="592"/>
      <c r="C3489" s="562"/>
      <c r="D3489" s="161"/>
      <c r="E3489" s="537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80"/>
      <c r="S3489" s="118"/>
      <c r="T3489" s="23"/>
      <c r="U3489" s="24"/>
      <c r="V3489" s="133"/>
    </row>
    <row r="3490" spans="1:22" ht="12" customHeight="1" x14ac:dyDescent="0.2">
      <c r="A3490" s="590"/>
      <c r="B3490" s="591"/>
      <c r="C3490" s="562"/>
      <c r="D3490" s="161"/>
      <c r="E3490" s="537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79"/>
      <c r="S3490" s="117"/>
      <c r="T3490" s="23"/>
      <c r="U3490" s="24"/>
      <c r="V3490" s="129"/>
    </row>
    <row r="3491" spans="1:22" ht="12" customHeight="1" x14ac:dyDescent="0.2">
      <c r="A3491" s="590"/>
      <c r="B3491" s="592"/>
      <c r="C3491" s="562"/>
      <c r="D3491" s="161"/>
      <c r="E3491" s="537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80"/>
      <c r="S3491" s="118"/>
      <c r="T3491" s="23"/>
      <c r="U3491" s="24"/>
      <c r="V3491" s="133"/>
    </row>
    <row r="3492" spans="1:22" ht="12" customHeight="1" x14ac:dyDescent="0.2">
      <c r="A3492" s="590"/>
      <c r="B3492" s="591"/>
      <c r="C3492" s="562"/>
      <c r="D3492" s="161"/>
      <c r="E3492" s="537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79"/>
      <c r="S3492" s="117"/>
      <c r="T3492" s="23"/>
      <c r="U3492" s="24"/>
      <c r="V3492" s="129"/>
    </row>
    <row r="3493" spans="1:22" ht="12" customHeight="1" x14ac:dyDescent="0.2">
      <c r="A3493" s="590"/>
      <c r="B3493" s="592"/>
      <c r="C3493" s="562"/>
      <c r="D3493" s="161"/>
      <c r="E3493" s="537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80"/>
      <c r="S3493" s="118"/>
      <c r="T3493" s="23"/>
      <c r="U3493" s="24"/>
      <c r="V3493" s="133"/>
    </row>
    <row r="3494" spans="1:22" ht="12" customHeight="1" x14ac:dyDescent="0.2">
      <c r="A3494" s="590"/>
      <c r="B3494" s="591"/>
      <c r="C3494" s="562"/>
      <c r="D3494" s="161"/>
      <c r="E3494" s="537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79"/>
      <c r="S3494" s="117"/>
      <c r="T3494" s="23"/>
      <c r="U3494" s="24"/>
      <c r="V3494" s="129"/>
    </row>
    <row r="3495" spans="1:22" ht="12" customHeight="1" x14ac:dyDescent="0.2">
      <c r="A3495" s="590"/>
      <c r="B3495" s="592"/>
      <c r="C3495" s="562"/>
      <c r="D3495" s="161"/>
      <c r="E3495" s="537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80"/>
      <c r="S3495" s="118"/>
      <c r="T3495" s="23"/>
      <c r="U3495" s="24"/>
      <c r="V3495" s="133"/>
    </row>
    <row r="3496" spans="1:22" ht="12" customHeight="1" x14ac:dyDescent="0.2">
      <c r="A3496" s="590"/>
      <c r="B3496" s="591"/>
      <c r="C3496" s="562"/>
      <c r="D3496" s="161"/>
      <c r="E3496" s="537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79"/>
      <c r="S3496" s="117"/>
      <c r="T3496" s="23"/>
      <c r="U3496" s="24"/>
      <c r="V3496" s="129"/>
    </row>
    <row r="3497" spans="1:22" ht="12" customHeight="1" x14ac:dyDescent="0.2">
      <c r="A3497" s="590"/>
      <c r="B3497" s="592"/>
      <c r="C3497" s="562"/>
      <c r="D3497" s="161"/>
      <c r="E3497" s="537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80"/>
      <c r="S3497" s="118"/>
      <c r="T3497" s="23"/>
      <c r="U3497" s="24"/>
      <c r="V3497" s="133"/>
    </row>
    <row r="3498" spans="1:22" ht="12" customHeight="1" x14ac:dyDescent="0.2">
      <c r="A3498" s="590"/>
      <c r="B3498" s="591"/>
      <c r="C3498" s="562"/>
      <c r="D3498" s="161"/>
      <c r="E3498" s="537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79"/>
      <c r="S3498" s="117"/>
      <c r="T3498" s="23"/>
      <c r="U3498" s="24"/>
      <c r="V3498" s="129"/>
    </row>
    <row r="3499" spans="1:22" ht="12" customHeight="1" x14ac:dyDescent="0.2">
      <c r="A3499" s="590"/>
      <c r="B3499" s="592"/>
      <c r="C3499" s="562"/>
      <c r="D3499" s="161"/>
      <c r="E3499" s="537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80"/>
      <c r="S3499" s="118"/>
      <c r="T3499" s="23"/>
      <c r="U3499" s="24"/>
      <c r="V3499" s="133"/>
    </row>
    <row r="3500" spans="1:22" ht="12" customHeight="1" x14ac:dyDescent="0.2">
      <c r="A3500" s="590"/>
      <c r="B3500" s="591"/>
      <c r="C3500" s="562"/>
      <c r="D3500" s="161"/>
      <c r="E3500" s="537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79"/>
      <c r="S3500" s="117"/>
      <c r="T3500" s="23"/>
      <c r="U3500" s="24"/>
      <c r="V3500" s="129"/>
    </row>
    <row r="3501" spans="1:22" ht="12" customHeight="1" x14ac:dyDescent="0.2">
      <c r="A3501" s="590"/>
      <c r="B3501" s="592"/>
      <c r="C3501" s="562"/>
      <c r="D3501" s="161"/>
      <c r="E3501" s="537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80"/>
      <c r="S3501" s="118"/>
      <c r="T3501" s="23"/>
      <c r="U3501" s="24"/>
      <c r="V3501" s="133"/>
    </row>
    <row r="3502" spans="1:22" ht="12" customHeight="1" x14ac:dyDescent="0.2">
      <c r="A3502" s="590"/>
      <c r="B3502" s="591"/>
      <c r="C3502" s="562"/>
      <c r="D3502" s="161"/>
      <c r="E3502" s="537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79"/>
      <c r="S3502" s="117"/>
      <c r="T3502" s="23"/>
      <c r="U3502" s="24"/>
      <c r="V3502" s="129"/>
    </row>
    <row r="3503" spans="1:22" ht="12" customHeight="1" x14ac:dyDescent="0.2">
      <c r="A3503" s="590"/>
      <c r="B3503" s="592"/>
      <c r="C3503" s="562"/>
      <c r="D3503" s="161"/>
      <c r="E3503" s="537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80"/>
      <c r="S3503" s="118"/>
      <c r="T3503" s="23"/>
      <c r="U3503" s="24"/>
      <c r="V3503" s="133"/>
    </row>
    <row r="3504" spans="1:22" ht="12" customHeight="1" x14ac:dyDescent="0.2">
      <c r="A3504" s="590"/>
      <c r="B3504" s="591"/>
      <c r="C3504" s="562"/>
      <c r="D3504" s="161"/>
      <c r="E3504" s="537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79"/>
      <c r="S3504" s="117"/>
      <c r="T3504" s="23"/>
      <c r="U3504" s="24"/>
      <c r="V3504" s="129"/>
    </row>
    <row r="3505" spans="1:22" ht="12" customHeight="1" x14ac:dyDescent="0.2">
      <c r="A3505" s="590"/>
      <c r="B3505" s="592"/>
      <c r="C3505" s="562"/>
      <c r="D3505" s="161"/>
      <c r="E3505" s="537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80"/>
      <c r="S3505" s="118"/>
      <c r="T3505" s="23"/>
      <c r="U3505" s="24"/>
      <c r="V3505" s="133"/>
    </row>
    <row r="3506" spans="1:22" ht="12" customHeight="1" x14ac:dyDescent="0.2">
      <c r="A3506" s="590"/>
      <c r="B3506" s="591"/>
      <c r="C3506" s="562"/>
      <c r="D3506" s="161"/>
      <c r="E3506" s="537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79"/>
      <c r="S3506" s="117"/>
      <c r="T3506" s="23"/>
      <c r="U3506" s="24"/>
      <c r="V3506" s="129"/>
    </row>
    <row r="3507" spans="1:22" ht="12" customHeight="1" x14ac:dyDescent="0.2">
      <c r="A3507" s="590"/>
      <c r="B3507" s="592"/>
      <c r="C3507" s="562"/>
      <c r="D3507" s="161"/>
      <c r="E3507" s="537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80"/>
      <c r="S3507" s="118"/>
      <c r="T3507" s="23"/>
      <c r="U3507" s="24"/>
      <c r="V3507" s="133"/>
    </row>
    <row r="3508" spans="1:22" ht="12" customHeight="1" x14ac:dyDescent="0.2">
      <c r="A3508" s="590"/>
      <c r="B3508" s="591"/>
      <c r="C3508" s="562"/>
      <c r="D3508" s="161"/>
      <c r="E3508" s="537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79"/>
      <c r="S3508" s="117"/>
      <c r="T3508" s="23"/>
      <c r="U3508" s="24"/>
      <c r="V3508" s="129"/>
    </row>
    <row r="3509" spans="1:22" ht="12" customHeight="1" x14ac:dyDescent="0.2">
      <c r="A3509" s="590"/>
      <c r="B3509" s="592"/>
      <c r="C3509" s="562"/>
      <c r="D3509" s="161"/>
      <c r="E3509" s="537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80"/>
      <c r="S3509" s="118"/>
      <c r="T3509" s="23"/>
      <c r="U3509" s="24"/>
      <c r="V3509" s="133"/>
    </row>
    <row r="3510" spans="1:22" ht="12" customHeight="1" x14ac:dyDescent="0.2">
      <c r="A3510" s="590"/>
      <c r="B3510" s="591"/>
      <c r="C3510" s="562"/>
      <c r="D3510" s="161"/>
      <c r="E3510" s="537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79"/>
      <c r="S3510" s="117"/>
      <c r="T3510" s="23"/>
      <c r="U3510" s="24"/>
      <c r="V3510" s="129"/>
    </row>
    <row r="3511" spans="1:22" ht="12" customHeight="1" x14ac:dyDescent="0.2">
      <c r="A3511" s="590"/>
      <c r="B3511" s="592"/>
      <c r="C3511" s="562"/>
      <c r="D3511" s="161"/>
      <c r="E3511" s="537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80"/>
      <c r="S3511" s="118"/>
      <c r="T3511" s="23"/>
      <c r="U3511" s="24"/>
      <c r="V3511" s="133"/>
    </row>
    <row r="3512" spans="1:22" ht="12" customHeight="1" x14ac:dyDescent="0.2">
      <c r="A3512" s="590"/>
      <c r="B3512" s="591"/>
      <c r="C3512" s="562"/>
      <c r="D3512" s="161"/>
      <c r="E3512" s="537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79"/>
      <c r="S3512" s="117"/>
      <c r="T3512" s="23"/>
      <c r="U3512" s="24"/>
      <c r="V3512" s="129"/>
    </row>
    <row r="3513" spans="1:22" ht="12" customHeight="1" x14ac:dyDescent="0.2">
      <c r="A3513" s="590"/>
      <c r="B3513" s="592"/>
      <c r="C3513" s="562"/>
      <c r="D3513" s="161"/>
      <c r="E3513" s="537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80"/>
      <c r="S3513" s="118"/>
      <c r="T3513" s="23"/>
      <c r="U3513" s="24"/>
      <c r="V3513" s="133"/>
    </row>
    <row r="3514" spans="1:22" ht="12" customHeight="1" x14ac:dyDescent="0.2">
      <c r="A3514" s="590"/>
      <c r="B3514" s="591"/>
      <c r="C3514" s="562"/>
      <c r="D3514" s="161"/>
      <c r="E3514" s="537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79"/>
      <c r="S3514" s="117"/>
      <c r="T3514" s="23"/>
      <c r="U3514" s="24"/>
      <c r="V3514" s="129"/>
    </row>
    <row r="3515" spans="1:22" ht="12" customHeight="1" x14ac:dyDescent="0.2">
      <c r="A3515" s="590"/>
      <c r="B3515" s="592"/>
      <c r="C3515" s="562"/>
      <c r="D3515" s="161"/>
      <c r="E3515" s="537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80"/>
      <c r="S3515" s="118"/>
      <c r="T3515" s="23"/>
      <c r="U3515" s="24"/>
      <c r="V3515" s="133"/>
    </row>
    <row r="3516" spans="1:22" ht="12" customHeight="1" x14ac:dyDescent="0.2">
      <c r="A3516" s="590"/>
      <c r="B3516" s="591"/>
      <c r="C3516" s="562"/>
      <c r="D3516" s="161"/>
      <c r="E3516" s="537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79"/>
      <c r="S3516" s="117"/>
      <c r="T3516" s="23"/>
      <c r="U3516" s="24"/>
      <c r="V3516" s="129"/>
    </row>
    <row r="3517" spans="1:22" ht="12" customHeight="1" x14ac:dyDescent="0.2">
      <c r="A3517" s="590"/>
      <c r="B3517" s="592"/>
      <c r="C3517" s="562"/>
      <c r="D3517" s="161"/>
      <c r="E3517" s="537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80"/>
      <c r="S3517" s="118"/>
      <c r="T3517" s="23"/>
      <c r="U3517" s="24"/>
      <c r="V3517" s="133"/>
    </row>
    <row r="3518" spans="1:22" ht="12" customHeight="1" x14ac:dyDescent="0.2">
      <c r="A3518" s="590"/>
      <c r="B3518" s="591"/>
      <c r="C3518" s="562"/>
      <c r="D3518" s="161"/>
      <c r="E3518" s="537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79"/>
      <c r="S3518" s="117"/>
      <c r="T3518" s="23"/>
      <c r="U3518" s="24"/>
      <c r="V3518" s="129"/>
    </row>
    <row r="3519" spans="1:22" ht="12" customHeight="1" x14ac:dyDescent="0.2">
      <c r="A3519" s="590"/>
      <c r="B3519" s="592"/>
      <c r="C3519" s="562"/>
      <c r="D3519" s="161"/>
      <c r="E3519" s="537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80"/>
      <c r="S3519" s="118"/>
      <c r="T3519" s="23"/>
      <c r="U3519" s="24"/>
      <c r="V3519" s="133"/>
    </row>
    <row r="3520" spans="1:22" ht="12" customHeight="1" x14ac:dyDescent="0.2">
      <c r="A3520" s="590"/>
      <c r="B3520" s="591"/>
      <c r="C3520" s="562"/>
      <c r="D3520" s="161"/>
      <c r="E3520" s="537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79"/>
      <c r="S3520" s="117"/>
      <c r="T3520" s="23"/>
      <c r="U3520" s="24"/>
      <c r="V3520" s="129"/>
    </row>
    <row r="3521" spans="1:22" ht="12" customHeight="1" x14ac:dyDescent="0.2">
      <c r="A3521" s="590"/>
      <c r="B3521" s="592"/>
      <c r="C3521" s="562"/>
      <c r="D3521" s="161"/>
      <c r="E3521" s="537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80"/>
      <c r="S3521" s="118"/>
      <c r="T3521" s="23"/>
      <c r="U3521" s="24"/>
      <c r="V3521" s="133"/>
    </row>
    <row r="3522" spans="1:22" ht="12" customHeight="1" x14ac:dyDescent="0.2">
      <c r="A3522" s="590"/>
      <c r="B3522" s="591"/>
      <c r="C3522" s="562"/>
      <c r="D3522" s="161"/>
      <c r="E3522" s="537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79"/>
      <c r="S3522" s="117"/>
      <c r="T3522" s="23"/>
      <c r="U3522" s="24"/>
      <c r="V3522" s="129"/>
    </row>
    <row r="3523" spans="1:22" ht="12" customHeight="1" x14ac:dyDescent="0.2">
      <c r="A3523" s="590"/>
      <c r="B3523" s="592"/>
      <c r="C3523" s="562"/>
      <c r="D3523" s="161"/>
      <c r="E3523" s="537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80"/>
      <c r="S3523" s="118"/>
      <c r="T3523" s="23"/>
      <c r="U3523" s="24"/>
      <c r="V3523" s="133"/>
    </row>
    <row r="3524" spans="1:22" ht="12" customHeight="1" x14ac:dyDescent="0.2">
      <c r="A3524" s="590"/>
      <c r="B3524" s="591"/>
      <c r="C3524" s="562"/>
      <c r="D3524" s="161"/>
      <c r="E3524" s="537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79"/>
      <c r="S3524" s="117"/>
      <c r="T3524" s="23"/>
      <c r="U3524" s="24"/>
      <c r="V3524" s="129"/>
    </row>
    <row r="3525" spans="1:22" ht="12" customHeight="1" x14ac:dyDescent="0.2">
      <c r="A3525" s="590"/>
      <c r="B3525" s="592"/>
      <c r="C3525" s="562"/>
      <c r="D3525" s="161"/>
      <c r="E3525" s="537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80"/>
      <c r="S3525" s="118"/>
      <c r="T3525" s="23"/>
      <c r="U3525" s="24"/>
      <c r="V3525" s="133"/>
    </row>
    <row r="3526" spans="1:22" ht="12" customHeight="1" x14ac:dyDescent="0.2">
      <c r="A3526" s="590"/>
      <c r="B3526" s="591"/>
      <c r="C3526" s="562"/>
      <c r="D3526" s="161"/>
      <c r="E3526" s="537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79"/>
      <c r="S3526" s="117"/>
      <c r="T3526" s="23"/>
      <c r="U3526" s="24"/>
      <c r="V3526" s="129"/>
    </row>
    <row r="3527" spans="1:22" ht="12" customHeight="1" x14ac:dyDescent="0.2">
      <c r="A3527" s="590"/>
      <c r="B3527" s="592"/>
      <c r="C3527" s="562"/>
      <c r="D3527" s="161"/>
      <c r="E3527" s="537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80"/>
      <c r="S3527" s="118"/>
      <c r="T3527" s="23"/>
      <c r="U3527" s="24"/>
      <c r="V3527" s="133"/>
    </row>
    <row r="3528" spans="1:22" ht="12" customHeight="1" x14ac:dyDescent="0.2">
      <c r="A3528" s="590"/>
      <c r="B3528" s="591"/>
      <c r="C3528" s="562"/>
      <c r="D3528" s="161"/>
      <c r="E3528" s="537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79"/>
      <c r="S3528" s="117"/>
      <c r="T3528" s="23"/>
      <c r="U3528" s="24"/>
      <c r="V3528" s="129"/>
    </row>
    <row r="3529" spans="1:22" ht="12" customHeight="1" x14ac:dyDescent="0.2">
      <c r="A3529" s="590"/>
      <c r="B3529" s="592"/>
      <c r="C3529" s="562"/>
      <c r="D3529" s="161"/>
      <c r="E3529" s="537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80"/>
      <c r="S3529" s="118"/>
      <c r="T3529" s="23"/>
      <c r="U3529" s="24"/>
      <c r="V3529" s="133"/>
    </row>
    <row r="3530" spans="1:22" ht="12" customHeight="1" x14ac:dyDescent="0.2">
      <c r="A3530" s="590"/>
      <c r="B3530" s="591"/>
      <c r="C3530" s="562"/>
      <c r="D3530" s="161"/>
      <c r="E3530" s="537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79"/>
      <c r="S3530" s="117"/>
      <c r="T3530" s="23"/>
      <c r="U3530" s="24"/>
      <c r="V3530" s="129"/>
    </row>
    <row r="3531" spans="1:22" ht="12" customHeight="1" x14ac:dyDescent="0.2">
      <c r="A3531" s="590"/>
      <c r="B3531" s="592"/>
      <c r="C3531" s="562"/>
      <c r="D3531" s="161"/>
      <c r="E3531" s="537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80"/>
      <c r="S3531" s="118"/>
      <c r="T3531" s="23"/>
      <c r="U3531" s="24"/>
      <c r="V3531" s="133"/>
    </row>
    <row r="3532" spans="1:22" ht="12" customHeight="1" x14ac:dyDescent="0.2">
      <c r="A3532" s="590"/>
      <c r="B3532" s="591"/>
      <c r="C3532" s="562"/>
      <c r="D3532" s="161"/>
      <c r="E3532" s="537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79"/>
      <c r="S3532" s="117"/>
      <c r="T3532" s="23"/>
      <c r="U3532" s="24"/>
      <c r="V3532" s="129"/>
    </row>
    <row r="3533" spans="1:22" ht="12" customHeight="1" x14ac:dyDescent="0.2">
      <c r="A3533" s="590"/>
      <c r="B3533" s="592"/>
      <c r="C3533" s="562"/>
      <c r="D3533" s="161"/>
      <c r="E3533" s="537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80"/>
      <c r="S3533" s="118"/>
      <c r="T3533" s="23"/>
      <c r="U3533" s="24"/>
      <c r="V3533" s="133"/>
    </row>
    <row r="3534" spans="1:22" ht="12" customHeight="1" x14ac:dyDescent="0.2">
      <c r="A3534" s="590"/>
      <c r="B3534" s="591"/>
      <c r="C3534" s="562"/>
      <c r="D3534" s="161"/>
      <c r="E3534" s="537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79"/>
      <c r="S3534" s="117"/>
      <c r="T3534" s="23"/>
      <c r="U3534" s="24"/>
      <c r="V3534" s="129"/>
    </row>
    <row r="3535" spans="1:22" ht="12" customHeight="1" x14ac:dyDescent="0.2">
      <c r="A3535" s="590"/>
      <c r="B3535" s="592"/>
      <c r="C3535" s="562"/>
      <c r="D3535" s="161"/>
      <c r="E3535" s="537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80"/>
      <c r="S3535" s="118"/>
      <c r="T3535" s="23"/>
      <c r="U3535" s="24"/>
      <c r="V3535" s="133"/>
    </row>
    <row r="3536" spans="1:22" ht="12" customHeight="1" x14ac:dyDescent="0.2">
      <c r="A3536" s="590"/>
      <c r="B3536" s="591"/>
      <c r="C3536" s="562"/>
      <c r="D3536" s="161"/>
      <c r="E3536" s="537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79"/>
      <c r="S3536" s="117"/>
      <c r="T3536" s="23"/>
      <c r="U3536" s="24"/>
      <c r="V3536" s="129"/>
    </row>
    <row r="3537" spans="1:22" ht="12" customHeight="1" x14ac:dyDescent="0.2">
      <c r="A3537" s="590"/>
      <c r="B3537" s="592"/>
      <c r="C3537" s="562"/>
      <c r="D3537" s="161"/>
      <c r="E3537" s="537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80"/>
      <c r="S3537" s="118"/>
      <c r="T3537" s="23"/>
      <c r="U3537" s="24"/>
      <c r="V3537" s="133"/>
    </row>
    <row r="3538" spans="1:22" ht="12" customHeight="1" x14ac:dyDescent="0.2">
      <c r="A3538" s="590"/>
      <c r="B3538" s="591"/>
      <c r="C3538" s="562"/>
      <c r="D3538" s="161"/>
      <c r="E3538" s="537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79"/>
      <c r="S3538" s="117"/>
      <c r="T3538" s="23"/>
      <c r="U3538" s="24"/>
      <c r="V3538" s="129"/>
    </row>
    <row r="3539" spans="1:22" ht="12" customHeight="1" x14ac:dyDescent="0.2">
      <c r="A3539" s="590"/>
      <c r="B3539" s="592"/>
      <c r="C3539" s="562"/>
      <c r="D3539" s="161"/>
      <c r="E3539" s="537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80"/>
      <c r="S3539" s="118"/>
      <c r="T3539" s="23"/>
      <c r="U3539" s="24"/>
      <c r="V3539" s="133"/>
    </row>
    <row r="3540" spans="1:22" ht="12" customHeight="1" x14ac:dyDescent="0.2">
      <c r="A3540" s="590"/>
      <c r="B3540" s="591"/>
      <c r="C3540" s="562"/>
      <c r="D3540" s="161"/>
      <c r="E3540" s="537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79"/>
      <c r="S3540" s="117"/>
      <c r="T3540" s="23"/>
      <c r="U3540" s="24"/>
      <c r="V3540" s="129"/>
    </row>
    <row r="3541" spans="1:22" ht="12" customHeight="1" x14ac:dyDescent="0.2">
      <c r="A3541" s="590"/>
      <c r="B3541" s="592"/>
      <c r="C3541" s="562"/>
      <c r="D3541" s="161"/>
      <c r="E3541" s="537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80"/>
      <c r="S3541" s="118"/>
      <c r="T3541" s="23"/>
      <c r="U3541" s="24"/>
      <c r="V3541" s="133"/>
    </row>
    <row r="3542" spans="1:22" ht="12" customHeight="1" x14ac:dyDescent="0.2">
      <c r="A3542" s="590"/>
      <c r="B3542" s="591"/>
      <c r="C3542" s="562"/>
      <c r="D3542" s="161"/>
      <c r="E3542" s="537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79"/>
      <c r="S3542" s="117"/>
      <c r="T3542" s="23"/>
      <c r="U3542" s="24"/>
      <c r="V3542" s="129"/>
    </row>
    <row r="3543" spans="1:22" ht="12" customHeight="1" x14ac:dyDescent="0.2">
      <c r="A3543" s="590"/>
      <c r="B3543" s="592"/>
      <c r="C3543" s="562"/>
      <c r="D3543" s="161"/>
      <c r="E3543" s="537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80"/>
      <c r="S3543" s="118"/>
      <c r="T3543" s="23"/>
      <c r="U3543" s="24"/>
      <c r="V3543" s="133"/>
    </row>
    <row r="3544" spans="1:22" ht="12" customHeight="1" x14ac:dyDescent="0.2">
      <c r="A3544" s="590"/>
      <c r="B3544" s="591"/>
      <c r="C3544" s="562"/>
      <c r="D3544" s="161"/>
      <c r="E3544" s="537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79"/>
      <c r="S3544" s="117"/>
      <c r="T3544" s="23"/>
      <c r="U3544" s="24"/>
      <c r="V3544" s="129"/>
    </row>
    <row r="3545" spans="1:22" ht="12" customHeight="1" x14ac:dyDescent="0.2">
      <c r="A3545" s="590"/>
      <c r="B3545" s="592"/>
      <c r="C3545" s="562"/>
      <c r="D3545" s="161"/>
      <c r="E3545" s="537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80"/>
      <c r="S3545" s="118"/>
      <c r="T3545" s="23"/>
      <c r="U3545" s="24"/>
      <c r="V3545" s="133"/>
    </row>
    <row r="3546" spans="1:22" ht="12" customHeight="1" x14ac:dyDescent="0.2">
      <c r="A3546" s="590"/>
      <c r="B3546" s="591"/>
      <c r="C3546" s="562"/>
      <c r="D3546" s="161"/>
      <c r="E3546" s="537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79"/>
      <c r="S3546" s="117"/>
      <c r="T3546" s="23"/>
      <c r="U3546" s="24"/>
      <c r="V3546" s="129"/>
    </row>
    <row r="3547" spans="1:22" ht="12" customHeight="1" x14ac:dyDescent="0.2">
      <c r="A3547" s="590"/>
      <c r="B3547" s="592"/>
      <c r="C3547" s="562"/>
      <c r="D3547" s="161"/>
      <c r="E3547" s="537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80"/>
      <c r="S3547" s="118"/>
      <c r="T3547" s="23"/>
      <c r="U3547" s="24"/>
      <c r="V3547" s="133"/>
    </row>
    <row r="3548" spans="1:22" ht="12" customHeight="1" x14ac:dyDescent="0.2">
      <c r="A3548" s="590"/>
      <c r="B3548" s="591"/>
      <c r="C3548" s="562"/>
      <c r="D3548" s="161"/>
      <c r="E3548" s="537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79"/>
      <c r="S3548" s="117"/>
      <c r="T3548" s="23"/>
      <c r="U3548" s="24"/>
      <c r="V3548" s="129"/>
    </row>
    <row r="3549" spans="1:22" ht="12" customHeight="1" x14ac:dyDescent="0.2">
      <c r="A3549" s="590"/>
      <c r="B3549" s="592"/>
      <c r="C3549" s="562"/>
      <c r="D3549" s="161"/>
      <c r="E3549" s="537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80"/>
      <c r="S3549" s="118"/>
      <c r="T3549" s="23"/>
      <c r="U3549" s="24"/>
      <c r="V3549" s="133"/>
    </row>
    <row r="3550" spans="1:22" ht="12" customHeight="1" x14ac:dyDescent="0.2">
      <c r="A3550" s="590"/>
      <c r="B3550" s="591"/>
      <c r="C3550" s="562"/>
      <c r="D3550" s="161"/>
      <c r="E3550" s="537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79"/>
      <c r="S3550" s="117"/>
      <c r="T3550" s="23"/>
      <c r="U3550" s="24"/>
      <c r="V3550" s="129"/>
    </row>
    <row r="3551" spans="1:22" ht="12" customHeight="1" x14ac:dyDescent="0.2">
      <c r="A3551" s="590"/>
      <c r="B3551" s="592"/>
      <c r="C3551" s="562"/>
      <c r="D3551" s="161"/>
      <c r="E3551" s="537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80"/>
      <c r="S3551" s="118"/>
      <c r="T3551" s="23"/>
      <c r="U3551" s="24"/>
      <c r="V3551" s="133"/>
    </row>
    <row r="3552" spans="1:22" ht="12" customHeight="1" x14ac:dyDescent="0.2">
      <c r="A3552" s="590"/>
      <c r="B3552" s="591"/>
      <c r="C3552" s="562"/>
      <c r="D3552" s="161"/>
      <c r="E3552" s="537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79"/>
      <c r="S3552" s="117"/>
      <c r="T3552" s="23"/>
      <c r="U3552" s="24"/>
      <c r="V3552" s="129"/>
    </row>
    <row r="3553" spans="1:22" ht="12" customHeight="1" x14ac:dyDescent="0.2">
      <c r="A3553" s="590"/>
      <c r="B3553" s="592"/>
      <c r="C3553" s="562"/>
      <c r="D3553" s="161"/>
      <c r="E3553" s="537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80"/>
      <c r="S3553" s="118"/>
      <c r="T3553" s="23"/>
      <c r="U3553" s="24"/>
      <c r="V3553" s="133"/>
    </row>
    <row r="3554" spans="1:22" ht="12" customHeight="1" x14ac:dyDescent="0.2">
      <c r="A3554" s="590"/>
      <c r="B3554" s="591"/>
      <c r="C3554" s="562"/>
      <c r="D3554" s="161"/>
      <c r="E3554" s="537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79"/>
      <c r="S3554" s="117"/>
      <c r="T3554" s="23"/>
      <c r="U3554" s="24"/>
      <c r="V3554" s="129"/>
    </row>
    <row r="3555" spans="1:22" ht="12" customHeight="1" x14ac:dyDescent="0.2">
      <c r="A3555" s="590"/>
      <c r="B3555" s="592"/>
      <c r="C3555" s="562"/>
      <c r="D3555" s="161"/>
      <c r="E3555" s="537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80"/>
      <c r="S3555" s="118"/>
      <c r="T3555" s="23"/>
      <c r="U3555" s="24"/>
      <c r="V3555" s="133"/>
    </row>
    <row r="3556" spans="1:22" ht="12" customHeight="1" x14ac:dyDescent="0.2">
      <c r="A3556" s="590"/>
      <c r="B3556" s="591"/>
      <c r="C3556" s="562"/>
      <c r="D3556" s="161"/>
      <c r="E3556" s="537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79"/>
      <c r="S3556" s="117"/>
      <c r="T3556" s="23"/>
      <c r="U3556" s="24"/>
      <c r="V3556" s="129"/>
    </row>
    <row r="3557" spans="1:22" ht="12" customHeight="1" x14ac:dyDescent="0.2">
      <c r="A3557" s="590"/>
      <c r="B3557" s="592"/>
      <c r="C3557" s="562"/>
      <c r="D3557" s="161"/>
      <c r="E3557" s="537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80"/>
      <c r="S3557" s="118"/>
      <c r="T3557" s="23"/>
      <c r="U3557" s="24"/>
      <c r="V3557" s="133"/>
    </row>
    <row r="3558" spans="1:22" ht="12" customHeight="1" x14ac:dyDescent="0.2">
      <c r="A3558" s="590"/>
      <c r="B3558" s="591"/>
      <c r="C3558" s="562"/>
      <c r="D3558" s="161"/>
      <c r="E3558" s="537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79"/>
      <c r="S3558" s="117"/>
      <c r="T3558" s="23"/>
      <c r="U3558" s="24"/>
      <c r="V3558" s="129"/>
    </row>
    <row r="3559" spans="1:22" ht="12" customHeight="1" x14ac:dyDescent="0.2">
      <c r="A3559" s="590"/>
      <c r="B3559" s="592"/>
      <c r="C3559" s="562"/>
      <c r="D3559" s="161"/>
      <c r="E3559" s="537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80"/>
      <c r="S3559" s="118"/>
      <c r="T3559" s="23"/>
      <c r="U3559" s="24"/>
      <c r="V3559" s="133"/>
    </row>
    <row r="3560" spans="1:22" ht="12" customHeight="1" x14ac:dyDescent="0.2">
      <c r="A3560" s="590"/>
      <c r="B3560" s="591"/>
      <c r="C3560" s="562"/>
      <c r="D3560" s="161"/>
      <c r="E3560" s="537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79"/>
      <c r="S3560" s="117"/>
      <c r="T3560" s="23"/>
      <c r="U3560" s="24"/>
      <c r="V3560" s="129"/>
    </row>
    <row r="3561" spans="1:22" ht="12" customHeight="1" x14ac:dyDescent="0.2">
      <c r="A3561" s="590"/>
      <c r="B3561" s="592"/>
      <c r="C3561" s="562"/>
      <c r="D3561" s="161"/>
      <c r="E3561" s="537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80"/>
      <c r="S3561" s="118"/>
      <c r="T3561" s="23"/>
      <c r="U3561" s="24"/>
      <c r="V3561" s="133"/>
    </row>
    <row r="3562" spans="1:22" ht="12" customHeight="1" x14ac:dyDescent="0.2">
      <c r="A3562" s="590"/>
      <c r="B3562" s="591"/>
      <c r="C3562" s="562"/>
      <c r="D3562" s="161"/>
      <c r="E3562" s="537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79"/>
      <c r="S3562" s="117"/>
      <c r="T3562" s="23"/>
      <c r="U3562" s="24"/>
      <c r="V3562" s="129"/>
    </row>
    <row r="3563" spans="1:22" ht="12" customHeight="1" x14ac:dyDescent="0.2">
      <c r="A3563" s="590"/>
      <c r="B3563" s="592"/>
      <c r="C3563" s="562"/>
      <c r="D3563" s="161"/>
      <c r="E3563" s="537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80"/>
      <c r="S3563" s="118"/>
      <c r="T3563" s="23"/>
      <c r="U3563" s="24"/>
      <c r="V3563" s="133"/>
    </row>
    <row r="3564" spans="1:22" ht="12" customHeight="1" x14ac:dyDescent="0.2">
      <c r="A3564" s="590"/>
      <c r="B3564" s="591"/>
      <c r="C3564" s="562"/>
      <c r="D3564" s="161"/>
      <c r="E3564" s="537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79"/>
      <c r="S3564" s="117"/>
      <c r="T3564" s="23"/>
      <c r="U3564" s="24"/>
      <c r="V3564" s="129"/>
    </row>
    <row r="3565" spans="1:22" ht="12" customHeight="1" x14ac:dyDescent="0.2">
      <c r="A3565" s="590"/>
      <c r="B3565" s="592"/>
      <c r="C3565" s="562"/>
      <c r="D3565" s="161"/>
      <c r="E3565" s="537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80"/>
      <c r="S3565" s="118"/>
      <c r="T3565" s="23"/>
      <c r="U3565" s="24"/>
      <c r="V3565" s="133"/>
    </row>
    <row r="3566" spans="1:22" ht="12" customHeight="1" x14ac:dyDescent="0.2">
      <c r="A3566" s="590"/>
      <c r="B3566" s="591"/>
      <c r="C3566" s="562"/>
      <c r="D3566" s="161"/>
      <c r="E3566" s="537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79"/>
      <c r="S3566" s="117"/>
      <c r="T3566" s="23"/>
      <c r="U3566" s="24"/>
      <c r="V3566" s="129"/>
    </row>
    <row r="3567" spans="1:22" ht="12" customHeight="1" x14ac:dyDescent="0.2">
      <c r="A3567" s="590"/>
      <c r="B3567" s="592"/>
      <c r="C3567" s="562"/>
      <c r="D3567" s="161"/>
      <c r="E3567" s="537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80"/>
      <c r="S3567" s="118"/>
      <c r="T3567" s="23"/>
      <c r="U3567" s="24"/>
      <c r="V3567" s="133"/>
    </row>
    <row r="3568" spans="1:22" ht="12" customHeight="1" x14ac:dyDescent="0.2">
      <c r="A3568" s="590"/>
      <c r="B3568" s="591"/>
      <c r="C3568" s="562"/>
      <c r="D3568" s="161"/>
      <c r="E3568" s="537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79"/>
      <c r="S3568" s="117"/>
      <c r="T3568" s="23"/>
      <c r="U3568" s="24"/>
      <c r="V3568" s="129"/>
    </row>
    <row r="3569" spans="1:22" ht="12" customHeight="1" x14ac:dyDescent="0.2">
      <c r="A3569" s="590"/>
      <c r="B3569" s="592"/>
      <c r="C3569" s="562"/>
      <c r="D3569" s="161"/>
      <c r="E3569" s="537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80"/>
      <c r="S3569" s="118"/>
      <c r="T3569" s="23"/>
      <c r="U3569" s="24"/>
      <c r="V3569" s="133"/>
    </row>
    <row r="3570" spans="1:22" ht="12" customHeight="1" x14ac:dyDescent="0.2">
      <c r="A3570" s="590"/>
      <c r="B3570" s="591"/>
      <c r="C3570" s="562"/>
      <c r="D3570" s="161"/>
      <c r="E3570" s="537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79"/>
      <c r="S3570" s="117"/>
      <c r="T3570" s="23"/>
      <c r="U3570" s="24"/>
      <c r="V3570" s="129"/>
    </row>
    <row r="3571" spans="1:22" ht="12" customHeight="1" x14ac:dyDescent="0.2">
      <c r="A3571" s="590"/>
      <c r="B3571" s="592"/>
      <c r="C3571" s="562"/>
      <c r="D3571" s="161"/>
      <c r="E3571" s="537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80"/>
      <c r="S3571" s="118"/>
      <c r="T3571" s="23"/>
      <c r="U3571" s="24"/>
      <c r="V3571" s="133"/>
    </row>
    <row r="3572" spans="1:22" ht="12" customHeight="1" x14ac:dyDescent="0.2">
      <c r="A3572" s="590"/>
      <c r="B3572" s="591"/>
      <c r="C3572" s="562"/>
      <c r="D3572" s="161"/>
      <c r="E3572" s="537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79"/>
      <c r="S3572" s="117"/>
      <c r="T3572" s="23"/>
      <c r="U3572" s="24"/>
      <c r="V3572" s="129"/>
    </row>
    <row r="3573" spans="1:22" ht="12" customHeight="1" x14ac:dyDescent="0.2">
      <c r="A3573" s="590"/>
      <c r="B3573" s="592"/>
      <c r="C3573" s="562"/>
      <c r="D3573" s="161"/>
      <c r="E3573" s="537"/>
      <c r="F3573" s="25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  <c r="Q3573" s="25"/>
      <c r="R3573" s="80"/>
      <c r="S3573" s="118"/>
      <c r="T3573" s="23"/>
      <c r="U3573" s="24"/>
      <c r="V3573" s="133"/>
    </row>
    <row r="3574" spans="1:22" ht="12" customHeight="1" x14ac:dyDescent="0.2">
      <c r="A3574" s="590"/>
      <c r="B3574" s="591"/>
      <c r="C3574" s="562"/>
      <c r="D3574" s="161"/>
      <c r="E3574" s="537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79"/>
      <c r="S3574" s="117"/>
      <c r="T3574" s="23"/>
      <c r="U3574" s="24"/>
      <c r="V3574" s="129"/>
    </row>
    <row r="3575" spans="1:22" ht="12" customHeight="1" x14ac:dyDescent="0.2">
      <c r="A3575" s="590"/>
      <c r="B3575" s="592"/>
      <c r="C3575" s="562"/>
      <c r="D3575" s="161"/>
      <c r="E3575" s="537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80"/>
      <c r="S3575" s="118"/>
      <c r="T3575" s="23"/>
      <c r="U3575" s="24"/>
      <c r="V3575" s="133"/>
    </row>
    <row r="3576" spans="1:22" ht="12" customHeight="1" x14ac:dyDescent="0.2">
      <c r="A3576" s="590"/>
      <c r="B3576" s="591"/>
      <c r="C3576" s="562"/>
      <c r="D3576" s="161"/>
      <c r="E3576" s="537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79"/>
      <c r="S3576" s="117"/>
      <c r="T3576" s="23"/>
      <c r="U3576" s="24"/>
      <c r="V3576" s="129"/>
    </row>
    <row r="3577" spans="1:22" ht="12" customHeight="1" x14ac:dyDescent="0.2">
      <c r="A3577" s="590"/>
      <c r="B3577" s="592"/>
      <c r="C3577" s="562"/>
      <c r="D3577" s="161"/>
      <c r="E3577" s="537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80"/>
      <c r="S3577" s="118"/>
      <c r="T3577" s="23"/>
      <c r="U3577" s="24"/>
      <c r="V3577" s="133"/>
    </row>
    <row r="3578" spans="1:22" ht="12" customHeight="1" x14ac:dyDescent="0.2">
      <c r="A3578" s="590"/>
      <c r="B3578" s="591"/>
      <c r="C3578" s="562"/>
      <c r="D3578" s="161"/>
      <c r="E3578" s="537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79"/>
      <c r="S3578" s="117"/>
      <c r="T3578" s="23"/>
      <c r="U3578" s="24"/>
      <c r="V3578" s="129"/>
    </row>
    <row r="3579" spans="1:22" ht="12" customHeight="1" x14ac:dyDescent="0.2">
      <c r="A3579" s="590"/>
      <c r="B3579" s="592"/>
      <c r="C3579" s="562"/>
      <c r="D3579" s="161"/>
      <c r="E3579" s="537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80"/>
      <c r="S3579" s="118"/>
      <c r="T3579" s="23"/>
      <c r="U3579" s="24"/>
      <c r="V3579" s="133"/>
    </row>
    <row r="3580" spans="1:22" ht="12" customHeight="1" x14ac:dyDescent="0.2">
      <c r="A3580" s="590"/>
      <c r="B3580" s="591"/>
      <c r="C3580" s="562"/>
      <c r="D3580" s="161"/>
      <c r="E3580" s="537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79"/>
      <c r="S3580" s="117"/>
      <c r="T3580" s="23"/>
      <c r="U3580" s="24"/>
      <c r="V3580" s="129"/>
    </row>
    <row r="3581" spans="1:22" ht="12" customHeight="1" x14ac:dyDescent="0.2">
      <c r="A3581" s="590"/>
      <c r="B3581" s="592"/>
      <c r="C3581" s="562"/>
      <c r="D3581" s="161"/>
      <c r="E3581" s="537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80"/>
      <c r="S3581" s="118"/>
      <c r="T3581" s="23"/>
      <c r="U3581" s="24"/>
      <c r="V3581" s="133"/>
    </row>
    <row r="3582" spans="1:22" ht="12" customHeight="1" x14ac:dyDescent="0.2">
      <c r="A3582" s="590"/>
      <c r="B3582" s="591"/>
      <c r="C3582" s="562"/>
      <c r="D3582" s="161"/>
      <c r="E3582" s="537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79"/>
      <c r="S3582" s="117"/>
      <c r="T3582" s="23"/>
      <c r="U3582" s="24"/>
      <c r="V3582" s="129"/>
    </row>
    <row r="3583" spans="1:22" ht="12" customHeight="1" x14ac:dyDescent="0.2">
      <c r="A3583" s="590"/>
      <c r="B3583" s="592"/>
      <c r="C3583" s="562"/>
      <c r="D3583" s="161"/>
      <c r="E3583" s="537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80"/>
      <c r="S3583" s="118"/>
      <c r="T3583" s="23"/>
      <c r="U3583" s="24"/>
      <c r="V3583" s="133"/>
    </row>
    <row r="3584" spans="1:22" ht="12" customHeight="1" x14ac:dyDescent="0.2">
      <c r="A3584" s="590"/>
      <c r="B3584" s="591"/>
      <c r="C3584" s="562"/>
      <c r="D3584" s="161"/>
      <c r="E3584" s="537"/>
      <c r="F3584" s="25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79"/>
      <c r="S3584" s="117"/>
      <c r="T3584" s="23"/>
      <c r="U3584" s="24"/>
      <c r="V3584" s="129"/>
    </row>
    <row r="3585" spans="1:22" ht="12" customHeight="1" x14ac:dyDescent="0.2">
      <c r="A3585" s="590"/>
      <c r="B3585" s="592"/>
      <c r="C3585" s="562"/>
      <c r="D3585" s="161"/>
      <c r="E3585" s="537"/>
      <c r="F3585" s="25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80"/>
      <c r="S3585" s="118"/>
      <c r="T3585" s="23"/>
      <c r="U3585" s="24"/>
      <c r="V3585" s="133"/>
    </row>
    <row r="3586" spans="1:22" ht="12" customHeight="1" x14ac:dyDescent="0.2">
      <c r="A3586" s="590"/>
      <c r="B3586" s="591"/>
      <c r="C3586" s="562"/>
      <c r="D3586" s="161"/>
      <c r="E3586" s="537"/>
      <c r="F3586" s="25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79"/>
      <c r="S3586" s="117"/>
      <c r="T3586" s="23"/>
      <c r="U3586" s="24"/>
      <c r="V3586" s="129"/>
    </row>
    <row r="3587" spans="1:22" ht="12" customHeight="1" x14ac:dyDescent="0.2">
      <c r="A3587" s="590"/>
      <c r="B3587" s="592"/>
      <c r="C3587" s="562"/>
      <c r="D3587" s="161"/>
      <c r="E3587" s="537"/>
      <c r="F3587" s="25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80"/>
      <c r="S3587" s="118"/>
      <c r="T3587" s="23"/>
      <c r="U3587" s="24"/>
      <c r="V3587" s="133"/>
    </row>
    <row r="3588" spans="1:22" ht="12" customHeight="1" x14ac:dyDescent="0.2">
      <c r="A3588" s="590"/>
      <c r="B3588" s="591"/>
      <c r="C3588" s="562"/>
      <c r="D3588" s="161"/>
      <c r="E3588" s="537"/>
      <c r="F3588" s="25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79"/>
      <c r="S3588" s="117"/>
      <c r="T3588" s="23"/>
      <c r="U3588" s="24"/>
      <c r="V3588" s="129"/>
    </row>
    <row r="3589" spans="1:22" ht="12" customHeight="1" x14ac:dyDescent="0.2">
      <c r="A3589" s="590"/>
      <c r="B3589" s="592"/>
      <c r="C3589" s="562"/>
      <c r="D3589" s="161"/>
      <c r="E3589" s="537"/>
      <c r="F3589" s="25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80"/>
      <c r="S3589" s="118"/>
      <c r="T3589" s="23"/>
      <c r="U3589" s="24"/>
      <c r="V3589" s="133"/>
    </row>
    <row r="3590" spans="1:22" ht="12" customHeight="1" x14ac:dyDescent="0.2">
      <c r="A3590" s="590"/>
      <c r="B3590" s="591"/>
      <c r="C3590" s="562"/>
      <c r="D3590" s="161"/>
      <c r="E3590" s="537"/>
      <c r="F3590" s="25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79"/>
      <c r="S3590" s="117"/>
      <c r="T3590" s="23"/>
      <c r="U3590" s="24"/>
      <c r="V3590" s="129"/>
    </row>
    <row r="3591" spans="1:22" ht="12" customHeight="1" x14ac:dyDescent="0.2">
      <c r="A3591" s="590"/>
      <c r="B3591" s="592"/>
      <c r="C3591" s="562"/>
      <c r="D3591" s="161"/>
      <c r="E3591" s="537"/>
      <c r="F3591" s="25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80"/>
      <c r="S3591" s="118"/>
      <c r="T3591" s="23"/>
      <c r="U3591" s="24"/>
      <c r="V3591" s="133"/>
    </row>
    <row r="3592" spans="1:22" ht="12" customHeight="1" x14ac:dyDescent="0.2">
      <c r="A3592" s="590"/>
      <c r="B3592" s="591"/>
      <c r="C3592" s="562"/>
      <c r="D3592" s="161"/>
      <c r="E3592" s="537"/>
      <c r="F3592" s="25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79"/>
      <c r="S3592" s="117"/>
      <c r="T3592" s="23"/>
      <c r="U3592" s="24"/>
      <c r="V3592" s="129"/>
    </row>
    <row r="3593" spans="1:22" ht="12" customHeight="1" x14ac:dyDescent="0.2">
      <c r="A3593" s="590"/>
      <c r="B3593" s="592"/>
      <c r="C3593" s="562"/>
      <c r="D3593" s="161"/>
      <c r="E3593" s="537"/>
      <c r="F3593" s="25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80"/>
      <c r="S3593" s="118"/>
      <c r="T3593" s="23"/>
      <c r="U3593" s="24"/>
      <c r="V3593" s="133"/>
    </row>
    <row r="3594" spans="1:22" ht="12" customHeight="1" x14ac:dyDescent="0.2">
      <c r="A3594" s="590"/>
      <c r="B3594" s="591"/>
      <c r="C3594" s="562"/>
      <c r="D3594" s="161"/>
      <c r="E3594" s="537"/>
      <c r="F3594" s="25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79"/>
      <c r="S3594" s="117"/>
      <c r="T3594" s="23"/>
      <c r="U3594" s="24"/>
      <c r="V3594" s="129"/>
    </row>
    <row r="3595" spans="1:22" ht="12" customHeight="1" x14ac:dyDescent="0.2">
      <c r="A3595" s="590"/>
      <c r="B3595" s="592"/>
      <c r="C3595" s="562"/>
      <c r="D3595" s="161"/>
      <c r="E3595" s="537"/>
      <c r="F3595" s="25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80"/>
      <c r="S3595" s="118"/>
      <c r="T3595" s="23"/>
      <c r="U3595" s="24"/>
      <c r="V3595" s="133"/>
    </row>
    <row r="3596" spans="1:22" ht="12" customHeight="1" x14ac:dyDescent="0.2">
      <c r="A3596" s="590"/>
      <c r="B3596" s="591"/>
      <c r="C3596" s="562"/>
      <c r="D3596" s="161"/>
      <c r="E3596" s="537"/>
      <c r="F3596" s="25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79"/>
      <c r="S3596" s="117"/>
      <c r="T3596" s="23"/>
      <c r="U3596" s="24"/>
      <c r="V3596" s="129"/>
    </row>
    <row r="3597" spans="1:22" ht="12" customHeight="1" x14ac:dyDescent="0.2">
      <c r="A3597" s="590"/>
      <c r="B3597" s="592"/>
      <c r="C3597" s="562"/>
      <c r="D3597" s="161"/>
      <c r="E3597" s="537"/>
      <c r="F3597" s="25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80"/>
      <c r="S3597" s="118"/>
      <c r="T3597" s="23"/>
      <c r="U3597" s="24"/>
      <c r="V3597" s="133"/>
    </row>
    <row r="3598" spans="1:22" ht="12" customHeight="1" x14ac:dyDescent="0.2">
      <c r="A3598" s="590"/>
      <c r="B3598" s="591"/>
      <c r="C3598" s="562"/>
      <c r="D3598" s="161"/>
      <c r="E3598" s="537"/>
      <c r="F3598" s="25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79"/>
      <c r="S3598" s="117"/>
      <c r="T3598" s="23"/>
      <c r="U3598" s="24"/>
      <c r="V3598" s="129"/>
    </row>
    <row r="3599" spans="1:22" ht="12" customHeight="1" x14ac:dyDescent="0.2">
      <c r="A3599" s="590"/>
      <c r="B3599" s="592"/>
      <c r="C3599" s="562"/>
      <c r="D3599" s="161"/>
      <c r="E3599" s="537"/>
      <c r="F3599" s="25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80"/>
      <c r="S3599" s="118"/>
      <c r="T3599" s="23"/>
      <c r="U3599" s="24"/>
      <c r="V3599" s="133"/>
    </row>
    <row r="3600" spans="1:22" ht="12" customHeight="1" x14ac:dyDescent="0.2">
      <c r="A3600" s="590"/>
      <c r="B3600" s="591"/>
      <c r="C3600" s="562"/>
      <c r="D3600" s="161"/>
      <c r="E3600" s="537"/>
      <c r="F3600" s="25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79"/>
      <c r="S3600" s="117"/>
      <c r="T3600" s="23"/>
      <c r="U3600" s="24"/>
      <c r="V3600" s="129"/>
    </row>
    <row r="3601" spans="1:22" ht="12" customHeight="1" x14ac:dyDescent="0.2">
      <c r="A3601" s="590"/>
      <c r="B3601" s="592"/>
      <c r="C3601" s="562"/>
      <c r="D3601" s="161"/>
      <c r="E3601" s="537"/>
      <c r="F3601" s="25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80"/>
      <c r="S3601" s="118"/>
      <c r="T3601" s="23"/>
      <c r="U3601" s="24"/>
      <c r="V3601" s="133"/>
    </row>
    <row r="3602" spans="1:22" ht="12" customHeight="1" x14ac:dyDescent="0.2">
      <c r="A3602" s="590"/>
      <c r="B3602" s="591"/>
      <c r="C3602" s="562"/>
      <c r="D3602" s="161"/>
      <c r="E3602" s="537"/>
      <c r="F3602" s="25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79"/>
      <c r="S3602" s="117"/>
      <c r="T3602" s="23"/>
      <c r="U3602" s="24"/>
      <c r="V3602" s="129"/>
    </row>
    <row r="3603" spans="1:22" ht="12" customHeight="1" x14ac:dyDescent="0.2">
      <c r="A3603" s="590"/>
      <c r="B3603" s="592"/>
      <c r="C3603" s="562"/>
      <c r="D3603" s="161"/>
      <c r="E3603" s="537"/>
      <c r="F3603" s="25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80"/>
      <c r="S3603" s="118"/>
      <c r="T3603" s="23"/>
      <c r="U3603" s="24"/>
      <c r="V3603" s="133"/>
    </row>
    <row r="3604" spans="1:22" ht="12" customHeight="1" x14ac:dyDescent="0.2">
      <c r="A3604" s="590"/>
      <c r="B3604" s="591"/>
      <c r="C3604" s="562"/>
      <c r="D3604" s="161"/>
      <c r="E3604" s="537"/>
      <c r="F3604" s="25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79"/>
      <c r="S3604" s="117"/>
      <c r="T3604" s="23"/>
      <c r="U3604" s="24"/>
      <c r="V3604" s="129"/>
    </row>
    <row r="3605" spans="1:22" ht="12" customHeight="1" x14ac:dyDescent="0.2">
      <c r="A3605" s="590"/>
      <c r="B3605" s="592"/>
      <c r="C3605" s="562"/>
      <c r="D3605" s="161"/>
      <c r="E3605" s="537"/>
      <c r="F3605" s="25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80"/>
      <c r="S3605" s="118"/>
      <c r="T3605" s="23"/>
      <c r="U3605" s="24"/>
      <c r="V3605" s="133"/>
    </row>
    <row r="3606" spans="1:22" ht="12" customHeight="1" x14ac:dyDescent="0.2">
      <c r="A3606" s="590"/>
      <c r="B3606" s="591"/>
      <c r="C3606" s="562"/>
      <c r="D3606" s="161"/>
      <c r="E3606" s="537"/>
      <c r="F3606" s="25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79"/>
      <c r="S3606" s="117"/>
      <c r="T3606" s="23"/>
      <c r="U3606" s="24"/>
      <c r="V3606" s="129"/>
    </row>
    <row r="3607" spans="1:22" ht="12" customHeight="1" x14ac:dyDescent="0.2">
      <c r="A3607" s="590"/>
      <c r="B3607" s="592"/>
      <c r="C3607" s="562"/>
      <c r="D3607" s="161"/>
      <c r="E3607" s="537"/>
      <c r="F3607" s="25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80"/>
      <c r="S3607" s="118"/>
      <c r="T3607" s="23"/>
      <c r="U3607" s="24"/>
      <c r="V3607" s="133"/>
    </row>
    <row r="3608" spans="1:22" ht="12" customHeight="1" x14ac:dyDescent="0.2">
      <c r="A3608" s="590"/>
      <c r="B3608" s="591"/>
      <c r="C3608" s="562"/>
      <c r="D3608" s="161"/>
      <c r="E3608" s="537"/>
      <c r="F3608" s="25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79"/>
      <c r="S3608" s="117"/>
      <c r="T3608" s="23"/>
      <c r="U3608" s="24"/>
      <c r="V3608" s="129"/>
    </row>
    <row r="3609" spans="1:22" ht="12" customHeight="1" x14ac:dyDescent="0.2">
      <c r="A3609" s="590"/>
      <c r="B3609" s="592"/>
      <c r="C3609" s="562"/>
      <c r="D3609" s="161"/>
      <c r="E3609" s="537"/>
      <c r="F3609" s="25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80"/>
      <c r="S3609" s="118"/>
      <c r="T3609" s="23"/>
      <c r="U3609" s="24"/>
      <c r="V3609" s="133"/>
    </row>
    <row r="3610" spans="1:22" ht="12" customHeight="1" x14ac:dyDescent="0.2">
      <c r="A3610" s="590"/>
      <c r="B3610" s="591"/>
      <c r="C3610" s="562"/>
      <c r="D3610" s="161"/>
      <c r="E3610" s="537"/>
      <c r="F3610" s="25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79"/>
      <c r="S3610" s="117"/>
      <c r="T3610" s="23"/>
      <c r="U3610" s="24"/>
      <c r="V3610" s="129"/>
    </row>
    <row r="3611" spans="1:22" ht="12" customHeight="1" x14ac:dyDescent="0.2">
      <c r="A3611" s="590"/>
      <c r="B3611" s="592"/>
      <c r="C3611" s="562"/>
      <c r="D3611" s="161"/>
      <c r="E3611" s="537"/>
      <c r="F3611" s="25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80"/>
      <c r="S3611" s="118"/>
      <c r="T3611" s="23"/>
      <c r="U3611" s="24"/>
      <c r="V3611" s="133"/>
    </row>
    <row r="3612" spans="1:22" ht="12" customHeight="1" x14ac:dyDescent="0.2">
      <c r="A3612" s="590"/>
      <c r="B3612" s="591"/>
      <c r="C3612" s="562"/>
      <c r="D3612" s="161"/>
      <c r="E3612" s="537"/>
      <c r="F3612" s="25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79"/>
      <c r="S3612" s="117"/>
      <c r="T3612" s="23"/>
      <c r="U3612" s="24"/>
      <c r="V3612" s="129"/>
    </row>
    <row r="3613" spans="1:22" ht="12" customHeight="1" x14ac:dyDescent="0.2">
      <c r="A3613" s="590"/>
      <c r="B3613" s="592"/>
      <c r="C3613" s="562"/>
      <c r="D3613" s="161"/>
      <c r="E3613" s="537"/>
      <c r="F3613" s="25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80"/>
      <c r="S3613" s="118"/>
      <c r="T3613" s="23"/>
      <c r="U3613" s="24"/>
      <c r="V3613" s="133"/>
    </row>
    <row r="3614" spans="1:22" ht="12" customHeight="1" x14ac:dyDescent="0.2">
      <c r="A3614" s="590"/>
      <c r="B3614" s="591"/>
      <c r="C3614" s="562"/>
      <c r="D3614" s="161"/>
      <c r="E3614" s="537"/>
      <c r="F3614" s="25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79"/>
      <c r="S3614" s="117"/>
      <c r="T3614" s="23"/>
      <c r="U3614" s="24"/>
      <c r="V3614" s="129"/>
    </row>
    <row r="3615" spans="1:22" ht="12" customHeight="1" x14ac:dyDescent="0.2">
      <c r="A3615" s="590"/>
      <c r="B3615" s="592"/>
      <c r="C3615" s="562"/>
      <c r="D3615" s="161"/>
      <c r="E3615" s="537"/>
      <c r="F3615" s="25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80"/>
      <c r="S3615" s="118"/>
      <c r="T3615" s="23"/>
      <c r="U3615" s="24"/>
      <c r="V3615" s="133"/>
    </row>
    <row r="3616" spans="1:22" ht="12" customHeight="1" x14ac:dyDescent="0.2">
      <c r="A3616" s="590"/>
      <c r="B3616" s="591"/>
      <c r="C3616" s="562"/>
      <c r="D3616" s="161"/>
      <c r="E3616" s="537"/>
      <c r="F3616" s="25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79"/>
      <c r="S3616" s="117"/>
      <c r="T3616" s="23"/>
      <c r="U3616" s="24"/>
      <c r="V3616" s="129"/>
    </row>
    <row r="3617" spans="1:22" ht="12" customHeight="1" x14ac:dyDescent="0.2">
      <c r="A3617" s="590"/>
      <c r="B3617" s="592"/>
      <c r="C3617" s="562"/>
      <c r="D3617" s="161"/>
      <c r="E3617" s="537"/>
      <c r="F3617" s="25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80"/>
      <c r="S3617" s="118"/>
      <c r="T3617" s="23"/>
      <c r="U3617" s="24"/>
      <c r="V3617" s="133"/>
    </row>
    <row r="3618" spans="1:22" ht="12" customHeight="1" x14ac:dyDescent="0.2">
      <c r="A3618" s="590"/>
      <c r="B3618" s="591"/>
      <c r="C3618" s="562"/>
      <c r="D3618" s="161"/>
      <c r="E3618" s="537"/>
      <c r="F3618" s="25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79"/>
      <c r="S3618" s="117"/>
      <c r="T3618" s="23"/>
      <c r="U3618" s="24"/>
      <c r="V3618" s="129"/>
    </row>
    <row r="3619" spans="1:22" ht="12" customHeight="1" x14ac:dyDescent="0.2">
      <c r="A3619" s="590"/>
      <c r="B3619" s="592"/>
      <c r="C3619" s="562"/>
      <c r="D3619" s="161"/>
      <c r="E3619" s="537"/>
      <c r="F3619" s="25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80"/>
      <c r="S3619" s="118"/>
      <c r="T3619" s="23"/>
      <c r="U3619" s="24"/>
      <c r="V3619" s="133"/>
    </row>
    <row r="3620" spans="1:22" ht="12" customHeight="1" x14ac:dyDescent="0.2">
      <c r="A3620" s="590"/>
      <c r="B3620" s="591"/>
      <c r="C3620" s="562"/>
      <c r="D3620" s="161"/>
      <c r="E3620" s="537"/>
      <c r="F3620" s="25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79"/>
      <c r="S3620" s="117"/>
      <c r="T3620" s="23"/>
      <c r="U3620" s="24"/>
      <c r="V3620" s="129"/>
    </row>
    <row r="3621" spans="1:22" ht="12" customHeight="1" x14ac:dyDescent="0.2">
      <c r="A3621" s="590"/>
      <c r="B3621" s="592"/>
      <c r="C3621" s="562"/>
      <c r="D3621" s="161"/>
      <c r="E3621" s="537"/>
      <c r="F3621" s="25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80"/>
      <c r="S3621" s="118"/>
      <c r="T3621" s="23"/>
      <c r="U3621" s="24"/>
      <c r="V3621" s="133"/>
    </row>
    <row r="3622" spans="1:22" ht="12" customHeight="1" x14ac:dyDescent="0.2">
      <c r="A3622" s="590"/>
      <c r="B3622" s="591"/>
      <c r="C3622" s="562"/>
      <c r="D3622" s="161"/>
      <c r="E3622" s="537"/>
      <c r="F3622" s="25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79"/>
      <c r="S3622" s="117"/>
      <c r="T3622" s="23"/>
      <c r="U3622" s="24"/>
      <c r="V3622" s="129"/>
    </row>
    <row r="3623" spans="1:22" ht="12" customHeight="1" x14ac:dyDescent="0.2">
      <c r="A3623" s="590"/>
      <c r="B3623" s="592"/>
      <c r="C3623" s="562"/>
      <c r="D3623" s="161"/>
      <c r="E3623" s="537"/>
      <c r="F3623" s="25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80"/>
      <c r="S3623" s="118"/>
      <c r="T3623" s="23"/>
      <c r="U3623" s="24"/>
      <c r="V3623" s="133"/>
    </row>
    <row r="3624" spans="1:22" ht="12" customHeight="1" x14ac:dyDescent="0.2">
      <c r="A3624" s="590"/>
      <c r="B3624" s="591"/>
      <c r="C3624" s="562"/>
      <c r="D3624" s="161"/>
      <c r="E3624" s="537"/>
      <c r="F3624" s="25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79"/>
      <c r="S3624" s="117"/>
      <c r="T3624" s="23"/>
      <c r="U3624" s="24"/>
      <c r="V3624" s="129"/>
    </row>
    <row r="3625" spans="1:22" ht="12" customHeight="1" x14ac:dyDescent="0.2">
      <c r="A3625" s="590"/>
      <c r="B3625" s="592"/>
      <c r="C3625" s="562"/>
      <c r="D3625" s="161"/>
      <c r="E3625" s="537"/>
      <c r="F3625" s="25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80"/>
      <c r="S3625" s="118"/>
      <c r="T3625" s="23"/>
      <c r="U3625" s="24"/>
      <c r="V3625" s="133"/>
    </row>
    <row r="3626" spans="1:22" ht="12" customHeight="1" x14ac:dyDescent="0.2">
      <c r="A3626" s="590"/>
      <c r="B3626" s="591"/>
      <c r="C3626" s="562"/>
      <c r="D3626" s="161"/>
      <c r="E3626" s="537"/>
      <c r="F3626" s="25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79"/>
      <c r="S3626" s="117"/>
      <c r="T3626" s="23"/>
      <c r="U3626" s="24"/>
      <c r="V3626" s="129"/>
    </row>
    <row r="3627" spans="1:22" ht="12" customHeight="1" x14ac:dyDescent="0.2">
      <c r="A3627" s="590"/>
      <c r="B3627" s="592"/>
      <c r="C3627" s="562"/>
      <c r="D3627" s="161"/>
      <c r="E3627" s="537"/>
      <c r="F3627" s="25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80"/>
      <c r="S3627" s="118"/>
      <c r="T3627" s="23"/>
      <c r="U3627" s="24"/>
      <c r="V3627" s="133"/>
    </row>
    <row r="3628" spans="1:22" ht="12" customHeight="1" x14ac:dyDescent="0.2">
      <c r="A3628" s="590"/>
      <c r="B3628" s="591"/>
      <c r="C3628" s="562"/>
      <c r="D3628" s="161"/>
      <c r="E3628" s="537"/>
      <c r="F3628" s="25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79"/>
      <c r="S3628" s="117"/>
      <c r="T3628" s="23"/>
      <c r="U3628" s="24"/>
      <c r="V3628" s="129"/>
    </row>
    <row r="3629" spans="1:22" ht="12" customHeight="1" x14ac:dyDescent="0.2">
      <c r="A3629" s="590"/>
      <c r="B3629" s="592"/>
      <c r="C3629" s="562"/>
      <c r="D3629" s="161"/>
      <c r="E3629" s="537"/>
      <c r="F3629" s="25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80"/>
      <c r="S3629" s="118"/>
      <c r="T3629" s="23"/>
      <c r="U3629" s="24"/>
      <c r="V3629" s="133"/>
    </row>
    <row r="3630" spans="1:22" ht="12" customHeight="1" x14ac:dyDescent="0.2">
      <c r="A3630" s="590"/>
      <c r="B3630" s="591"/>
      <c r="C3630" s="562"/>
      <c r="D3630" s="161"/>
      <c r="E3630" s="537"/>
      <c r="F3630" s="25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79"/>
      <c r="S3630" s="117"/>
      <c r="T3630" s="23"/>
      <c r="U3630" s="24"/>
      <c r="V3630" s="129"/>
    </row>
    <row r="3631" spans="1:22" ht="12" customHeight="1" x14ac:dyDescent="0.2">
      <c r="A3631" s="590"/>
      <c r="B3631" s="592"/>
      <c r="C3631" s="562"/>
      <c r="D3631" s="161"/>
      <c r="E3631" s="537"/>
      <c r="F3631" s="25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80"/>
      <c r="S3631" s="118"/>
      <c r="T3631" s="23"/>
      <c r="U3631" s="24"/>
      <c r="V3631" s="133"/>
    </row>
    <row r="3632" spans="1:22" ht="12" customHeight="1" x14ac:dyDescent="0.2">
      <c r="A3632" s="590"/>
      <c r="B3632" s="591"/>
      <c r="C3632" s="562"/>
      <c r="D3632" s="161"/>
      <c r="E3632" s="537"/>
      <c r="F3632" s="25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79"/>
      <c r="S3632" s="117"/>
      <c r="T3632" s="23"/>
      <c r="U3632" s="24"/>
      <c r="V3632" s="129"/>
    </row>
    <row r="3633" spans="1:22" ht="12" customHeight="1" x14ac:dyDescent="0.2">
      <c r="A3633" s="590"/>
      <c r="B3633" s="592"/>
      <c r="C3633" s="562"/>
      <c r="D3633" s="161"/>
      <c r="E3633" s="537"/>
      <c r="F3633" s="25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80"/>
      <c r="S3633" s="118"/>
      <c r="T3633" s="23"/>
      <c r="U3633" s="24"/>
      <c r="V3633" s="133"/>
    </row>
    <row r="3634" spans="1:22" ht="12" customHeight="1" x14ac:dyDescent="0.2">
      <c r="A3634" s="590"/>
      <c r="B3634" s="591"/>
      <c r="C3634" s="562"/>
      <c r="D3634" s="161"/>
      <c r="E3634" s="537"/>
      <c r="F3634" s="25"/>
      <c r="G3634" s="25"/>
      <c r="H3634" s="25"/>
      <c r="I3634" s="25"/>
      <c r="J3634" s="25"/>
      <c r="K3634" s="25"/>
      <c r="L3634" s="25"/>
      <c r="M3634" s="25"/>
      <c r="N3634" s="25"/>
      <c r="O3634" s="25"/>
      <c r="P3634" s="25"/>
      <c r="Q3634" s="25"/>
      <c r="R3634" s="79"/>
      <c r="S3634" s="117"/>
      <c r="T3634" s="23"/>
      <c r="U3634" s="24"/>
      <c r="V3634" s="129"/>
    </row>
    <row r="3635" spans="1:22" ht="12" customHeight="1" x14ac:dyDescent="0.2">
      <c r="A3635" s="590"/>
      <c r="B3635" s="592"/>
      <c r="C3635" s="562"/>
      <c r="D3635" s="161"/>
      <c r="E3635" s="537"/>
      <c r="F3635" s="25"/>
      <c r="G3635" s="25"/>
      <c r="H3635" s="25"/>
      <c r="I3635" s="25"/>
      <c r="J3635" s="25"/>
      <c r="K3635" s="25"/>
      <c r="L3635" s="25"/>
      <c r="M3635" s="25"/>
      <c r="N3635" s="25"/>
      <c r="O3635" s="25"/>
      <c r="P3635" s="25"/>
      <c r="Q3635" s="25"/>
      <c r="R3635" s="80"/>
      <c r="S3635" s="118"/>
      <c r="T3635" s="23"/>
      <c r="U3635" s="24"/>
      <c r="V3635" s="133"/>
    </row>
    <row r="3636" spans="1:22" ht="12" customHeight="1" x14ac:dyDescent="0.2">
      <c r="A3636" s="590"/>
      <c r="B3636" s="591"/>
      <c r="C3636" s="562"/>
      <c r="D3636" s="161"/>
      <c r="E3636" s="537"/>
      <c r="F3636" s="25"/>
      <c r="G3636" s="25"/>
      <c r="H3636" s="25"/>
      <c r="I3636" s="25"/>
      <c r="J3636" s="25"/>
      <c r="K3636" s="25"/>
      <c r="L3636" s="25"/>
      <c r="M3636" s="25"/>
      <c r="N3636" s="25"/>
      <c r="O3636" s="25"/>
      <c r="P3636" s="25"/>
      <c r="Q3636" s="25"/>
      <c r="R3636" s="79"/>
      <c r="S3636" s="117"/>
      <c r="T3636" s="23"/>
      <c r="U3636" s="24"/>
      <c r="V3636" s="129"/>
    </row>
    <row r="3637" spans="1:22" ht="12" customHeight="1" x14ac:dyDescent="0.2">
      <c r="A3637" s="590"/>
      <c r="B3637" s="592"/>
      <c r="C3637" s="562"/>
      <c r="D3637" s="161"/>
      <c r="E3637" s="537"/>
      <c r="F3637" s="25"/>
      <c r="G3637" s="25"/>
      <c r="H3637" s="25"/>
      <c r="I3637" s="25"/>
      <c r="J3637" s="25"/>
      <c r="K3637" s="25"/>
      <c r="L3637" s="25"/>
      <c r="M3637" s="25"/>
      <c r="N3637" s="25"/>
      <c r="O3637" s="25"/>
      <c r="P3637" s="25"/>
      <c r="Q3637" s="25"/>
      <c r="R3637" s="80"/>
      <c r="S3637" s="118"/>
      <c r="T3637" s="23"/>
      <c r="U3637" s="24"/>
      <c r="V3637" s="133"/>
    </row>
    <row r="3638" spans="1:22" ht="12" customHeight="1" x14ac:dyDescent="0.2">
      <c r="A3638" s="590"/>
      <c r="B3638" s="591"/>
      <c r="C3638" s="562"/>
      <c r="D3638" s="161"/>
      <c r="E3638" s="537"/>
      <c r="F3638" s="25"/>
      <c r="G3638" s="25"/>
      <c r="H3638" s="25"/>
      <c r="I3638" s="25"/>
      <c r="J3638" s="25"/>
      <c r="K3638" s="25"/>
      <c r="L3638" s="25"/>
      <c r="M3638" s="25"/>
      <c r="N3638" s="25"/>
      <c r="O3638" s="25"/>
      <c r="P3638" s="25"/>
      <c r="Q3638" s="25"/>
      <c r="R3638" s="79"/>
      <c r="S3638" s="117"/>
      <c r="T3638" s="23"/>
      <c r="U3638" s="24"/>
      <c r="V3638" s="129"/>
    </row>
    <row r="3639" spans="1:22" ht="12" customHeight="1" x14ac:dyDescent="0.2">
      <c r="A3639" s="590"/>
      <c r="B3639" s="592"/>
      <c r="C3639" s="562"/>
      <c r="D3639" s="161"/>
      <c r="E3639" s="537"/>
      <c r="F3639" s="25"/>
      <c r="G3639" s="25"/>
      <c r="H3639" s="25"/>
      <c r="I3639" s="25"/>
      <c r="J3639" s="25"/>
      <c r="K3639" s="25"/>
      <c r="L3639" s="25"/>
      <c r="M3639" s="25"/>
      <c r="N3639" s="25"/>
      <c r="O3639" s="25"/>
      <c r="P3639" s="25"/>
      <c r="Q3639" s="25"/>
      <c r="R3639" s="80"/>
      <c r="S3639" s="118"/>
      <c r="T3639" s="23"/>
      <c r="U3639" s="24"/>
      <c r="V3639" s="133"/>
    </row>
    <row r="3640" spans="1:22" ht="12" customHeight="1" x14ac:dyDescent="0.2">
      <c r="A3640" s="590"/>
      <c r="B3640" s="591"/>
      <c r="C3640" s="562"/>
      <c r="D3640" s="161"/>
      <c r="E3640" s="537"/>
      <c r="F3640" s="25"/>
      <c r="G3640" s="25"/>
      <c r="H3640" s="25"/>
      <c r="I3640" s="25"/>
      <c r="J3640" s="25"/>
      <c r="K3640" s="25"/>
      <c r="L3640" s="25"/>
      <c r="M3640" s="25"/>
      <c r="N3640" s="25"/>
      <c r="O3640" s="25"/>
      <c r="P3640" s="25"/>
      <c r="Q3640" s="25"/>
      <c r="R3640" s="79"/>
      <c r="S3640" s="117"/>
      <c r="T3640" s="23"/>
      <c r="U3640" s="24"/>
      <c r="V3640" s="129"/>
    </row>
    <row r="3641" spans="1:22" ht="12" customHeight="1" x14ac:dyDescent="0.2">
      <c r="A3641" s="590"/>
      <c r="B3641" s="592"/>
      <c r="C3641" s="562"/>
      <c r="D3641" s="161"/>
      <c r="E3641" s="537"/>
      <c r="F3641" s="25"/>
      <c r="G3641" s="25"/>
      <c r="H3641" s="25"/>
      <c r="I3641" s="25"/>
      <c r="J3641" s="25"/>
      <c r="K3641" s="25"/>
      <c r="L3641" s="25"/>
      <c r="M3641" s="25"/>
      <c r="N3641" s="25"/>
      <c r="O3641" s="25"/>
      <c r="P3641" s="25"/>
      <c r="Q3641" s="25"/>
      <c r="R3641" s="80"/>
      <c r="S3641" s="118"/>
      <c r="T3641" s="23"/>
      <c r="U3641" s="24"/>
      <c r="V3641" s="133"/>
    </row>
    <row r="3642" spans="1:22" ht="12" customHeight="1" x14ac:dyDescent="0.2">
      <c r="A3642" s="590"/>
      <c r="B3642" s="591"/>
      <c r="C3642" s="562"/>
      <c r="D3642" s="161"/>
      <c r="E3642" s="537"/>
      <c r="F3642" s="25"/>
      <c r="G3642" s="25"/>
      <c r="H3642" s="25"/>
      <c r="I3642" s="25"/>
      <c r="J3642" s="25"/>
      <c r="K3642" s="25"/>
      <c r="L3642" s="25"/>
      <c r="M3642" s="25"/>
      <c r="N3642" s="25"/>
      <c r="O3642" s="25"/>
      <c r="P3642" s="25"/>
      <c r="Q3642" s="25"/>
      <c r="R3642" s="79"/>
      <c r="S3642" s="117"/>
      <c r="T3642" s="23"/>
      <c r="U3642" s="24"/>
      <c r="V3642" s="129"/>
    </row>
    <row r="3643" spans="1:22" ht="12" customHeight="1" x14ac:dyDescent="0.2">
      <c r="A3643" s="590"/>
      <c r="B3643" s="592"/>
      <c r="C3643" s="562"/>
      <c r="D3643" s="161"/>
      <c r="E3643" s="537"/>
      <c r="F3643" s="25"/>
      <c r="G3643" s="25"/>
      <c r="H3643" s="25"/>
      <c r="I3643" s="25"/>
      <c r="J3643" s="25"/>
      <c r="K3643" s="25"/>
      <c r="L3643" s="25"/>
      <c r="M3643" s="25"/>
      <c r="N3643" s="25"/>
      <c r="O3643" s="25"/>
      <c r="P3643" s="25"/>
      <c r="Q3643" s="25"/>
      <c r="R3643" s="80"/>
      <c r="S3643" s="118"/>
      <c r="T3643" s="23"/>
      <c r="U3643" s="24"/>
      <c r="V3643" s="133"/>
    </row>
    <row r="3644" spans="1:22" ht="12" customHeight="1" x14ac:dyDescent="0.2">
      <c r="A3644" s="590"/>
      <c r="B3644" s="591"/>
      <c r="C3644" s="562"/>
      <c r="D3644" s="161"/>
      <c r="E3644" s="537"/>
      <c r="F3644" s="25"/>
      <c r="G3644" s="25"/>
      <c r="H3644" s="25"/>
      <c r="I3644" s="25"/>
      <c r="J3644" s="25"/>
      <c r="K3644" s="25"/>
      <c r="L3644" s="25"/>
      <c r="M3644" s="25"/>
      <c r="N3644" s="25"/>
      <c r="O3644" s="25"/>
      <c r="P3644" s="25"/>
      <c r="Q3644" s="25"/>
      <c r="R3644" s="79"/>
      <c r="S3644" s="117"/>
      <c r="T3644" s="23"/>
      <c r="U3644" s="24"/>
      <c r="V3644" s="129"/>
    </row>
    <row r="3645" spans="1:22" ht="12" customHeight="1" x14ac:dyDescent="0.2">
      <c r="A3645" s="590"/>
      <c r="B3645" s="592"/>
      <c r="C3645" s="562"/>
      <c r="D3645" s="161"/>
      <c r="E3645" s="537"/>
      <c r="F3645" s="25"/>
      <c r="G3645" s="25"/>
      <c r="H3645" s="25"/>
      <c r="I3645" s="25"/>
      <c r="J3645" s="25"/>
      <c r="K3645" s="25"/>
      <c r="L3645" s="25"/>
      <c r="M3645" s="25"/>
      <c r="N3645" s="25"/>
      <c r="O3645" s="25"/>
      <c r="P3645" s="25"/>
      <c r="Q3645" s="25"/>
      <c r="R3645" s="80"/>
      <c r="S3645" s="118"/>
      <c r="T3645" s="23"/>
      <c r="U3645" s="24"/>
      <c r="V3645" s="133"/>
    </row>
    <row r="3646" spans="1:22" ht="12" customHeight="1" x14ac:dyDescent="0.2">
      <c r="A3646" s="590"/>
      <c r="B3646" s="591"/>
      <c r="C3646" s="562"/>
      <c r="D3646" s="161"/>
      <c r="E3646" s="537"/>
      <c r="F3646" s="25"/>
      <c r="G3646" s="25"/>
      <c r="H3646" s="25"/>
      <c r="I3646" s="25"/>
      <c r="J3646" s="25"/>
      <c r="K3646" s="25"/>
      <c r="L3646" s="25"/>
      <c r="M3646" s="25"/>
      <c r="N3646" s="25"/>
      <c r="O3646" s="25"/>
      <c r="P3646" s="25"/>
      <c r="Q3646" s="25"/>
      <c r="R3646" s="79"/>
      <c r="S3646" s="117"/>
      <c r="T3646" s="23"/>
      <c r="U3646" s="24"/>
      <c r="V3646" s="129"/>
    </row>
    <row r="3647" spans="1:22" ht="12" customHeight="1" x14ac:dyDescent="0.2">
      <c r="A3647" s="590"/>
      <c r="B3647" s="592"/>
      <c r="C3647" s="562"/>
      <c r="D3647" s="161"/>
      <c r="E3647" s="537"/>
      <c r="F3647" s="25"/>
      <c r="G3647" s="25"/>
      <c r="H3647" s="25"/>
      <c r="I3647" s="25"/>
      <c r="J3647" s="25"/>
      <c r="K3647" s="25"/>
      <c r="L3647" s="25"/>
      <c r="M3647" s="25"/>
      <c r="N3647" s="25"/>
      <c r="O3647" s="25"/>
      <c r="P3647" s="25"/>
      <c r="Q3647" s="25"/>
      <c r="R3647" s="80"/>
      <c r="S3647" s="118"/>
      <c r="T3647" s="23"/>
      <c r="U3647" s="24"/>
      <c r="V3647" s="133"/>
    </row>
    <row r="3648" spans="1:22" ht="12" customHeight="1" x14ac:dyDescent="0.2">
      <c r="A3648" s="590"/>
      <c r="B3648" s="591"/>
      <c r="C3648" s="562"/>
      <c r="D3648" s="161"/>
      <c r="E3648" s="537"/>
      <c r="F3648" s="25"/>
      <c r="G3648" s="25"/>
      <c r="H3648" s="25"/>
      <c r="I3648" s="25"/>
      <c r="J3648" s="25"/>
      <c r="K3648" s="25"/>
      <c r="L3648" s="25"/>
      <c r="M3648" s="25"/>
      <c r="N3648" s="25"/>
      <c r="O3648" s="25"/>
      <c r="P3648" s="25"/>
      <c r="Q3648" s="25"/>
      <c r="R3648" s="79"/>
      <c r="S3648" s="117"/>
      <c r="T3648" s="23"/>
      <c r="U3648" s="24"/>
      <c r="V3648" s="129"/>
    </row>
    <row r="3649" spans="1:22" ht="12" customHeight="1" x14ac:dyDescent="0.2">
      <c r="A3649" s="590"/>
      <c r="B3649" s="592"/>
      <c r="C3649" s="562"/>
      <c r="D3649" s="161"/>
      <c r="E3649" s="537"/>
      <c r="F3649" s="25"/>
      <c r="G3649" s="25"/>
      <c r="H3649" s="25"/>
      <c r="I3649" s="25"/>
      <c r="J3649" s="25"/>
      <c r="K3649" s="25"/>
      <c r="L3649" s="25"/>
      <c r="M3649" s="25"/>
      <c r="N3649" s="25"/>
      <c r="O3649" s="25"/>
      <c r="P3649" s="25"/>
      <c r="Q3649" s="25"/>
      <c r="R3649" s="80"/>
      <c r="S3649" s="118"/>
      <c r="T3649" s="23"/>
      <c r="U3649" s="24"/>
      <c r="V3649" s="133"/>
    </row>
    <row r="3650" spans="1:22" ht="12" customHeight="1" x14ac:dyDescent="0.2">
      <c r="A3650" s="590"/>
      <c r="B3650" s="591"/>
      <c r="C3650" s="562"/>
      <c r="D3650" s="161"/>
      <c r="E3650" s="537"/>
      <c r="F3650" s="25"/>
      <c r="G3650" s="25"/>
      <c r="H3650" s="25"/>
      <c r="I3650" s="25"/>
      <c r="J3650" s="25"/>
      <c r="K3650" s="25"/>
      <c r="L3650" s="25"/>
      <c r="M3650" s="25"/>
      <c r="N3650" s="25"/>
      <c r="O3650" s="25"/>
      <c r="P3650" s="25"/>
      <c r="Q3650" s="25"/>
      <c r="R3650" s="79"/>
      <c r="S3650" s="117"/>
      <c r="T3650" s="23"/>
      <c r="U3650" s="24"/>
      <c r="V3650" s="129"/>
    </row>
    <row r="3651" spans="1:22" ht="12" customHeight="1" x14ac:dyDescent="0.2">
      <c r="A3651" s="590"/>
      <c r="B3651" s="592"/>
      <c r="C3651" s="562"/>
      <c r="D3651" s="161"/>
      <c r="E3651" s="537"/>
      <c r="F3651" s="25"/>
      <c r="G3651" s="25"/>
      <c r="H3651" s="25"/>
      <c r="I3651" s="25"/>
      <c r="J3651" s="25"/>
      <c r="K3651" s="25"/>
      <c r="L3651" s="25"/>
      <c r="M3651" s="25"/>
      <c r="N3651" s="25"/>
      <c r="O3651" s="25"/>
      <c r="P3651" s="25"/>
      <c r="Q3651" s="25"/>
      <c r="R3651" s="80"/>
      <c r="S3651" s="118"/>
      <c r="T3651" s="23"/>
      <c r="U3651" s="24"/>
      <c r="V3651" s="133"/>
    </row>
    <row r="3652" spans="1:22" ht="12" customHeight="1" x14ac:dyDescent="0.2">
      <c r="A3652" s="590"/>
      <c r="B3652" s="591"/>
      <c r="C3652" s="562"/>
      <c r="D3652" s="161"/>
      <c r="E3652" s="537"/>
      <c r="F3652" s="25"/>
      <c r="G3652" s="25"/>
      <c r="H3652" s="25"/>
      <c r="I3652" s="25"/>
      <c r="J3652" s="25"/>
      <c r="K3652" s="25"/>
      <c r="L3652" s="25"/>
      <c r="M3652" s="25"/>
      <c r="N3652" s="25"/>
      <c r="O3652" s="25"/>
      <c r="P3652" s="25"/>
      <c r="Q3652" s="25"/>
      <c r="R3652" s="79"/>
      <c r="S3652" s="117"/>
      <c r="T3652" s="23"/>
      <c r="U3652" s="24"/>
      <c r="V3652" s="129"/>
    </row>
    <row r="3653" spans="1:22" ht="12" customHeight="1" x14ac:dyDescent="0.2">
      <c r="A3653" s="590"/>
      <c r="B3653" s="592"/>
      <c r="C3653" s="562"/>
      <c r="D3653" s="161"/>
      <c r="E3653" s="537"/>
      <c r="F3653" s="25"/>
      <c r="G3653" s="25"/>
      <c r="H3653" s="25"/>
      <c r="I3653" s="25"/>
      <c r="J3653" s="25"/>
      <c r="K3653" s="25"/>
      <c r="L3653" s="25"/>
      <c r="M3653" s="25"/>
      <c r="N3653" s="25"/>
      <c r="O3653" s="25"/>
      <c r="P3653" s="25"/>
      <c r="Q3653" s="25"/>
      <c r="R3653" s="80"/>
      <c r="S3653" s="118"/>
      <c r="T3653" s="23"/>
      <c r="U3653" s="24"/>
      <c r="V3653" s="133"/>
    </row>
    <row r="3654" spans="1:22" ht="12" customHeight="1" x14ac:dyDescent="0.2">
      <c r="A3654" s="590"/>
      <c r="B3654" s="591"/>
      <c r="C3654" s="562"/>
      <c r="D3654" s="161"/>
      <c r="E3654" s="537"/>
      <c r="F3654" s="25"/>
      <c r="G3654" s="25"/>
      <c r="H3654" s="25"/>
      <c r="I3654" s="25"/>
      <c r="J3654" s="25"/>
      <c r="K3654" s="25"/>
      <c r="L3654" s="25"/>
      <c r="M3654" s="25"/>
      <c r="N3654" s="25"/>
      <c r="O3654" s="25"/>
      <c r="P3654" s="25"/>
      <c r="Q3654" s="25"/>
      <c r="R3654" s="79"/>
      <c r="S3654" s="117"/>
      <c r="T3654" s="23"/>
      <c r="U3654" s="24"/>
      <c r="V3654" s="129"/>
    </row>
    <row r="3655" spans="1:22" ht="12" customHeight="1" x14ac:dyDescent="0.2">
      <c r="A3655" s="590"/>
      <c r="B3655" s="592"/>
      <c r="C3655" s="562"/>
      <c r="D3655" s="161"/>
      <c r="E3655" s="537"/>
      <c r="F3655" s="25"/>
      <c r="G3655" s="25"/>
      <c r="H3655" s="25"/>
      <c r="I3655" s="25"/>
      <c r="J3655" s="25"/>
      <c r="K3655" s="25"/>
      <c r="L3655" s="25"/>
      <c r="M3655" s="25"/>
      <c r="N3655" s="25"/>
      <c r="O3655" s="25"/>
      <c r="P3655" s="25"/>
      <c r="Q3655" s="25"/>
      <c r="R3655" s="80"/>
      <c r="S3655" s="118"/>
      <c r="T3655" s="23"/>
      <c r="U3655" s="24"/>
      <c r="V3655" s="133"/>
    </row>
    <row r="3656" spans="1:22" ht="12" customHeight="1" x14ac:dyDescent="0.2">
      <c r="A3656" s="590"/>
      <c r="B3656" s="591"/>
      <c r="C3656" s="562"/>
      <c r="D3656" s="161"/>
      <c r="E3656" s="537"/>
      <c r="F3656" s="25"/>
      <c r="G3656" s="25"/>
      <c r="H3656" s="25"/>
      <c r="I3656" s="25"/>
      <c r="J3656" s="25"/>
      <c r="K3656" s="25"/>
      <c r="L3656" s="25"/>
      <c r="M3656" s="25"/>
      <c r="N3656" s="25"/>
      <c r="O3656" s="25"/>
      <c r="P3656" s="25"/>
      <c r="Q3656" s="25"/>
      <c r="R3656" s="79"/>
      <c r="S3656" s="117"/>
      <c r="T3656" s="23"/>
      <c r="U3656" s="24"/>
      <c r="V3656" s="129"/>
    </row>
    <row r="3657" spans="1:22" ht="12" customHeight="1" x14ac:dyDescent="0.2">
      <c r="A3657" s="590"/>
      <c r="B3657" s="592"/>
      <c r="C3657" s="562"/>
      <c r="D3657" s="161"/>
      <c r="E3657" s="537"/>
      <c r="F3657" s="25"/>
      <c r="G3657" s="25"/>
      <c r="H3657" s="25"/>
      <c r="I3657" s="25"/>
      <c r="J3657" s="25"/>
      <c r="K3657" s="25"/>
      <c r="L3657" s="25"/>
      <c r="M3657" s="25"/>
      <c r="N3657" s="25"/>
      <c r="O3657" s="25"/>
      <c r="P3657" s="25"/>
      <c r="Q3657" s="25"/>
      <c r="R3657" s="80"/>
      <c r="S3657" s="118"/>
      <c r="T3657" s="23"/>
      <c r="U3657" s="24"/>
      <c r="V3657" s="133"/>
    </row>
    <row r="3658" spans="1:22" ht="12" customHeight="1" x14ac:dyDescent="0.2">
      <c r="A3658" s="590"/>
      <c r="B3658" s="591"/>
      <c r="C3658" s="562"/>
      <c r="D3658" s="161"/>
      <c r="E3658" s="537"/>
      <c r="F3658" s="25"/>
      <c r="G3658" s="25"/>
      <c r="H3658" s="25"/>
      <c r="I3658" s="25"/>
      <c r="J3658" s="25"/>
      <c r="K3658" s="25"/>
      <c r="L3658" s="25"/>
      <c r="M3658" s="25"/>
      <c r="N3658" s="25"/>
      <c r="O3658" s="25"/>
      <c r="P3658" s="25"/>
      <c r="Q3658" s="25"/>
      <c r="R3658" s="79"/>
      <c r="S3658" s="117"/>
      <c r="T3658" s="23"/>
      <c r="U3658" s="24"/>
      <c r="V3658" s="129"/>
    </row>
    <row r="3659" spans="1:22" ht="12" customHeight="1" x14ac:dyDescent="0.2">
      <c r="A3659" s="590"/>
      <c r="B3659" s="592"/>
      <c r="C3659" s="562"/>
      <c r="D3659" s="161"/>
      <c r="E3659" s="537"/>
      <c r="F3659" s="25"/>
      <c r="G3659" s="25"/>
      <c r="H3659" s="25"/>
      <c r="I3659" s="25"/>
      <c r="J3659" s="25"/>
      <c r="K3659" s="25"/>
      <c r="L3659" s="25"/>
      <c r="M3659" s="25"/>
      <c r="N3659" s="25"/>
      <c r="O3659" s="25"/>
      <c r="P3659" s="25"/>
      <c r="Q3659" s="25"/>
      <c r="R3659" s="80"/>
      <c r="S3659" s="118"/>
      <c r="T3659" s="23"/>
      <c r="U3659" s="24"/>
      <c r="V3659" s="133"/>
    </row>
    <row r="3660" spans="1:22" ht="12" customHeight="1" x14ac:dyDescent="0.2">
      <c r="A3660" s="590"/>
      <c r="B3660" s="591"/>
      <c r="C3660" s="562"/>
      <c r="D3660" s="161"/>
      <c r="E3660" s="537"/>
      <c r="F3660" s="25"/>
      <c r="G3660" s="25"/>
      <c r="H3660" s="25"/>
      <c r="I3660" s="25"/>
      <c r="J3660" s="25"/>
      <c r="K3660" s="25"/>
      <c r="L3660" s="25"/>
      <c r="M3660" s="25"/>
      <c r="N3660" s="25"/>
      <c r="O3660" s="25"/>
      <c r="P3660" s="25"/>
      <c r="Q3660" s="25"/>
      <c r="R3660" s="79"/>
      <c r="S3660" s="117"/>
      <c r="T3660" s="23"/>
      <c r="U3660" s="24"/>
      <c r="V3660" s="129"/>
    </row>
    <row r="3661" spans="1:22" ht="12" customHeight="1" x14ac:dyDescent="0.2">
      <c r="A3661" s="590"/>
      <c r="B3661" s="592"/>
      <c r="C3661" s="562"/>
      <c r="D3661" s="161"/>
      <c r="E3661" s="537"/>
      <c r="F3661" s="25"/>
      <c r="G3661" s="25"/>
      <c r="H3661" s="25"/>
      <c r="I3661" s="25"/>
      <c r="J3661" s="25"/>
      <c r="K3661" s="25"/>
      <c r="L3661" s="25"/>
      <c r="M3661" s="25"/>
      <c r="N3661" s="25"/>
      <c r="O3661" s="25"/>
      <c r="P3661" s="25"/>
      <c r="Q3661" s="25"/>
      <c r="R3661" s="80"/>
      <c r="S3661" s="118"/>
      <c r="T3661" s="23"/>
      <c r="U3661" s="24"/>
      <c r="V3661" s="133"/>
    </row>
    <row r="3662" spans="1:22" ht="12" customHeight="1" x14ac:dyDescent="0.2">
      <c r="A3662" s="590"/>
      <c r="B3662" s="591"/>
      <c r="C3662" s="562"/>
      <c r="D3662" s="161"/>
      <c r="E3662" s="537"/>
      <c r="F3662" s="25"/>
      <c r="G3662" s="25"/>
      <c r="H3662" s="25"/>
      <c r="I3662" s="25"/>
      <c r="J3662" s="25"/>
      <c r="K3662" s="25"/>
      <c r="L3662" s="25"/>
      <c r="M3662" s="25"/>
      <c r="N3662" s="25"/>
      <c r="O3662" s="25"/>
      <c r="P3662" s="25"/>
      <c r="Q3662" s="25"/>
      <c r="R3662" s="79"/>
      <c r="S3662" s="117"/>
      <c r="T3662" s="23"/>
      <c r="U3662" s="24"/>
      <c r="V3662" s="129"/>
    </row>
    <row r="3663" spans="1:22" ht="12" customHeight="1" x14ac:dyDescent="0.2">
      <c r="A3663" s="590"/>
      <c r="B3663" s="592"/>
      <c r="C3663" s="562"/>
      <c r="D3663" s="161"/>
      <c r="E3663" s="537"/>
      <c r="F3663" s="25"/>
      <c r="G3663" s="25"/>
      <c r="H3663" s="25"/>
      <c r="I3663" s="25"/>
      <c r="J3663" s="25"/>
      <c r="K3663" s="25"/>
      <c r="L3663" s="25"/>
      <c r="M3663" s="25"/>
      <c r="N3663" s="25"/>
      <c r="O3663" s="25"/>
      <c r="P3663" s="25"/>
      <c r="Q3663" s="25"/>
      <c r="R3663" s="80"/>
      <c r="S3663" s="118"/>
      <c r="T3663" s="23"/>
      <c r="U3663" s="24"/>
      <c r="V3663" s="133"/>
    </row>
    <row r="3664" spans="1:22" ht="12" customHeight="1" x14ac:dyDescent="0.2">
      <c r="A3664" s="590"/>
      <c r="B3664" s="591"/>
      <c r="C3664" s="562"/>
      <c r="D3664" s="161"/>
      <c r="E3664" s="537"/>
      <c r="F3664" s="25"/>
      <c r="G3664" s="25"/>
      <c r="H3664" s="25"/>
      <c r="I3664" s="25"/>
      <c r="J3664" s="25"/>
      <c r="K3664" s="25"/>
      <c r="L3664" s="25"/>
      <c r="M3664" s="25"/>
      <c r="N3664" s="25"/>
      <c r="O3664" s="25"/>
      <c r="P3664" s="25"/>
      <c r="Q3664" s="25"/>
      <c r="R3664" s="79"/>
      <c r="S3664" s="117"/>
      <c r="T3664" s="23"/>
      <c r="U3664" s="24"/>
      <c r="V3664" s="129"/>
    </row>
    <row r="3665" spans="1:22" ht="12" customHeight="1" x14ac:dyDescent="0.2">
      <c r="A3665" s="590"/>
      <c r="B3665" s="592"/>
      <c r="C3665" s="562"/>
      <c r="D3665" s="161"/>
      <c r="E3665" s="537"/>
      <c r="F3665" s="25"/>
      <c r="G3665" s="25"/>
      <c r="H3665" s="25"/>
      <c r="I3665" s="25"/>
      <c r="J3665" s="25"/>
      <c r="K3665" s="25"/>
      <c r="L3665" s="25"/>
      <c r="M3665" s="25"/>
      <c r="N3665" s="25"/>
      <c r="O3665" s="25"/>
      <c r="P3665" s="25"/>
      <c r="Q3665" s="25"/>
      <c r="R3665" s="80"/>
      <c r="S3665" s="118"/>
      <c r="T3665" s="23"/>
      <c r="U3665" s="24"/>
      <c r="V3665" s="133"/>
    </row>
    <row r="3666" spans="1:22" ht="12" customHeight="1" x14ac:dyDescent="0.2">
      <c r="A3666" s="590"/>
      <c r="B3666" s="591"/>
      <c r="C3666" s="562"/>
      <c r="D3666" s="161"/>
      <c r="E3666" s="537"/>
      <c r="F3666" s="25"/>
      <c r="G3666" s="25"/>
      <c r="H3666" s="25"/>
      <c r="I3666" s="25"/>
      <c r="J3666" s="25"/>
      <c r="K3666" s="25"/>
      <c r="L3666" s="25"/>
      <c r="M3666" s="25"/>
      <c r="N3666" s="25"/>
      <c r="O3666" s="25"/>
      <c r="P3666" s="25"/>
      <c r="Q3666" s="25"/>
      <c r="R3666" s="79"/>
      <c r="S3666" s="117"/>
      <c r="T3666" s="23"/>
      <c r="U3666" s="24"/>
      <c r="V3666" s="129"/>
    </row>
    <row r="3667" spans="1:22" ht="12" customHeight="1" x14ac:dyDescent="0.2">
      <c r="A3667" s="590"/>
      <c r="B3667" s="592"/>
      <c r="C3667" s="562"/>
      <c r="D3667" s="161"/>
      <c r="E3667" s="537"/>
      <c r="F3667" s="25"/>
      <c r="G3667" s="25"/>
      <c r="H3667" s="25"/>
      <c r="I3667" s="25"/>
      <c r="J3667" s="25"/>
      <c r="K3667" s="25"/>
      <c r="L3667" s="25"/>
      <c r="M3667" s="25"/>
      <c r="N3667" s="25"/>
      <c r="O3667" s="25"/>
      <c r="P3667" s="25"/>
      <c r="Q3667" s="25"/>
      <c r="R3667" s="80"/>
      <c r="S3667" s="118"/>
      <c r="T3667" s="23"/>
      <c r="U3667" s="24"/>
      <c r="V3667" s="133"/>
    </row>
    <row r="3668" spans="1:22" ht="12" customHeight="1" x14ac:dyDescent="0.2">
      <c r="A3668" s="590"/>
      <c r="B3668" s="591"/>
      <c r="C3668" s="562"/>
      <c r="D3668" s="161"/>
      <c r="E3668" s="537"/>
      <c r="F3668" s="25"/>
      <c r="G3668" s="25"/>
      <c r="H3668" s="25"/>
      <c r="I3668" s="25"/>
      <c r="J3668" s="25"/>
      <c r="K3668" s="25"/>
      <c r="L3668" s="25"/>
      <c r="M3668" s="25"/>
      <c r="N3668" s="25"/>
      <c r="O3668" s="25"/>
      <c r="P3668" s="25"/>
      <c r="Q3668" s="25"/>
      <c r="R3668" s="79"/>
      <c r="S3668" s="117"/>
      <c r="T3668" s="23"/>
      <c r="U3668" s="24"/>
      <c r="V3668" s="129"/>
    </row>
    <row r="3669" spans="1:22" ht="12" customHeight="1" x14ac:dyDescent="0.2">
      <c r="A3669" s="590"/>
      <c r="B3669" s="592"/>
      <c r="C3669" s="562"/>
      <c r="D3669" s="161"/>
      <c r="E3669" s="537"/>
      <c r="F3669" s="25"/>
      <c r="G3669" s="25"/>
      <c r="H3669" s="25"/>
      <c r="I3669" s="25"/>
      <c r="J3669" s="25"/>
      <c r="K3669" s="25"/>
      <c r="L3669" s="25"/>
      <c r="M3669" s="25"/>
      <c r="N3669" s="25"/>
      <c r="O3669" s="25"/>
      <c r="P3669" s="25"/>
      <c r="Q3669" s="25"/>
      <c r="R3669" s="80"/>
      <c r="S3669" s="118"/>
      <c r="T3669" s="23"/>
      <c r="U3669" s="24"/>
      <c r="V3669" s="133"/>
    </row>
    <row r="3670" spans="1:22" ht="12" customHeight="1" x14ac:dyDescent="0.2">
      <c r="A3670" s="590"/>
      <c r="B3670" s="591"/>
      <c r="C3670" s="562"/>
      <c r="D3670" s="161"/>
      <c r="E3670" s="537"/>
      <c r="F3670" s="25"/>
      <c r="G3670" s="25"/>
      <c r="H3670" s="25"/>
      <c r="I3670" s="25"/>
      <c r="J3670" s="25"/>
      <c r="K3670" s="25"/>
      <c r="L3670" s="25"/>
      <c r="M3670" s="25"/>
      <c r="N3670" s="25"/>
      <c r="O3670" s="25"/>
      <c r="P3670" s="25"/>
      <c r="Q3670" s="25"/>
      <c r="R3670" s="79"/>
      <c r="S3670" s="117"/>
      <c r="T3670" s="23"/>
      <c r="U3670" s="24"/>
      <c r="V3670" s="129"/>
    </row>
    <row r="3671" spans="1:22" ht="12" customHeight="1" x14ac:dyDescent="0.2">
      <c r="A3671" s="590"/>
      <c r="B3671" s="592"/>
      <c r="C3671" s="562"/>
      <c r="D3671" s="161"/>
      <c r="E3671" s="537"/>
      <c r="F3671" s="25"/>
      <c r="G3671" s="25"/>
      <c r="H3671" s="25"/>
      <c r="I3671" s="25"/>
      <c r="J3671" s="25"/>
      <c r="K3671" s="25"/>
      <c r="L3671" s="25"/>
      <c r="M3671" s="25"/>
      <c r="N3671" s="25"/>
      <c r="O3671" s="25"/>
      <c r="P3671" s="25"/>
      <c r="Q3671" s="25"/>
      <c r="R3671" s="80"/>
      <c r="S3671" s="118"/>
      <c r="T3671" s="23"/>
      <c r="U3671" s="24"/>
      <c r="V3671" s="133"/>
    </row>
    <row r="3672" spans="1:22" ht="12" customHeight="1" x14ac:dyDescent="0.2">
      <c r="A3672" s="590"/>
      <c r="B3672" s="591"/>
      <c r="C3672" s="562"/>
      <c r="D3672" s="161"/>
      <c r="E3672" s="537"/>
      <c r="F3672" s="25"/>
      <c r="G3672" s="25"/>
      <c r="H3672" s="25"/>
      <c r="I3672" s="25"/>
      <c r="J3672" s="25"/>
      <c r="K3672" s="25"/>
      <c r="L3672" s="25"/>
      <c r="M3672" s="25"/>
      <c r="N3672" s="25"/>
      <c r="O3672" s="25"/>
      <c r="P3672" s="25"/>
      <c r="Q3672" s="25"/>
      <c r="R3672" s="79"/>
      <c r="S3672" s="117"/>
      <c r="T3672" s="23"/>
      <c r="U3672" s="24"/>
      <c r="V3672" s="129"/>
    </row>
    <row r="3673" spans="1:22" ht="12" customHeight="1" x14ac:dyDescent="0.2">
      <c r="A3673" s="590"/>
      <c r="B3673" s="592"/>
      <c r="C3673" s="562"/>
      <c r="D3673" s="161"/>
      <c r="E3673" s="537"/>
      <c r="F3673" s="25"/>
      <c r="G3673" s="25"/>
      <c r="H3673" s="25"/>
      <c r="I3673" s="25"/>
      <c r="J3673" s="25"/>
      <c r="K3673" s="25"/>
      <c r="L3673" s="25"/>
      <c r="M3673" s="25"/>
      <c r="N3673" s="25"/>
      <c r="O3673" s="25"/>
      <c r="P3673" s="25"/>
      <c r="Q3673" s="25"/>
      <c r="R3673" s="80"/>
      <c r="S3673" s="118"/>
      <c r="T3673" s="23"/>
      <c r="U3673" s="24"/>
      <c r="V3673" s="133"/>
    </row>
    <row r="3674" spans="1:22" ht="12" customHeight="1" x14ac:dyDescent="0.2">
      <c r="A3674" s="590"/>
      <c r="B3674" s="591"/>
      <c r="C3674" s="562"/>
      <c r="D3674" s="161"/>
      <c r="E3674" s="537"/>
      <c r="F3674" s="25"/>
      <c r="G3674" s="25"/>
      <c r="H3674" s="25"/>
      <c r="I3674" s="25"/>
      <c r="J3674" s="25"/>
      <c r="K3674" s="25"/>
      <c r="L3674" s="25"/>
      <c r="M3674" s="25"/>
      <c r="N3674" s="25"/>
      <c r="O3674" s="25"/>
      <c r="P3674" s="25"/>
      <c r="Q3674" s="25"/>
      <c r="R3674" s="79"/>
      <c r="S3674" s="117"/>
      <c r="T3674" s="23"/>
      <c r="U3674" s="24"/>
      <c r="V3674" s="129"/>
    </row>
    <row r="3675" spans="1:22" ht="12" customHeight="1" x14ac:dyDescent="0.2">
      <c r="A3675" s="590"/>
      <c r="B3675" s="592"/>
      <c r="C3675" s="562"/>
      <c r="D3675" s="161"/>
      <c r="E3675" s="537"/>
      <c r="F3675" s="25"/>
      <c r="G3675" s="25"/>
      <c r="H3675" s="25"/>
      <c r="I3675" s="25"/>
      <c r="J3675" s="25"/>
      <c r="K3675" s="25"/>
      <c r="L3675" s="25"/>
      <c r="M3675" s="25"/>
      <c r="N3675" s="25"/>
      <c r="O3675" s="25"/>
      <c r="P3675" s="25"/>
      <c r="Q3675" s="25"/>
      <c r="R3675" s="80"/>
      <c r="S3675" s="118"/>
      <c r="T3675" s="23"/>
      <c r="U3675" s="24"/>
      <c r="V3675" s="133"/>
    </row>
    <row r="3676" spans="1:22" ht="12" customHeight="1" x14ac:dyDescent="0.2">
      <c r="A3676" s="590"/>
      <c r="B3676" s="591"/>
      <c r="C3676" s="562"/>
      <c r="D3676" s="161"/>
      <c r="E3676" s="537"/>
      <c r="F3676" s="25"/>
      <c r="G3676" s="25"/>
      <c r="H3676" s="25"/>
      <c r="I3676" s="25"/>
      <c r="J3676" s="25"/>
      <c r="K3676" s="25"/>
      <c r="L3676" s="25"/>
      <c r="M3676" s="25"/>
      <c r="N3676" s="25"/>
      <c r="O3676" s="25"/>
      <c r="P3676" s="25"/>
      <c r="Q3676" s="25"/>
      <c r="R3676" s="79"/>
      <c r="S3676" s="117"/>
      <c r="T3676" s="23"/>
      <c r="U3676" s="24"/>
      <c r="V3676" s="129"/>
    </row>
    <row r="3677" spans="1:22" ht="12" customHeight="1" x14ac:dyDescent="0.2">
      <c r="A3677" s="590"/>
      <c r="B3677" s="592"/>
      <c r="C3677" s="562"/>
      <c r="D3677" s="161"/>
      <c r="E3677" s="537"/>
      <c r="F3677" s="25"/>
      <c r="G3677" s="25"/>
      <c r="H3677" s="25"/>
      <c r="I3677" s="25"/>
      <c r="J3677" s="25"/>
      <c r="K3677" s="25"/>
      <c r="L3677" s="25"/>
      <c r="M3677" s="25"/>
      <c r="N3677" s="25"/>
      <c r="O3677" s="25"/>
      <c r="P3677" s="25"/>
      <c r="Q3677" s="25"/>
      <c r="R3677" s="80"/>
      <c r="S3677" s="118"/>
      <c r="T3677" s="23"/>
      <c r="U3677" s="24"/>
      <c r="V3677" s="133"/>
    </row>
    <row r="3678" spans="1:22" ht="12" customHeight="1" x14ac:dyDescent="0.2">
      <c r="A3678" s="590"/>
      <c r="B3678" s="591"/>
      <c r="C3678" s="562"/>
      <c r="D3678" s="161"/>
      <c r="E3678" s="537"/>
      <c r="F3678" s="25"/>
      <c r="G3678" s="25"/>
      <c r="H3678" s="25"/>
      <c r="I3678" s="25"/>
      <c r="J3678" s="25"/>
      <c r="K3678" s="25"/>
      <c r="L3678" s="25"/>
      <c r="M3678" s="25"/>
      <c r="N3678" s="25"/>
      <c r="O3678" s="25"/>
      <c r="P3678" s="25"/>
      <c r="Q3678" s="25"/>
      <c r="R3678" s="79"/>
      <c r="S3678" s="117"/>
      <c r="T3678" s="23"/>
      <c r="U3678" s="24"/>
      <c r="V3678" s="129"/>
    </row>
    <row r="3679" spans="1:22" ht="12" customHeight="1" x14ac:dyDescent="0.2">
      <c r="A3679" s="590"/>
      <c r="B3679" s="592"/>
      <c r="C3679" s="562"/>
      <c r="D3679" s="161"/>
      <c r="E3679" s="537"/>
      <c r="F3679" s="25"/>
      <c r="G3679" s="25"/>
      <c r="H3679" s="25"/>
      <c r="I3679" s="25"/>
      <c r="J3679" s="25"/>
      <c r="K3679" s="25"/>
      <c r="L3679" s="25"/>
      <c r="M3679" s="25"/>
      <c r="N3679" s="25"/>
      <c r="O3679" s="25"/>
      <c r="P3679" s="25"/>
      <c r="Q3679" s="25"/>
      <c r="R3679" s="80"/>
      <c r="S3679" s="118"/>
      <c r="T3679" s="23"/>
      <c r="U3679" s="24"/>
      <c r="V3679" s="133"/>
    </row>
    <row r="3680" spans="1:22" ht="12" customHeight="1" x14ac:dyDescent="0.2">
      <c r="A3680" s="590"/>
      <c r="B3680" s="591"/>
      <c r="C3680" s="562"/>
      <c r="D3680" s="161"/>
      <c r="E3680" s="537"/>
      <c r="F3680" s="25"/>
      <c r="G3680" s="25"/>
      <c r="H3680" s="25"/>
      <c r="I3680" s="25"/>
      <c r="J3680" s="25"/>
      <c r="K3680" s="25"/>
      <c r="L3680" s="25"/>
      <c r="M3680" s="25"/>
      <c r="N3680" s="25"/>
      <c r="O3680" s="25"/>
      <c r="P3680" s="25"/>
      <c r="Q3680" s="25"/>
      <c r="R3680" s="79"/>
      <c r="S3680" s="117"/>
      <c r="T3680" s="23"/>
      <c r="U3680" s="24"/>
      <c r="V3680" s="129"/>
    </row>
    <row r="3681" spans="1:22" ht="12" customHeight="1" x14ac:dyDescent="0.2">
      <c r="A3681" s="590"/>
      <c r="B3681" s="592"/>
      <c r="C3681" s="562"/>
      <c r="D3681" s="161"/>
      <c r="E3681" s="537"/>
      <c r="F3681" s="25"/>
      <c r="G3681" s="25"/>
      <c r="H3681" s="25"/>
      <c r="I3681" s="25"/>
      <c r="J3681" s="25"/>
      <c r="K3681" s="25"/>
      <c r="L3681" s="25"/>
      <c r="M3681" s="25"/>
      <c r="N3681" s="25"/>
      <c r="O3681" s="25"/>
      <c r="P3681" s="25"/>
      <c r="Q3681" s="25"/>
      <c r="R3681" s="80"/>
      <c r="S3681" s="118"/>
      <c r="T3681" s="23"/>
      <c r="U3681" s="24"/>
      <c r="V3681" s="133"/>
    </row>
    <row r="3682" spans="1:22" ht="12" customHeight="1" x14ac:dyDescent="0.2">
      <c r="A3682" s="590"/>
      <c r="B3682" s="591"/>
      <c r="C3682" s="562"/>
      <c r="D3682" s="161"/>
      <c r="E3682" s="537"/>
      <c r="F3682" s="25"/>
      <c r="G3682" s="25"/>
      <c r="H3682" s="25"/>
      <c r="I3682" s="25"/>
      <c r="J3682" s="25"/>
      <c r="K3682" s="25"/>
      <c r="L3682" s="25"/>
      <c r="M3682" s="25"/>
      <c r="N3682" s="25"/>
      <c r="O3682" s="25"/>
      <c r="P3682" s="25"/>
      <c r="Q3682" s="25"/>
      <c r="R3682" s="79"/>
      <c r="S3682" s="117"/>
      <c r="T3682" s="23"/>
      <c r="U3682" s="24"/>
      <c r="V3682" s="129"/>
    </row>
    <row r="3683" spans="1:22" ht="12" customHeight="1" x14ac:dyDescent="0.2">
      <c r="A3683" s="590"/>
      <c r="B3683" s="592"/>
      <c r="C3683" s="562"/>
      <c r="D3683" s="161"/>
      <c r="E3683" s="537"/>
      <c r="F3683" s="25"/>
      <c r="G3683" s="25"/>
      <c r="H3683" s="25"/>
      <c r="I3683" s="25"/>
      <c r="J3683" s="25"/>
      <c r="K3683" s="25"/>
      <c r="L3683" s="25"/>
      <c r="M3683" s="25"/>
      <c r="N3683" s="25"/>
      <c r="O3683" s="25"/>
      <c r="P3683" s="25"/>
      <c r="Q3683" s="25"/>
      <c r="R3683" s="80"/>
      <c r="S3683" s="118"/>
      <c r="T3683" s="23"/>
      <c r="U3683" s="24"/>
      <c r="V3683" s="133"/>
    </row>
    <row r="3684" spans="1:22" ht="12" customHeight="1" x14ac:dyDescent="0.2">
      <c r="A3684" s="590"/>
      <c r="B3684" s="591"/>
      <c r="C3684" s="562"/>
      <c r="D3684" s="161"/>
      <c r="E3684" s="537"/>
      <c r="F3684" s="25"/>
      <c r="G3684" s="25"/>
      <c r="H3684" s="25"/>
      <c r="I3684" s="25"/>
      <c r="J3684" s="25"/>
      <c r="K3684" s="25"/>
      <c r="L3684" s="25"/>
      <c r="M3684" s="25"/>
      <c r="N3684" s="25"/>
      <c r="O3684" s="25"/>
      <c r="P3684" s="25"/>
      <c r="Q3684" s="25"/>
      <c r="R3684" s="79"/>
      <c r="S3684" s="117"/>
      <c r="T3684" s="23"/>
      <c r="U3684" s="24"/>
      <c r="V3684" s="129"/>
    </row>
    <row r="3685" spans="1:22" ht="12" customHeight="1" x14ac:dyDescent="0.2">
      <c r="A3685" s="590"/>
      <c r="B3685" s="592"/>
      <c r="C3685" s="562"/>
      <c r="D3685" s="161"/>
      <c r="E3685" s="537"/>
      <c r="F3685" s="25"/>
      <c r="G3685" s="25"/>
      <c r="H3685" s="25"/>
      <c r="I3685" s="25"/>
      <c r="J3685" s="25"/>
      <c r="K3685" s="25"/>
      <c r="L3685" s="25"/>
      <c r="M3685" s="25"/>
      <c r="N3685" s="25"/>
      <c r="O3685" s="25"/>
      <c r="P3685" s="25"/>
      <c r="Q3685" s="25"/>
      <c r="R3685" s="80"/>
      <c r="S3685" s="118"/>
      <c r="T3685" s="23"/>
      <c r="U3685" s="24"/>
      <c r="V3685" s="133"/>
    </row>
    <row r="3686" spans="1:22" ht="12" customHeight="1" x14ac:dyDescent="0.2">
      <c r="A3686" s="590"/>
      <c r="B3686" s="591"/>
      <c r="C3686" s="562"/>
      <c r="D3686" s="161"/>
      <c r="E3686" s="537"/>
      <c r="F3686" s="25"/>
      <c r="G3686" s="25"/>
      <c r="H3686" s="25"/>
      <c r="I3686" s="25"/>
      <c r="J3686" s="25"/>
      <c r="K3686" s="25"/>
      <c r="L3686" s="25"/>
      <c r="M3686" s="25"/>
      <c r="N3686" s="25"/>
      <c r="O3686" s="25"/>
      <c r="P3686" s="25"/>
      <c r="Q3686" s="25"/>
      <c r="R3686" s="79"/>
      <c r="S3686" s="117"/>
      <c r="T3686" s="23"/>
      <c r="U3686" s="24"/>
      <c r="V3686" s="129"/>
    </row>
    <row r="3687" spans="1:22" ht="12" customHeight="1" x14ac:dyDescent="0.2">
      <c r="A3687" s="590"/>
      <c r="B3687" s="592"/>
      <c r="C3687" s="562"/>
      <c r="D3687" s="161"/>
      <c r="E3687" s="537"/>
      <c r="F3687" s="25"/>
      <c r="G3687" s="25"/>
      <c r="H3687" s="25"/>
      <c r="I3687" s="25"/>
      <c r="J3687" s="25"/>
      <c r="K3687" s="25"/>
      <c r="L3687" s="25"/>
      <c r="M3687" s="25"/>
      <c r="N3687" s="25"/>
      <c r="O3687" s="25"/>
      <c r="P3687" s="25"/>
      <c r="Q3687" s="25"/>
      <c r="R3687" s="80"/>
      <c r="S3687" s="118"/>
      <c r="T3687" s="23"/>
      <c r="U3687" s="24"/>
      <c r="V3687" s="133"/>
    </row>
    <row r="3688" spans="1:22" ht="12" customHeight="1" x14ac:dyDescent="0.2">
      <c r="A3688" s="590"/>
      <c r="B3688" s="591"/>
      <c r="C3688" s="562"/>
      <c r="D3688" s="161"/>
      <c r="E3688" s="537"/>
      <c r="F3688" s="25"/>
      <c r="G3688" s="25"/>
      <c r="H3688" s="25"/>
      <c r="I3688" s="25"/>
      <c r="J3688" s="25"/>
      <c r="K3688" s="25"/>
      <c r="L3688" s="25"/>
      <c r="M3688" s="25"/>
      <c r="N3688" s="25"/>
      <c r="O3688" s="25"/>
      <c r="P3688" s="25"/>
      <c r="Q3688" s="25"/>
      <c r="R3688" s="79"/>
      <c r="S3688" s="117"/>
      <c r="T3688" s="23"/>
      <c r="U3688" s="24"/>
      <c r="V3688" s="129"/>
    </row>
    <row r="3689" spans="1:22" ht="12" customHeight="1" x14ac:dyDescent="0.2">
      <c r="A3689" s="590"/>
      <c r="B3689" s="592"/>
      <c r="C3689" s="562"/>
      <c r="D3689" s="161"/>
      <c r="E3689" s="537"/>
      <c r="F3689" s="25"/>
      <c r="G3689" s="25"/>
      <c r="H3689" s="25"/>
      <c r="I3689" s="25"/>
      <c r="J3689" s="25"/>
      <c r="K3689" s="25"/>
      <c r="L3689" s="25"/>
      <c r="M3689" s="25"/>
      <c r="N3689" s="25"/>
      <c r="O3689" s="25"/>
      <c r="P3689" s="25"/>
      <c r="Q3689" s="25"/>
      <c r="R3689" s="80"/>
      <c r="S3689" s="118"/>
      <c r="T3689" s="23"/>
      <c r="U3689" s="24"/>
      <c r="V3689" s="133"/>
    </row>
    <row r="3690" spans="1:22" ht="12" customHeight="1" x14ac:dyDescent="0.2">
      <c r="A3690" s="590"/>
      <c r="B3690" s="591"/>
      <c r="C3690" s="562"/>
      <c r="D3690" s="161"/>
      <c r="E3690" s="537"/>
      <c r="F3690" s="25"/>
      <c r="G3690" s="25"/>
      <c r="H3690" s="25"/>
      <c r="I3690" s="25"/>
      <c r="J3690" s="25"/>
      <c r="K3690" s="25"/>
      <c r="L3690" s="25"/>
      <c r="M3690" s="25"/>
      <c r="N3690" s="25"/>
      <c r="O3690" s="25"/>
      <c r="P3690" s="25"/>
      <c r="Q3690" s="25"/>
      <c r="R3690" s="79"/>
      <c r="S3690" s="117"/>
      <c r="T3690" s="23"/>
      <c r="U3690" s="24"/>
      <c r="V3690" s="129"/>
    </row>
    <row r="3691" spans="1:22" ht="12" customHeight="1" x14ac:dyDescent="0.2">
      <c r="A3691" s="590"/>
      <c r="B3691" s="592"/>
      <c r="C3691" s="562"/>
      <c r="D3691" s="161"/>
      <c r="E3691" s="537"/>
      <c r="F3691" s="25"/>
      <c r="G3691" s="25"/>
      <c r="H3691" s="25"/>
      <c r="I3691" s="25"/>
      <c r="J3691" s="25"/>
      <c r="K3691" s="25"/>
      <c r="L3691" s="25"/>
      <c r="M3691" s="25"/>
      <c r="N3691" s="25"/>
      <c r="O3691" s="25"/>
      <c r="P3691" s="25"/>
      <c r="Q3691" s="25"/>
      <c r="R3691" s="80"/>
      <c r="S3691" s="118"/>
      <c r="T3691" s="23"/>
      <c r="U3691" s="24"/>
      <c r="V3691" s="133"/>
    </row>
    <row r="3692" spans="1:22" ht="12" customHeight="1" x14ac:dyDescent="0.2">
      <c r="A3692" s="590"/>
      <c r="B3692" s="591"/>
      <c r="C3692" s="562"/>
      <c r="D3692" s="161"/>
      <c r="E3692" s="537"/>
      <c r="F3692" s="25"/>
      <c r="G3692" s="25"/>
      <c r="H3692" s="25"/>
      <c r="I3692" s="25"/>
      <c r="J3692" s="25"/>
      <c r="K3692" s="25"/>
      <c r="L3692" s="25"/>
      <c r="M3692" s="25"/>
      <c r="N3692" s="25"/>
      <c r="O3692" s="25"/>
      <c r="P3692" s="25"/>
      <c r="Q3692" s="25"/>
      <c r="R3692" s="79"/>
      <c r="S3692" s="117"/>
      <c r="T3692" s="23"/>
      <c r="U3692" s="24"/>
      <c r="V3692" s="129"/>
    </row>
    <row r="3693" spans="1:22" ht="12" customHeight="1" x14ac:dyDescent="0.2">
      <c r="A3693" s="590"/>
      <c r="B3693" s="592"/>
      <c r="C3693" s="562"/>
      <c r="D3693" s="161"/>
      <c r="E3693" s="537"/>
      <c r="F3693" s="25"/>
      <c r="G3693" s="25"/>
      <c r="H3693" s="25"/>
      <c r="I3693" s="25"/>
      <c r="J3693" s="25"/>
      <c r="K3693" s="25"/>
      <c r="L3693" s="25"/>
      <c r="M3693" s="25"/>
      <c r="N3693" s="25"/>
      <c r="O3693" s="25"/>
      <c r="P3693" s="25"/>
      <c r="Q3693" s="25"/>
      <c r="R3693" s="80"/>
      <c r="S3693" s="118"/>
      <c r="T3693" s="23"/>
      <c r="U3693" s="24"/>
      <c r="V3693" s="133"/>
    </row>
    <row r="3694" spans="1:22" ht="12" customHeight="1" x14ac:dyDescent="0.2">
      <c r="A3694" s="590"/>
      <c r="B3694" s="591"/>
      <c r="C3694" s="562"/>
      <c r="D3694" s="161"/>
      <c r="E3694" s="537"/>
      <c r="F3694" s="25"/>
      <c r="G3694" s="25"/>
      <c r="H3694" s="25"/>
      <c r="I3694" s="25"/>
      <c r="J3694" s="25"/>
      <c r="K3694" s="25"/>
      <c r="L3694" s="25"/>
      <c r="M3694" s="25"/>
      <c r="N3694" s="25"/>
      <c r="O3694" s="25"/>
      <c r="P3694" s="25"/>
      <c r="Q3694" s="25"/>
      <c r="R3694" s="79"/>
      <c r="S3694" s="117"/>
      <c r="T3694" s="23"/>
      <c r="U3694" s="24"/>
      <c r="V3694" s="129"/>
    </row>
    <row r="3695" spans="1:22" ht="12" customHeight="1" x14ac:dyDescent="0.2">
      <c r="A3695" s="590"/>
      <c r="B3695" s="592"/>
      <c r="C3695" s="562"/>
      <c r="D3695" s="161"/>
      <c r="E3695" s="537"/>
      <c r="F3695" s="25"/>
      <c r="G3695" s="25"/>
      <c r="H3695" s="25"/>
      <c r="I3695" s="25"/>
      <c r="J3695" s="25"/>
      <c r="K3695" s="25"/>
      <c r="L3695" s="25"/>
      <c r="M3695" s="25"/>
      <c r="N3695" s="25"/>
      <c r="O3695" s="25"/>
      <c r="P3695" s="25"/>
      <c r="Q3695" s="25"/>
      <c r="R3695" s="80"/>
      <c r="S3695" s="118"/>
      <c r="T3695" s="23"/>
      <c r="U3695" s="24"/>
      <c r="V3695" s="133"/>
    </row>
    <row r="3696" spans="1:22" ht="12" customHeight="1" x14ac:dyDescent="0.2">
      <c r="A3696" s="590"/>
      <c r="B3696" s="591"/>
      <c r="C3696" s="562"/>
      <c r="D3696" s="161"/>
      <c r="E3696" s="537"/>
      <c r="F3696" s="25"/>
      <c r="G3696" s="25"/>
      <c r="H3696" s="25"/>
      <c r="I3696" s="25"/>
      <c r="J3696" s="25"/>
      <c r="K3696" s="25"/>
      <c r="L3696" s="25"/>
      <c r="M3696" s="25"/>
      <c r="N3696" s="25"/>
      <c r="O3696" s="25"/>
      <c r="P3696" s="25"/>
      <c r="Q3696" s="25"/>
      <c r="R3696" s="79"/>
      <c r="S3696" s="117"/>
      <c r="T3696" s="23"/>
      <c r="U3696" s="24"/>
      <c r="V3696" s="129"/>
    </row>
    <row r="3697" spans="1:22" ht="12" customHeight="1" x14ac:dyDescent="0.2">
      <c r="A3697" s="590"/>
      <c r="B3697" s="592"/>
      <c r="C3697" s="562"/>
      <c r="D3697" s="161"/>
      <c r="E3697" s="537"/>
      <c r="F3697" s="25"/>
      <c r="G3697" s="25"/>
      <c r="H3697" s="25"/>
      <c r="I3697" s="25"/>
      <c r="J3697" s="25"/>
      <c r="K3697" s="25"/>
      <c r="L3697" s="25"/>
      <c r="M3697" s="25"/>
      <c r="N3697" s="25"/>
      <c r="O3697" s="25"/>
      <c r="P3697" s="25"/>
      <c r="Q3697" s="25"/>
      <c r="R3697" s="80"/>
      <c r="S3697" s="118"/>
      <c r="T3697" s="23"/>
      <c r="U3697" s="24"/>
      <c r="V3697" s="133"/>
    </row>
    <row r="3698" spans="1:22" ht="12" customHeight="1" x14ac:dyDescent="0.2">
      <c r="A3698" s="590"/>
      <c r="B3698" s="591"/>
      <c r="C3698" s="562"/>
      <c r="D3698" s="161"/>
      <c r="E3698" s="537"/>
      <c r="F3698" s="25"/>
      <c r="G3698" s="25"/>
      <c r="H3698" s="25"/>
      <c r="I3698" s="25"/>
      <c r="J3698" s="25"/>
      <c r="K3698" s="25"/>
      <c r="L3698" s="25"/>
      <c r="M3698" s="25"/>
      <c r="N3698" s="25"/>
      <c r="O3698" s="25"/>
      <c r="P3698" s="25"/>
      <c r="Q3698" s="25"/>
      <c r="R3698" s="79"/>
      <c r="S3698" s="117"/>
      <c r="T3698" s="23"/>
      <c r="U3698" s="24"/>
      <c r="V3698" s="129"/>
    </row>
    <row r="3699" spans="1:22" ht="12" customHeight="1" x14ac:dyDescent="0.2">
      <c r="A3699" s="590"/>
      <c r="B3699" s="592"/>
      <c r="C3699" s="562"/>
      <c r="D3699" s="161"/>
      <c r="E3699" s="537"/>
      <c r="F3699" s="25"/>
      <c r="G3699" s="25"/>
      <c r="H3699" s="25"/>
      <c r="I3699" s="25"/>
      <c r="J3699" s="25"/>
      <c r="K3699" s="25"/>
      <c r="L3699" s="25"/>
      <c r="M3699" s="25"/>
      <c r="N3699" s="25"/>
      <c r="O3699" s="25"/>
      <c r="P3699" s="25"/>
      <c r="Q3699" s="25"/>
      <c r="R3699" s="80"/>
      <c r="S3699" s="118"/>
      <c r="T3699" s="23"/>
      <c r="U3699" s="24"/>
      <c r="V3699" s="133"/>
    </row>
    <row r="3700" spans="1:22" ht="12" customHeight="1" x14ac:dyDescent="0.2">
      <c r="A3700" s="590"/>
      <c r="B3700" s="591"/>
      <c r="C3700" s="562"/>
      <c r="D3700" s="161"/>
      <c r="E3700" s="537"/>
      <c r="F3700" s="25"/>
      <c r="G3700" s="25"/>
      <c r="H3700" s="25"/>
      <c r="I3700" s="25"/>
      <c r="J3700" s="25"/>
      <c r="K3700" s="25"/>
      <c r="L3700" s="25"/>
      <c r="M3700" s="25"/>
      <c r="N3700" s="25"/>
      <c r="O3700" s="25"/>
      <c r="P3700" s="25"/>
      <c r="Q3700" s="25"/>
      <c r="R3700" s="79"/>
      <c r="S3700" s="117"/>
      <c r="T3700" s="23"/>
      <c r="U3700" s="24"/>
      <c r="V3700" s="129"/>
    </row>
    <row r="3701" spans="1:22" ht="12" customHeight="1" x14ac:dyDescent="0.2">
      <c r="A3701" s="590"/>
      <c r="B3701" s="592"/>
      <c r="C3701" s="562"/>
      <c r="D3701" s="161"/>
      <c r="E3701" s="537"/>
      <c r="F3701" s="25"/>
      <c r="G3701" s="25"/>
      <c r="H3701" s="25"/>
      <c r="I3701" s="25"/>
      <c r="J3701" s="25"/>
      <c r="K3701" s="25"/>
      <c r="L3701" s="25"/>
      <c r="M3701" s="25"/>
      <c r="N3701" s="25"/>
      <c r="O3701" s="25"/>
      <c r="P3701" s="25"/>
      <c r="Q3701" s="25"/>
      <c r="R3701" s="80"/>
      <c r="S3701" s="118"/>
      <c r="T3701" s="23"/>
      <c r="U3701" s="24"/>
      <c r="V3701" s="133"/>
    </row>
    <row r="3702" spans="1:22" ht="12" customHeight="1" x14ac:dyDescent="0.2">
      <c r="A3702" s="590"/>
      <c r="B3702" s="591"/>
      <c r="C3702" s="562"/>
      <c r="D3702" s="161"/>
      <c r="E3702" s="537"/>
      <c r="F3702" s="25"/>
      <c r="G3702" s="25"/>
      <c r="H3702" s="25"/>
      <c r="I3702" s="25"/>
      <c r="J3702" s="25"/>
      <c r="K3702" s="25"/>
      <c r="L3702" s="25"/>
      <c r="M3702" s="25"/>
      <c r="N3702" s="25"/>
      <c r="O3702" s="25"/>
      <c r="P3702" s="25"/>
      <c r="Q3702" s="25"/>
      <c r="R3702" s="79"/>
      <c r="S3702" s="117"/>
      <c r="T3702" s="23"/>
      <c r="U3702" s="24"/>
      <c r="V3702" s="129"/>
    </row>
    <row r="3703" spans="1:22" ht="12" customHeight="1" x14ac:dyDescent="0.2">
      <c r="A3703" s="590"/>
      <c r="B3703" s="592"/>
      <c r="C3703" s="562"/>
      <c r="D3703" s="161"/>
      <c r="E3703" s="537"/>
      <c r="F3703" s="25"/>
      <c r="G3703" s="25"/>
      <c r="H3703" s="25"/>
      <c r="I3703" s="25"/>
      <c r="J3703" s="25"/>
      <c r="K3703" s="25"/>
      <c r="L3703" s="25"/>
      <c r="M3703" s="25"/>
      <c r="N3703" s="25"/>
      <c r="O3703" s="25"/>
      <c r="P3703" s="25"/>
      <c r="Q3703" s="25"/>
      <c r="R3703" s="80"/>
      <c r="S3703" s="118"/>
      <c r="T3703" s="23"/>
      <c r="U3703" s="24"/>
      <c r="V3703" s="133"/>
    </row>
    <row r="3704" spans="1:22" ht="12" customHeight="1" x14ac:dyDescent="0.2">
      <c r="A3704" s="590"/>
      <c r="B3704" s="591"/>
      <c r="C3704" s="562"/>
      <c r="D3704" s="161"/>
      <c r="E3704" s="537"/>
      <c r="F3704" s="25"/>
      <c r="G3704" s="25"/>
      <c r="H3704" s="25"/>
      <c r="I3704" s="25"/>
      <c r="J3704" s="25"/>
      <c r="K3704" s="25"/>
      <c r="L3704" s="25"/>
      <c r="M3704" s="25"/>
      <c r="N3704" s="25"/>
      <c r="O3704" s="25"/>
      <c r="P3704" s="25"/>
      <c r="Q3704" s="25"/>
      <c r="R3704" s="79"/>
      <c r="S3704" s="117"/>
      <c r="T3704" s="23"/>
      <c r="U3704" s="24"/>
      <c r="V3704" s="129"/>
    </row>
    <row r="3705" spans="1:22" ht="12" customHeight="1" x14ac:dyDescent="0.2">
      <c r="A3705" s="590"/>
      <c r="B3705" s="592"/>
      <c r="C3705" s="562"/>
      <c r="D3705" s="161"/>
      <c r="E3705" s="537"/>
      <c r="F3705" s="25"/>
      <c r="G3705" s="25"/>
      <c r="H3705" s="25"/>
      <c r="I3705" s="25"/>
      <c r="J3705" s="25"/>
      <c r="K3705" s="25"/>
      <c r="L3705" s="25"/>
      <c r="M3705" s="25"/>
      <c r="N3705" s="25"/>
      <c r="O3705" s="25"/>
      <c r="P3705" s="25"/>
      <c r="Q3705" s="25"/>
      <c r="R3705" s="80"/>
      <c r="S3705" s="118"/>
      <c r="T3705" s="23"/>
      <c r="U3705" s="24"/>
      <c r="V3705" s="133"/>
    </row>
    <row r="3706" spans="1:22" ht="12" customHeight="1" x14ac:dyDescent="0.2">
      <c r="A3706" s="590"/>
      <c r="B3706" s="591"/>
      <c r="C3706" s="562"/>
      <c r="D3706" s="161"/>
      <c r="E3706" s="537"/>
      <c r="F3706" s="25"/>
      <c r="G3706" s="25"/>
      <c r="H3706" s="25"/>
      <c r="I3706" s="25"/>
      <c r="J3706" s="25"/>
      <c r="K3706" s="25"/>
      <c r="L3706" s="25"/>
      <c r="M3706" s="25"/>
      <c r="N3706" s="25"/>
      <c r="O3706" s="25"/>
      <c r="P3706" s="25"/>
      <c r="Q3706" s="25"/>
      <c r="R3706" s="79"/>
      <c r="S3706" s="117"/>
      <c r="T3706" s="23"/>
      <c r="U3706" s="24"/>
      <c r="V3706" s="129"/>
    </row>
    <row r="3707" spans="1:22" ht="12" customHeight="1" x14ac:dyDescent="0.2">
      <c r="A3707" s="590"/>
      <c r="B3707" s="592"/>
      <c r="C3707" s="562"/>
      <c r="D3707" s="161"/>
      <c r="E3707" s="537"/>
      <c r="F3707" s="25"/>
      <c r="G3707" s="25"/>
      <c r="H3707" s="25"/>
      <c r="I3707" s="25"/>
      <c r="J3707" s="25"/>
      <c r="K3707" s="25"/>
      <c r="L3707" s="25"/>
      <c r="M3707" s="25"/>
      <c r="N3707" s="25"/>
      <c r="O3707" s="25"/>
      <c r="P3707" s="25"/>
      <c r="Q3707" s="25"/>
      <c r="R3707" s="80"/>
      <c r="S3707" s="118"/>
      <c r="T3707" s="23"/>
      <c r="U3707" s="24"/>
      <c r="V3707" s="133"/>
    </row>
    <row r="3708" spans="1:22" ht="12" customHeight="1" x14ac:dyDescent="0.2">
      <c r="A3708" s="590"/>
      <c r="B3708" s="591"/>
      <c r="C3708" s="562"/>
      <c r="D3708" s="161"/>
      <c r="E3708" s="537"/>
      <c r="F3708" s="25"/>
      <c r="G3708" s="25"/>
      <c r="H3708" s="25"/>
      <c r="I3708" s="25"/>
      <c r="J3708" s="25"/>
      <c r="K3708" s="25"/>
      <c r="L3708" s="25"/>
      <c r="M3708" s="25"/>
      <c r="N3708" s="25"/>
      <c r="O3708" s="25"/>
      <c r="P3708" s="25"/>
      <c r="Q3708" s="25"/>
      <c r="R3708" s="79"/>
      <c r="S3708" s="117"/>
      <c r="T3708" s="23"/>
      <c r="U3708" s="24"/>
      <c r="V3708" s="129"/>
    </row>
    <row r="3709" spans="1:22" ht="12" customHeight="1" x14ac:dyDescent="0.2">
      <c r="A3709" s="590"/>
      <c r="B3709" s="592"/>
      <c r="C3709" s="562"/>
      <c r="D3709" s="161"/>
      <c r="E3709" s="537"/>
      <c r="F3709" s="25"/>
      <c r="G3709" s="25"/>
      <c r="H3709" s="25"/>
      <c r="I3709" s="25"/>
      <c r="J3709" s="25"/>
      <c r="K3709" s="25"/>
      <c r="L3709" s="25"/>
      <c r="M3709" s="25"/>
      <c r="N3709" s="25"/>
      <c r="O3709" s="25"/>
      <c r="P3709" s="25"/>
      <c r="Q3709" s="25"/>
      <c r="R3709" s="80"/>
      <c r="S3709" s="118"/>
      <c r="T3709" s="23"/>
      <c r="U3709" s="24"/>
      <c r="V3709" s="133"/>
    </row>
    <row r="3710" spans="1:22" ht="12" customHeight="1" x14ac:dyDescent="0.2">
      <c r="A3710" s="590"/>
      <c r="B3710" s="591"/>
      <c r="C3710" s="562"/>
      <c r="D3710" s="161"/>
      <c r="E3710" s="537"/>
      <c r="F3710" s="25"/>
      <c r="G3710" s="25"/>
      <c r="H3710" s="25"/>
      <c r="I3710" s="25"/>
      <c r="J3710" s="25"/>
      <c r="K3710" s="25"/>
      <c r="L3710" s="25"/>
      <c r="M3710" s="25"/>
      <c r="N3710" s="25"/>
      <c r="O3710" s="25"/>
      <c r="P3710" s="25"/>
      <c r="Q3710" s="25"/>
      <c r="R3710" s="79"/>
      <c r="S3710" s="117"/>
      <c r="T3710" s="23"/>
      <c r="U3710" s="24"/>
      <c r="V3710" s="129"/>
    </row>
    <row r="3711" spans="1:22" ht="12" customHeight="1" x14ac:dyDescent="0.2">
      <c r="A3711" s="590"/>
      <c r="B3711" s="592"/>
      <c r="C3711" s="562"/>
      <c r="D3711" s="161"/>
      <c r="E3711" s="537"/>
      <c r="F3711" s="25"/>
      <c r="G3711" s="25"/>
      <c r="H3711" s="25"/>
      <c r="I3711" s="25"/>
      <c r="J3711" s="25"/>
      <c r="K3711" s="25"/>
      <c r="L3711" s="25"/>
      <c r="M3711" s="25"/>
      <c r="N3711" s="25"/>
      <c r="O3711" s="25"/>
      <c r="P3711" s="25"/>
      <c r="Q3711" s="25"/>
      <c r="R3711" s="80"/>
      <c r="S3711" s="118"/>
      <c r="T3711" s="23"/>
      <c r="U3711" s="24"/>
      <c r="V3711" s="133"/>
    </row>
    <row r="3712" spans="1:22" ht="12" customHeight="1" x14ac:dyDescent="0.2">
      <c r="A3712" s="590"/>
      <c r="B3712" s="591"/>
      <c r="C3712" s="562"/>
      <c r="D3712" s="161"/>
      <c r="E3712" s="537"/>
      <c r="F3712" s="25"/>
      <c r="G3712" s="25"/>
      <c r="H3712" s="25"/>
      <c r="I3712" s="25"/>
      <c r="J3712" s="25"/>
      <c r="K3712" s="25"/>
      <c r="L3712" s="25"/>
      <c r="M3712" s="25"/>
      <c r="N3712" s="25"/>
      <c r="O3712" s="25"/>
      <c r="P3712" s="25"/>
      <c r="Q3712" s="25"/>
      <c r="R3712" s="79"/>
      <c r="S3712" s="117"/>
      <c r="T3712" s="23"/>
      <c r="U3712" s="24"/>
      <c r="V3712" s="129"/>
    </row>
    <row r="3713" spans="1:22" ht="12" customHeight="1" x14ac:dyDescent="0.2">
      <c r="A3713" s="590"/>
      <c r="B3713" s="592"/>
      <c r="C3713" s="562"/>
      <c r="D3713" s="161"/>
      <c r="E3713" s="537"/>
      <c r="F3713" s="25"/>
      <c r="G3713" s="25"/>
      <c r="H3713" s="25"/>
      <c r="I3713" s="25"/>
      <c r="J3713" s="25"/>
      <c r="K3713" s="25"/>
      <c r="L3713" s="25"/>
      <c r="M3713" s="25"/>
      <c r="N3713" s="25"/>
      <c r="O3713" s="25"/>
      <c r="P3713" s="25"/>
      <c r="Q3713" s="25"/>
      <c r="R3713" s="80"/>
      <c r="S3713" s="118"/>
      <c r="T3713" s="23"/>
      <c r="U3713" s="24"/>
      <c r="V3713" s="133"/>
    </row>
    <row r="3714" spans="1:22" ht="12" customHeight="1" x14ac:dyDescent="0.2">
      <c r="A3714" s="590"/>
      <c r="B3714" s="591"/>
      <c r="C3714" s="562"/>
      <c r="D3714" s="161"/>
      <c r="E3714" s="537"/>
      <c r="F3714" s="25"/>
      <c r="G3714" s="25"/>
      <c r="H3714" s="25"/>
      <c r="I3714" s="25"/>
      <c r="J3714" s="25"/>
      <c r="K3714" s="25"/>
      <c r="L3714" s="25"/>
      <c r="M3714" s="25"/>
      <c r="N3714" s="25"/>
      <c r="O3714" s="25"/>
      <c r="P3714" s="25"/>
      <c r="Q3714" s="25"/>
      <c r="R3714" s="79"/>
      <c r="S3714" s="117"/>
      <c r="T3714" s="23"/>
      <c r="U3714" s="24"/>
      <c r="V3714" s="129"/>
    </row>
    <row r="3715" spans="1:22" ht="12" customHeight="1" x14ac:dyDescent="0.2">
      <c r="A3715" s="590"/>
      <c r="B3715" s="592"/>
      <c r="C3715" s="562"/>
      <c r="D3715" s="161"/>
      <c r="E3715" s="537"/>
      <c r="F3715" s="25"/>
      <c r="G3715" s="25"/>
      <c r="H3715" s="25"/>
      <c r="I3715" s="25"/>
      <c r="J3715" s="25"/>
      <c r="K3715" s="25"/>
      <c r="L3715" s="25"/>
      <c r="M3715" s="25"/>
      <c r="N3715" s="25"/>
      <c r="O3715" s="25"/>
      <c r="P3715" s="25"/>
      <c r="Q3715" s="25"/>
      <c r="R3715" s="80"/>
      <c r="S3715" s="118"/>
      <c r="T3715" s="23"/>
      <c r="U3715" s="24"/>
      <c r="V3715" s="133"/>
    </row>
    <row r="3716" spans="1:22" ht="12" customHeight="1" x14ac:dyDescent="0.2">
      <c r="A3716" s="590"/>
      <c r="B3716" s="591"/>
      <c r="C3716" s="562"/>
      <c r="D3716" s="161"/>
      <c r="E3716" s="537"/>
      <c r="F3716" s="25"/>
      <c r="G3716" s="25"/>
      <c r="H3716" s="25"/>
      <c r="I3716" s="25"/>
      <c r="J3716" s="25"/>
      <c r="K3716" s="25"/>
      <c r="L3716" s="25"/>
      <c r="M3716" s="25"/>
      <c r="N3716" s="25"/>
      <c r="O3716" s="25"/>
      <c r="P3716" s="25"/>
      <c r="Q3716" s="25"/>
      <c r="R3716" s="79"/>
      <c r="S3716" s="117"/>
      <c r="T3716" s="23"/>
      <c r="U3716" s="24"/>
      <c r="V3716" s="129"/>
    </row>
    <row r="3717" spans="1:22" ht="12" customHeight="1" x14ac:dyDescent="0.2">
      <c r="A3717" s="590"/>
      <c r="B3717" s="592"/>
      <c r="C3717" s="562"/>
      <c r="D3717" s="161"/>
      <c r="E3717" s="537"/>
      <c r="F3717" s="25"/>
      <c r="G3717" s="25"/>
      <c r="H3717" s="25"/>
      <c r="I3717" s="25"/>
      <c r="J3717" s="25"/>
      <c r="K3717" s="25"/>
      <c r="L3717" s="25"/>
      <c r="M3717" s="25"/>
      <c r="N3717" s="25"/>
      <c r="O3717" s="25"/>
      <c r="P3717" s="25"/>
      <c r="Q3717" s="25"/>
      <c r="R3717" s="80"/>
      <c r="S3717" s="118"/>
      <c r="T3717" s="23"/>
      <c r="U3717" s="24"/>
      <c r="V3717" s="133"/>
    </row>
    <row r="3718" spans="1:22" ht="12" customHeight="1" x14ac:dyDescent="0.2">
      <c r="A3718" s="590"/>
      <c r="B3718" s="591"/>
      <c r="C3718" s="562"/>
      <c r="D3718" s="161"/>
      <c r="E3718" s="537"/>
      <c r="F3718" s="25"/>
      <c r="G3718" s="25"/>
      <c r="H3718" s="25"/>
      <c r="I3718" s="25"/>
      <c r="J3718" s="25"/>
      <c r="K3718" s="25"/>
      <c r="L3718" s="25"/>
      <c r="M3718" s="25"/>
      <c r="N3718" s="25"/>
      <c r="O3718" s="25"/>
      <c r="P3718" s="25"/>
      <c r="Q3718" s="25"/>
      <c r="R3718" s="79"/>
      <c r="S3718" s="117"/>
      <c r="T3718" s="23"/>
      <c r="U3718" s="24"/>
      <c r="V3718" s="129"/>
    </row>
    <row r="3719" spans="1:22" ht="12" customHeight="1" x14ac:dyDescent="0.2">
      <c r="A3719" s="590"/>
      <c r="B3719" s="592"/>
      <c r="C3719" s="562"/>
      <c r="D3719" s="161"/>
      <c r="E3719" s="537"/>
      <c r="F3719" s="25"/>
      <c r="G3719" s="25"/>
      <c r="H3719" s="25"/>
      <c r="I3719" s="25"/>
      <c r="J3719" s="25"/>
      <c r="K3719" s="25"/>
      <c r="L3719" s="25"/>
      <c r="M3719" s="25"/>
      <c r="N3719" s="25"/>
      <c r="O3719" s="25"/>
      <c r="P3719" s="25"/>
      <c r="Q3719" s="25"/>
      <c r="R3719" s="80"/>
      <c r="S3719" s="118"/>
      <c r="T3719" s="23"/>
      <c r="U3719" s="24"/>
      <c r="V3719" s="133"/>
    </row>
    <row r="3720" spans="1:22" ht="12" customHeight="1" x14ac:dyDescent="0.2">
      <c r="A3720" s="590"/>
      <c r="B3720" s="591"/>
      <c r="C3720" s="562"/>
      <c r="D3720" s="161"/>
      <c r="E3720" s="537"/>
      <c r="F3720" s="25"/>
      <c r="G3720" s="25"/>
      <c r="H3720" s="25"/>
      <c r="I3720" s="25"/>
      <c r="J3720" s="25"/>
      <c r="K3720" s="25"/>
      <c r="L3720" s="25"/>
      <c r="M3720" s="25"/>
      <c r="N3720" s="25"/>
      <c r="O3720" s="25"/>
      <c r="P3720" s="25"/>
      <c r="Q3720" s="25"/>
      <c r="R3720" s="79"/>
      <c r="S3720" s="117"/>
      <c r="T3720" s="23"/>
      <c r="U3720" s="24"/>
      <c r="V3720" s="129"/>
    </row>
    <row r="3721" spans="1:22" ht="12" customHeight="1" x14ac:dyDescent="0.2">
      <c r="A3721" s="590"/>
      <c r="B3721" s="592"/>
      <c r="C3721" s="562"/>
      <c r="D3721" s="161"/>
      <c r="E3721" s="537"/>
      <c r="F3721" s="25"/>
      <c r="G3721" s="25"/>
      <c r="H3721" s="25"/>
      <c r="I3721" s="25"/>
      <c r="J3721" s="25"/>
      <c r="K3721" s="25"/>
      <c r="L3721" s="25"/>
      <c r="M3721" s="25"/>
      <c r="N3721" s="25"/>
      <c r="O3721" s="25"/>
      <c r="P3721" s="25"/>
      <c r="Q3721" s="25"/>
      <c r="R3721" s="80"/>
      <c r="S3721" s="118"/>
      <c r="T3721" s="23"/>
      <c r="U3721" s="24"/>
      <c r="V3721" s="133"/>
    </row>
    <row r="3722" spans="1:22" ht="12" customHeight="1" x14ac:dyDescent="0.2">
      <c r="A3722" s="590"/>
      <c r="B3722" s="591"/>
      <c r="C3722" s="562"/>
      <c r="D3722" s="161"/>
      <c r="E3722" s="537"/>
      <c r="F3722" s="25"/>
      <c r="G3722" s="25"/>
      <c r="H3722" s="25"/>
      <c r="I3722" s="25"/>
      <c r="J3722" s="25"/>
      <c r="K3722" s="25"/>
      <c r="L3722" s="25"/>
      <c r="M3722" s="25"/>
      <c r="N3722" s="25"/>
      <c r="O3722" s="25"/>
      <c r="P3722" s="25"/>
      <c r="Q3722" s="25"/>
      <c r="R3722" s="79"/>
      <c r="S3722" s="117"/>
      <c r="T3722" s="23"/>
      <c r="U3722" s="24"/>
      <c r="V3722" s="129"/>
    </row>
    <row r="3723" spans="1:22" ht="12" customHeight="1" x14ac:dyDescent="0.2">
      <c r="A3723" s="590"/>
      <c r="B3723" s="592"/>
      <c r="C3723" s="562"/>
      <c r="D3723" s="161"/>
      <c r="E3723" s="537"/>
      <c r="F3723" s="25"/>
      <c r="G3723" s="25"/>
      <c r="H3723" s="25"/>
      <c r="I3723" s="25"/>
      <c r="J3723" s="25"/>
      <c r="K3723" s="25"/>
      <c r="L3723" s="25"/>
      <c r="M3723" s="25"/>
      <c r="N3723" s="25"/>
      <c r="O3723" s="25"/>
      <c r="P3723" s="25"/>
      <c r="Q3723" s="25"/>
      <c r="R3723" s="80"/>
      <c r="S3723" s="118"/>
      <c r="T3723" s="23"/>
      <c r="U3723" s="24"/>
      <c r="V3723" s="133"/>
    </row>
    <row r="3724" spans="1:22" ht="12" customHeight="1" x14ac:dyDescent="0.2">
      <c r="A3724" s="590"/>
      <c r="B3724" s="591"/>
      <c r="C3724" s="562"/>
      <c r="D3724" s="161"/>
      <c r="E3724" s="537"/>
      <c r="F3724" s="25"/>
      <c r="G3724" s="25"/>
      <c r="H3724" s="25"/>
      <c r="I3724" s="25"/>
      <c r="J3724" s="25"/>
      <c r="K3724" s="25"/>
      <c r="L3724" s="25"/>
      <c r="M3724" s="25"/>
      <c r="N3724" s="25"/>
      <c r="O3724" s="25"/>
      <c r="P3724" s="25"/>
      <c r="Q3724" s="25"/>
      <c r="R3724" s="79"/>
      <c r="S3724" s="117"/>
      <c r="T3724" s="23"/>
      <c r="U3724" s="24"/>
      <c r="V3724" s="129"/>
    </row>
    <row r="3725" spans="1:22" ht="12" customHeight="1" x14ac:dyDescent="0.2">
      <c r="A3725" s="590"/>
      <c r="B3725" s="592"/>
      <c r="C3725" s="562"/>
      <c r="D3725" s="161"/>
      <c r="E3725" s="537"/>
      <c r="F3725" s="25"/>
      <c r="G3725" s="25"/>
      <c r="H3725" s="25"/>
      <c r="I3725" s="25"/>
      <c r="J3725" s="25"/>
      <c r="K3725" s="25"/>
      <c r="L3725" s="25"/>
      <c r="M3725" s="25"/>
      <c r="N3725" s="25"/>
      <c r="O3725" s="25"/>
      <c r="P3725" s="25"/>
      <c r="Q3725" s="25"/>
      <c r="R3725" s="80"/>
      <c r="S3725" s="118"/>
      <c r="T3725" s="23"/>
      <c r="U3725" s="24"/>
      <c r="V3725" s="133"/>
    </row>
    <row r="3726" spans="1:22" ht="12" customHeight="1" x14ac:dyDescent="0.2">
      <c r="A3726" s="590"/>
      <c r="B3726" s="591"/>
      <c r="C3726" s="562"/>
      <c r="D3726" s="161"/>
      <c r="E3726" s="537"/>
      <c r="F3726" s="25"/>
      <c r="G3726" s="25"/>
      <c r="H3726" s="25"/>
      <c r="I3726" s="25"/>
      <c r="J3726" s="25"/>
      <c r="K3726" s="25"/>
      <c r="L3726" s="25"/>
      <c r="M3726" s="25"/>
      <c r="N3726" s="25"/>
      <c r="O3726" s="25"/>
      <c r="P3726" s="25"/>
      <c r="Q3726" s="25"/>
      <c r="R3726" s="79"/>
      <c r="S3726" s="117"/>
      <c r="T3726" s="23"/>
      <c r="U3726" s="24"/>
      <c r="V3726" s="129"/>
    </row>
    <row r="3727" spans="1:22" ht="12" customHeight="1" x14ac:dyDescent="0.2">
      <c r="A3727" s="590"/>
      <c r="B3727" s="592"/>
      <c r="C3727" s="562"/>
      <c r="D3727" s="161"/>
      <c r="E3727" s="537"/>
      <c r="F3727" s="25"/>
      <c r="G3727" s="25"/>
      <c r="H3727" s="25"/>
      <c r="I3727" s="25"/>
      <c r="J3727" s="25"/>
      <c r="K3727" s="25"/>
      <c r="L3727" s="25"/>
      <c r="M3727" s="25"/>
      <c r="N3727" s="25"/>
      <c r="O3727" s="25"/>
      <c r="P3727" s="25"/>
      <c r="Q3727" s="25"/>
      <c r="R3727" s="80"/>
      <c r="S3727" s="118"/>
      <c r="T3727" s="23"/>
      <c r="U3727" s="24"/>
      <c r="V3727" s="133"/>
    </row>
    <row r="3728" spans="1:22" ht="12" customHeight="1" x14ac:dyDescent="0.2">
      <c r="A3728" s="590"/>
      <c r="B3728" s="591"/>
      <c r="C3728" s="562"/>
      <c r="D3728" s="161"/>
      <c r="E3728" s="537"/>
      <c r="F3728" s="25"/>
      <c r="G3728" s="25"/>
      <c r="H3728" s="25"/>
      <c r="I3728" s="25"/>
      <c r="J3728" s="25"/>
      <c r="K3728" s="25"/>
      <c r="L3728" s="25"/>
      <c r="M3728" s="25"/>
      <c r="N3728" s="25"/>
      <c r="O3728" s="25"/>
      <c r="P3728" s="25"/>
      <c r="Q3728" s="25"/>
      <c r="R3728" s="79"/>
      <c r="S3728" s="117"/>
      <c r="T3728" s="23"/>
      <c r="U3728" s="24"/>
      <c r="V3728" s="129"/>
    </row>
    <row r="3729" spans="1:22" ht="12" customHeight="1" x14ac:dyDescent="0.2">
      <c r="A3729" s="590"/>
      <c r="B3729" s="592"/>
      <c r="C3729" s="562"/>
      <c r="D3729" s="161"/>
      <c r="E3729" s="537"/>
      <c r="F3729" s="25"/>
      <c r="G3729" s="25"/>
      <c r="H3729" s="25"/>
      <c r="I3729" s="25"/>
      <c r="J3729" s="25"/>
      <c r="K3729" s="25"/>
      <c r="L3729" s="25"/>
      <c r="M3729" s="25"/>
      <c r="N3729" s="25"/>
      <c r="O3729" s="25"/>
      <c r="P3729" s="25"/>
      <c r="Q3729" s="25"/>
      <c r="R3729" s="80"/>
      <c r="S3729" s="118"/>
      <c r="T3729" s="23"/>
      <c r="U3729" s="24"/>
      <c r="V3729" s="133"/>
    </row>
    <row r="3730" spans="1:22" ht="12" customHeight="1" x14ac:dyDescent="0.2">
      <c r="A3730" s="590"/>
      <c r="B3730" s="591"/>
      <c r="C3730" s="562"/>
      <c r="D3730" s="161"/>
      <c r="E3730" s="537"/>
      <c r="F3730" s="25"/>
      <c r="G3730" s="25"/>
      <c r="H3730" s="25"/>
      <c r="I3730" s="25"/>
      <c r="J3730" s="25"/>
      <c r="K3730" s="25"/>
      <c r="L3730" s="25"/>
      <c r="M3730" s="25"/>
      <c r="N3730" s="25"/>
      <c r="O3730" s="25"/>
      <c r="P3730" s="25"/>
      <c r="Q3730" s="25"/>
      <c r="R3730" s="79"/>
      <c r="S3730" s="117"/>
      <c r="T3730" s="23"/>
      <c r="U3730" s="24"/>
      <c r="V3730" s="129"/>
    </row>
    <row r="3731" spans="1:22" ht="12" customHeight="1" x14ac:dyDescent="0.2">
      <c r="A3731" s="590"/>
      <c r="B3731" s="592"/>
      <c r="C3731" s="562"/>
      <c r="D3731" s="161"/>
      <c r="E3731" s="537"/>
      <c r="F3731" s="25"/>
      <c r="G3731" s="25"/>
      <c r="H3731" s="25"/>
      <c r="I3731" s="25"/>
      <c r="J3731" s="25"/>
      <c r="K3731" s="25"/>
      <c r="L3731" s="25"/>
      <c r="M3731" s="25"/>
      <c r="N3731" s="25"/>
      <c r="O3731" s="25"/>
      <c r="P3731" s="25"/>
      <c r="Q3731" s="25"/>
      <c r="R3731" s="80"/>
      <c r="S3731" s="118"/>
      <c r="T3731" s="23"/>
      <c r="U3731" s="24"/>
      <c r="V3731" s="133"/>
    </row>
    <row r="3732" spans="1:22" ht="12" customHeight="1" x14ac:dyDescent="0.2">
      <c r="A3732" s="590"/>
      <c r="B3732" s="591"/>
      <c r="C3732" s="562"/>
      <c r="D3732" s="161"/>
      <c r="E3732" s="537"/>
      <c r="F3732" s="25"/>
      <c r="G3732" s="25"/>
      <c r="H3732" s="25"/>
      <c r="I3732" s="25"/>
      <c r="J3732" s="25"/>
      <c r="K3732" s="25"/>
      <c r="L3732" s="25"/>
      <c r="M3732" s="25"/>
      <c r="N3732" s="25"/>
      <c r="O3732" s="25"/>
      <c r="P3732" s="25"/>
      <c r="Q3732" s="25"/>
      <c r="R3732" s="79"/>
      <c r="S3732" s="117"/>
      <c r="T3732" s="23"/>
      <c r="U3732" s="24"/>
      <c r="V3732" s="129"/>
    </row>
    <row r="3733" spans="1:22" ht="12" customHeight="1" x14ac:dyDescent="0.2">
      <c r="A3733" s="590"/>
      <c r="B3733" s="592"/>
      <c r="C3733" s="562"/>
      <c r="D3733" s="161"/>
      <c r="E3733" s="537"/>
      <c r="F3733" s="25"/>
      <c r="G3733" s="25"/>
      <c r="H3733" s="25"/>
      <c r="I3733" s="25"/>
      <c r="J3733" s="25"/>
      <c r="K3733" s="25"/>
      <c r="L3733" s="25"/>
      <c r="M3733" s="25"/>
      <c r="N3733" s="25"/>
      <c r="O3733" s="25"/>
      <c r="P3733" s="25"/>
      <c r="Q3733" s="25"/>
      <c r="R3733" s="80"/>
      <c r="S3733" s="118"/>
      <c r="T3733" s="23"/>
      <c r="U3733" s="24"/>
      <c r="V3733" s="133"/>
    </row>
    <row r="3734" spans="1:22" ht="12" customHeight="1" x14ac:dyDescent="0.2">
      <c r="A3734" s="590"/>
      <c r="B3734" s="591"/>
      <c r="C3734" s="562"/>
      <c r="D3734" s="161"/>
      <c r="E3734" s="537"/>
      <c r="F3734" s="25"/>
      <c r="G3734" s="25"/>
      <c r="H3734" s="25"/>
      <c r="I3734" s="25"/>
      <c r="J3734" s="25"/>
      <c r="K3734" s="25"/>
      <c r="L3734" s="25"/>
      <c r="M3734" s="25"/>
      <c r="N3734" s="25"/>
      <c r="O3734" s="25"/>
      <c r="P3734" s="25"/>
      <c r="Q3734" s="25"/>
      <c r="R3734" s="79"/>
      <c r="S3734" s="117"/>
      <c r="T3734" s="23"/>
      <c r="U3734" s="24"/>
      <c r="V3734" s="129"/>
    </row>
    <row r="3735" spans="1:22" ht="12" customHeight="1" x14ac:dyDescent="0.2">
      <c r="A3735" s="590"/>
      <c r="B3735" s="592"/>
      <c r="C3735" s="562"/>
      <c r="D3735" s="161"/>
      <c r="E3735" s="537"/>
      <c r="F3735" s="25"/>
      <c r="G3735" s="25"/>
      <c r="H3735" s="25"/>
      <c r="I3735" s="25"/>
      <c r="J3735" s="25"/>
      <c r="K3735" s="25"/>
      <c r="L3735" s="25"/>
      <c r="M3735" s="25"/>
      <c r="N3735" s="25"/>
      <c r="O3735" s="25"/>
      <c r="P3735" s="25"/>
      <c r="Q3735" s="25"/>
      <c r="R3735" s="80"/>
      <c r="S3735" s="118"/>
      <c r="T3735" s="23"/>
      <c r="U3735" s="24"/>
      <c r="V3735" s="133"/>
    </row>
    <row r="3736" spans="1:22" ht="12" customHeight="1" x14ac:dyDescent="0.2">
      <c r="A3736" s="590"/>
      <c r="B3736" s="591"/>
      <c r="C3736" s="562"/>
      <c r="D3736" s="161"/>
      <c r="E3736" s="537"/>
      <c r="F3736" s="25"/>
      <c r="G3736" s="25"/>
      <c r="H3736" s="25"/>
      <c r="I3736" s="25"/>
      <c r="J3736" s="25"/>
      <c r="K3736" s="25"/>
      <c r="L3736" s="25"/>
      <c r="M3736" s="25"/>
      <c r="N3736" s="25"/>
      <c r="O3736" s="25"/>
      <c r="P3736" s="25"/>
      <c r="Q3736" s="25"/>
      <c r="R3736" s="79"/>
      <c r="S3736" s="117"/>
      <c r="T3736" s="23"/>
      <c r="U3736" s="24"/>
      <c r="V3736" s="129"/>
    </row>
    <row r="3737" spans="1:22" ht="12" customHeight="1" x14ac:dyDescent="0.2">
      <c r="A3737" s="590"/>
      <c r="B3737" s="592"/>
      <c r="C3737" s="562"/>
      <c r="D3737" s="161"/>
      <c r="E3737" s="537"/>
      <c r="F3737" s="25"/>
      <c r="G3737" s="25"/>
      <c r="H3737" s="25"/>
      <c r="I3737" s="25"/>
      <c r="J3737" s="25"/>
      <c r="K3737" s="25"/>
      <c r="L3737" s="25"/>
      <c r="M3737" s="25"/>
      <c r="N3737" s="25"/>
      <c r="O3737" s="25"/>
      <c r="P3737" s="25"/>
      <c r="Q3737" s="25"/>
      <c r="R3737" s="80"/>
      <c r="S3737" s="118"/>
      <c r="T3737" s="23"/>
      <c r="U3737" s="24"/>
      <c r="V3737" s="133"/>
    </row>
    <row r="3738" spans="1:22" ht="12" customHeight="1" x14ac:dyDescent="0.2">
      <c r="A3738" s="590"/>
      <c r="B3738" s="591"/>
      <c r="C3738" s="562"/>
      <c r="D3738" s="161"/>
      <c r="E3738" s="537"/>
      <c r="F3738" s="25"/>
      <c r="G3738" s="25"/>
      <c r="H3738" s="25"/>
      <c r="I3738" s="25"/>
      <c r="J3738" s="25"/>
      <c r="K3738" s="25"/>
      <c r="L3738" s="25"/>
      <c r="M3738" s="25"/>
      <c r="N3738" s="25"/>
      <c r="O3738" s="25"/>
      <c r="P3738" s="25"/>
      <c r="Q3738" s="25"/>
      <c r="R3738" s="79"/>
      <c r="S3738" s="117"/>
      <c r="T3738" s="23"/>
      <c r="U3738" s="24"/>
      <c r="V3738" s="129"/>
    </row>
    <row r="3739" spans="1:22" ht="12" customHeight="1" x14ac:dyDescent="0.2">
      <c r="A3739" s="590"/>
      <c r="B3739" s="592"/>
      <c r="C3739" s="562"/>
      <c r="D3739" s="161"/>
      <c r="E3739" s="537"/>
      <c r="F3739" s="25"/>
      <c r="G3739" s="25"/>
      <c r="H3739" s="25"/>
      <c r="I3739" s="25"/>
      <c r="J3739" s="25"/>
      <c r="K3739" s="25"/>
      <c r="L3739" s="25"/>
      <c r="M3739" s="25"/>
      <c r="N3739" s="25"/>
      <c r="O3739" s="25"/>
      <c r="P3739" s="25"/>
      <c r="Q3739" s="25"/>
      <c r="R3739" s="80"/>
      <c r="S3739" s="118"/>
      <c r="T3739" s="23"/>
      <c r="U3739" s="24"/>
      <c r="V3739" s="133"/>
    </row>
    <row r="3740" spans="1:22" ht="12" customHeight="1" x14ac:dyDescent="0.2">
      <c r="A3740" s="590"/>
      <c r="B3740" s="591"/>
      <c r="C3740" s="562"/>
      <c r="D3740" s="161"/>
      <c r="E3740" s="537"/>
      <c r="F3740" s="25"/>
      <c r="G3740" s="25"/>
      <c r="H3740" s="25"/>
      <c r="I3740" s="25"/>
      <c r="J3740" s="25"/>
      <c r="K3740" s="25"/>
      <c r="L3740" s="25"/>
      <c r="M3740" s="25"/>
      <c r="N3740" s="25"/>
      <c r="O3740" s="25"/>
      <c r="P3740" s="25"/>
      <c r="Q3740" s="25"/>
      <c r="R3740" s="79"/>
      <c r="S3740" s="117"/>
      <c r="T3740" s="23"/>
      <c r="U3740" s="24"/>
      <c r="V3740" s="129"/>
    </row>
    <row r="3741" spans="1:22" ht="12" customHeight="1" x14ac:dyDescent="0.2">
      <c r="A3741" s="590"/>
      <c r="B3741" s="592"/>
      <c r="C3741" s="562"/>
      <c r="D3741" s="161"/>
      <c r="E3741" s="537"/>
      <c r="F3741" s="25"/>
      <c r="G3741" s="25"/>
      <c r="H3741" s="25"/>
      <c r="I3741" s="25"/>
      <c r="J3741" s="25"/>
      <c r="K3741" s="25"/>
      <c r="L3741" s="25"/>
      <c r="M3741" s="25"/>
      <c r="N3741" s="25"/>
      <c r="O3741" s="25"/>
      <c r="P3741" s="25"/>
      <c r="Q3741" s="25"/>
      <c r="R3741" s="80"/>
      <c r="S3741" s="118"/>
      <c r="T3741" s="23"/>
      <c r="U3741" s="24"/>
      <c r="V3741" s="133"/>
    </row>
    <row r="3742" spans="1:22" ht="12" customHeight="1" x14ac:dyDescent="0.2">
      <c r="A3742" s="590"/>
      <c r="B3742" s="591"/>
      <c r="C3742" s="562"/>
      <c r="D3742" s="161"/>
      <c r="E3742" s="537"/>
      <c r="F3742" s="25"/>
      <c r="G3742" s="25"/>
      <c r="H3742" s="25"/>
      <c r="I3742" s="25"/>
      <c r="J3742" s="25"/>
      <c r="K3742" s="25"/>
      <c r="L3742" s="25"/>
      <c r="M3742" s="25"/>
      <c r="N3742" s="25"/>
      <c r="O3742" s="25"/>
      <c r="P3742" s="25"/>
      <c r="Q3742" s="25"/>
      <c r="R3742" s="79"/>
      <c r="S3742" s="117"/>
      <c r="T3742" s="23"/>
      <c r="U3742" s="24"/>
      <c r="V3742" s="129"/>
    </row>
    <row r="3743" spans="1:22" ht="12" customHeight="1" x14ac:dyDescent="0.2">
      <c r="A3743" s="590"/>
      <c r="B3743" s="592"/>
      <c r="C3743" s="562"/>
      <c r="D3743" s="161"/>
      <c r="E3743" s="537"/>
      <c r="F3743" s="25"/>
      <c r="G3743" s="25"/>
      <c r="H3743" s="25"/>
      <c r="I3743" s="25"/>
      <c r="J3743" s="25"/>
      <c r="K3743" s="25"/>
      <c r="L3743" s="25"/>
      <c r="M3743" s="25"/>
      <c r="N3743" s="25"/>
      <c r="O3743" s="25"/>
      <c r="P3743" s="25"/>
      <c r="Q3743" s="25"/>
      <c r="R3743" s="80"/>
      <c r="S3743" s="118"/>
      <c r="T3743" s="23"/>
      <c r="U3743" s="24"/>
      <c r="V3743" s="133"/>
    </row>
    <row r="3744" spans="1:22" ht="12" customHeight="1" x14ac:dyDescent="0.2">
      <c r="A3744" s="590"/>
      <c r="B3744" s="591"/>
      <c r="C3744" s="562"/>
      <c r="D3744" s="161"/>
      <c r="E3744" s="537"/>
      <c r="F3744" s="25"/>
      <c r="G3744" s="25"/>
      <c r="H3744" s="25"/>
      <c r="I3744" s="25"/>
      <c r="J3744" s="25"/>
      <c r="K3744" s="25"/>
      <c r="L3744" s="25"/>
      <c r="M3744" s="25"/>
      <c r="N3744" s="25"/>
      <c r="O3744" s="25"/>
      <c r="P3744" s="25"/>
      <c r="Q3744" s="25"/>
      <c r="R3744" s="79"/>
      <c r="S3744" s="117"/>
      <c r="T3744" s="23"/>
      <c r="U3744" s="24"/>
      <c r="V3744" s="129"/>
    </row>
    <row r="3745" spans="1:22" ht="12" customHeight="1" x14ac:dyDescent="0.2">
      <c r="A3745" s="590"/>
      <c r="B3745" s="592"/>
      <c r="C3745" s="562"/>
      <c r="D3745" s="161"/>
      <c r="E3745" s="537"/>
      <c r="F3745" s="25"/>
      <c r="G3745" s="25"/>
      <c r="H3745" s="25"/>
      <c r="I3745" s="25"/>
      <c r="J3745" s="25"/>
      <c r="K3745" s="25"/>
      <c r="L3745" s="25"/>
      <c r="M3745" s="25"/>
      <c r="N3745" s="25"/>
      <c r="O3745" s="25"/>
      <c r="P3745" s="25"/>
      <c r="Q3745" s="25"/>
      <c r="R3745" s="80"/>
      <c r="S3745" s="118"/>
      <c r="T3745" s="23"/>
      <c r="U3745" s="24"/>
      <c r="V3745" s="133"/>
    </row>
    <row r="3746" spans="1:22" ht="12" customHeight="1" x14ac:dyDescent="0.2">
      <c r="A3746" s="590"/>
      <c r="B3746" s="591"/>
      <c r="C3746" s="562"/>
      <c r="D3746" s="161"/>
      <c r="E3746" s="537"/>
      <c r="F3746" s="25"/>
      <c r="G3746" s="25"/>
      <c r="H3746" s="25"/>
      <c r="I3746" s="25"/>
      <c r="J3746" s="25"/>
      <c r="K3746" s="25"/>
      <c r="L3746" s="25"/>
      <c r="M3746" s="25"/>
      <c r="N3746" s="25"/>
      <c r="O3746" s="25"/>
      <c r="P3746" s="25"/>
      <c r="Q3746" s="25"/>
      <c r="R3746" s="79"/>
      <c r="S3746" s="117"/>
      <c r="T3746" s="23"/>
      <c r="U3746" s="24"/>
      <c r="V3746" s="129"/>
    </row>
    <row r="3747" spans="1:22" ht="12" customHeight="1" x14ac:dyDescent="0.2">
      <c r="A3747" s="590"/>
      <c r="B3747" s="592"/>
      <c r="C3747" s="562"/>
      <c r="D3747" s="161"/>
      <c r="E3747" s="537"/>
      <c r="F3747" s="25"/>
      <c r="G3747" s="25"/>
      <c r="H3747" s="25"/>
      <c r="I3747" s="25"/>
      <c r="J3747" s="25"/>
      <c r="K3747" s="25"/>
      <c r="L3747" s="25"/>
      <c r="M3747" s="25"/>
      <c r="N3747" s="25"/>
      <c r="O3747" s="25"/>
      <c r="P3747" s="25"/>
      <c r="Q3747" s="25"/>
      <c r="R3747" s="80"/>
      <c r="S3747" s="118"/>
      <c r="T3747" s="23"/>
      <c r="U3747" s="24"/>
      <c r="V3747" s="133"/>
    </row>
    <row r="3748" spans="1:22" ht="12" customHeight="1" x14ac:dyDescent="0.2">
      <c r="A3748" s="590"/>
      <c r="B3748" s="591"/>
      <c r="C3748" s="562"/>
      <c r="D3748" s="161"/>
      <c r="E3748" s="537"/>
      <c r="F3748" s="25"/>
      <c r="G3748" s="25"/>
      <c r="H3748" s="25"/>
      <c r="I3748" s="25"/>
      <c r="J3748" s="25"/>
      <c r="K3748" s="25"/>
      <c r="L3748" s="25"/>
      <c r="M3748" s="25"/>
      <c r="N3748" s="25"/>
      <c r="O3748" s="25"/>
      <c r="P3748" s="25"/>
      <c r="Q3748" s="25"/>
      <c r="R3748" s="79"/>
      <c r="S3748" s="117"/>
      <c r="T3748" s="23"/>
      <c r="U3748" s="24"/>
      <c r="V3748" s="129"/>
    </row>
    <row r="3749" spans="1:22" ht="12" customHeight="1" x14ac:dyDescent="0.2">
      <c r="A3749" s="590"/>
      <c r="B3749" s="592"/>
      <c r="C3749" s="562"/>
      <c r="D3749" s="161"/>
      <c r="E3749" s="537"/>
      <c r="F3749" s="25"/>
      <c r="G3749" s="25"/>
      <c r="H3749" s="25"/>
      <c r="I3749" s="25"/>
      <c r="J3749" s="25"/>
      <c r="K3749" s="25"/>
      <c r="L3749" s="25"/>
      <c r="M3749" s="25"/>
      <c r="N3749" s="25"/>
      <c r="O3749" s="25"/>
      <c r="P3749" s="25"/>
      <c r="Q3749" s="25"/>
      <c r="R3749" s="80"/>
      <c r="S3749" s="118"/>
      <c r="T3749" s="23"/>
      <c r="U3749" s="24"/>
      <c r="V3749" s="133"/>
    </row>
    <row r="3750" spans="1:22" ht="12" customHeight="1" x14ac:dyDescent="0.2">
      <c r="A3750" s="590"/>
      <c r="B3750" s="591"/>
      <c r="C3750" s="562"/>
      <c r="D3750" s="161"/>
      <c r="E3750" s="537"/>
      <c r="F3750" s="25"/>
      <c r="G3750" s="25"/>
      <c r="H3750" s="25"/>
      <c r="I3750" s="25"/>
      <c r="J3750" s="25"/>
      <c r="K3750" s="25"/>
      <c r="L3750" s="25"/>
      <c r="M3750" s="25"/>
      <c r="N3750" s="25"/>
      <c r="O3750" s="25"/>
      <c r="P3750" s="25"/>
      <c r="Q3750" s="25"/>
      <c r="R3750" s="79"/>
      <c r="S3750" s="117"/>
      <c r="T3750" s="23"/>
      <c r="U3750" s="24"/>
      <c r="V3750" s="129"/>
    </row>
    <row r="3751" spans="1:22" ht="12" customHeight="1" x14ac:dyDescent="0.2">
      <c r="A3751" s="590"/>
      <c r="B3751" s="592"/>
      <c r="C3751" s="562"/>
      <c r="D3751" s="161"/>
      <c r="E3751" s="537"/>
      <c r="F3751" s="25"/>
      <c r="G3751" s="25"/>
      <c r="H3751" s="25"/>
      <c r="I3751" s="25"/>
      <c r="J3751" s="25"/>
      <c r="K3751" s="25"/>
      <c r="L3751" s="25"/>
      <c r="M3751" s="25"/>
      <c r="N3751" s="25"/>
      <c r="O3751" s="25"/>
      <c r="P3751" s="25"/>
      <c r="Q3751" s="25"/>
      <c r="R3751" s="80"/>
      <c r="S3751" s="118"/>
      <c r="T3751" s="23"/>
      <c r="U3751" s="24"/>
      <c r="V3751" s="133"/>
    </row>
    <row r="3752" spans="1:22" ht="12" customHeight="1" x14ac:dyDescent="0.2">
      <c r="A3752" s="590"/>
      <c r="B3752" s="591"/>
      <c r="C3752" s="562"/>
      <c r="D3752" s="161"/>
      <c r="E3752" s="537"/>
      <c r="F3752" s="25"/>
      <c r="G3752" s="25"/>
      <c r="H3752" s="25"/>
      <c r="I3752" s="25"/>
      <c r="J3752" s="25"/>
      <c r="K3752" s="25"/>
      <c r="L3752" s="25"/>
      <c r="M3752" s="25"/>
      <c r="N3752" s="25"/>
      <c r="O3752" s="25"/>
      <c r="P3752" s="25"/>
      <c r="Q3752" s="25"/>
      <c r="R3752" s="79"/>
      <c r="S3752" s="117"/>
      <c r="T3752" s="23"/>
      <c r="U3752" s="24"/>
      <c r="V3752" s="129"/>
    </row>
    <row r="3753" spans="1:22" ht="12" customHeight="1" x14ac:dyDescent="0.2">
      <c r="A3753" s="590"/>
      <c r="B3753" s="592"/>
      <c r="C3753" s="562"/>
      <c r="D3753" s="161"/>
      <c r="E3753" s="537"/>
      <c r="F3753" s="25"/>
      <c r="G3753" s="25"/>
      <c r="H3753" s="25"/>
      <c r="I3753" s="25"/>
      <c r="J3753" s="25"/>
      <c r="K3753" s="25"/>
      <c r="L3753" s="25"/>
      <c r="M3753" s="25"/>
      <c r="N3753" s="25"/>
      <c r="O3753" s="25"/>
      <c r="P3753" s="25"/>
      <c r="Q3753" s="25"/>
      <c r="R3753" s="80"/>
      <c r="S3753" s="118"/>
      <c r="T3753" s="23"/>
      <c r="U3753" s="24"/>
      <c r="V3753" s="133"/>
    </row>
    <row r="3754" spans="1:22" ht="12" customHeight="1" x14ac:dyDescent="0.2">
      <c r="A3754" s="590"/>
      <c r="B3754" s="591"/>
      <c r="C3754" s="562"/>
      <c r="D3754" s="161"/>
      <c r="E3754" s="537"/>
      <c r="F3754" s="25"/>
      <c r="G3754" s="25"/>
      <c r="H3754" s="25"/>
      <c r="I3754" s="25"/>
      <c r="J3754" s="25"/>
      <c r="K3754" s="25"/>
      <c r="L3754" s="25"/>
      <c r="M3754" s="25"/>
      <c r="N3754" s="25"/>
      <c r="O3754" s="25"/>
      <c r="P3754" s="25"/>
      <c r="Q3754" s="25"/>
      <c r="R3754" s="79"/>
      <c r="S3754" s="117"/>
      <c r="T3754" s="23"/>
      <c r="U3754" s="24"/>
      <c r="V3754" s="129"/>
    </row>
    <row r="3755" spans="1:22" ht="12" customHeight="1" x14ac:dyDescent="0.2">
      <c r="A3755" s="590"/>
      <c r="B3755" s="592"/>
      <c r="C3755" s="562"/>
      <c r="D3755" s="161"/>
      <c r="E3755" s="537"/>
      <c r="F3755" s="25"/>
      <c r="G3755" s="25"/>
      <c r="H3755" s="25"/>
      <c r="I3755" s="25"/>
      <c r="J3755" s="25"/>
      <c r="K3755" s="25"/>
      <c r="L3755" s="25"/>
      <c r="M3755" s="25"/>
      <c r="N3755" s="25"/>
      <c r="O3755" s="25"/>
      <c r="P3755" s="25"/>
      <c r="Q3755" s="25"/>
      <c r="R3755" s="80"/>
      <c r="S3755" s="118"/>
      <c r="T3755" s="23"/>
      <c r="U3755" s="24"/>
      <c r="V3755" s="133"/>
    </row>
    <row r="3756" spans="1:22" ht="12" customHeight="1" x14ac:dyDescent="0.2">
      <c r="A3756" s="590"/>
      <c r="B3756" s="591"/>
      <c r="C3756" s="562"/>
      <c r="D3756" s="161"/>
      <c r="E3756" s="537"/>
      <c r="F3756" s="25"/>
      <c r="G3756" s="25"/>
      <c r="H3756" s="25"/>
      <c r="I3756" s="25"/>
      <c r="J3756" s="25"/>
      <c r="K3756" s="25"/>
      <c r="L3756" s="25"/>
      <c r="M3756" s="25"/>
      <c r="N3756" s="25"/>
      <c r="O3756" s="25"/>
      <c r="P3756" s="25"/>
      <c r="Q3756" s="25"/>
      <c r="R3756" s="79"/>
      <c r="S3756" s="117"/>
      <c r="T3756" s="23"/>
      <c r="U3756" s="24"/>
      <c r="V3756" s="129"/>
    </row>
    <row r="3757" spans="1:22" ht="12" customHeight="1" x14ac:dyDescent="0.2">
      <c r="A3757" s="590"/>
      <c r="B3757" s="592"/>
      <c r="C3757" s="562"/>
      <c r="D3757" s="161"/>
      <c r="E3757" s="537"/>
      <c r="F3757" s="25"/>
      <c r="G3757" s="25"/>
      <c r="H3757" s="25"/>
      <c r="I3757" s="25"/>
      <c r="J3757" s="25"/>
      <c r="K3757" s="25"/>
      <c r="L3757" s="25"/>
      <c r="M3757" s="25"/>
      <c r="N3757" s="25"/>
      <c r="O3757" s="25"/>
      <c r="P3757" s="25"/>
      <c r="Q3757" s="25"/>
      <c r="R3757" s="80"/>
      <c r="S3757" s="118"/>
      <c r="T3757" s="23"/>
      <c r="U3757" s="24"/>
      <c r="V3757" s="133"/>
    </row>
    <row r="3758" spans="1:22" ht="12" customHeight="1" x14ac:dyDescent="0.2">
      <c r="A3758" s="590"/>
      <c r="B3758" s="591"/>
      <c r="C3758" s="562"/>
      <c r="D3758" s="161"/>
      <c r="E3758" s="537"/>
      <c r="F3758" s="25"/>
      <c r="G3758" s="25"/>
      <c r="H3758" s="25"/>
      <c r="I3758" s="25"/>
      <c r="J3758" s="25"/>
      <c r="K3758" s="25"/>
      <c r="L3758" s="25"/>
      <c r="M3758" s="25"/>
      <c r="N3758" s="25"/>
      <c r="O3758" s="25"/>
      <c r="P3758" s="25"/>
      <c r="Q3758" s="25"/>
      <c r="R3758" s="79"/>
      <c r="S3758" s="117"/>
      <c r="T3758" s="23"/>
      <c r="U3758" s="24"/>
      <c r="V3758" s="129"/>
    </row>
    <row r="3759" spans="1:22" ht="12" customHeight="1" x14ac:dyDescent="0.2">
      <c r="A3759" s="590"/>
      <c r="B3759" s="592"/>
      <c r="C3759" s="562"/>
      <c r="D3759" s="161"/>
      <c r="E3759" s="537"/>
      <c r="F3759" s="25"/>
      <c r="G3759" s="25"/>
      <c r="H3759" s="25"/>
      <c r="I3759" s="25"/>
      <c r="J3759" s="25"/>
      <c r="K3759" s="25"/>
      <c r="L3759" s="25"/>
      <c r="M3759" s="25"/>
      <c r="N3759" s="25"/>
      <c r="O3759" s="25"/>
      <c r="P3759" s="25"/>
      <c r="Q3759" s="25"/>
      <c r="R3759" s="80"/>
      <c r="S3759" s="118"/>
      <c r="T3759" s="23"/>
      <c r="U3759" s="24"/>
      <c r="V3759" s="133"/>
    </row>
    <row r="3760" spans="1:22" ht="12" customHeight="1" x14ac:dyDescent="0.2">
      <c r="A3760" s="590"/>
      <c r="B3760" s="591"/>
      <c r="C3760" s="562"/>
      <c r="D3760" s="161"/>
      <c r="E3760" s="537"/>
      <c r="F3760" s="25"/>
      <c r="G3760" s="25"/>
      <c r="H3760" s="25"/>
      <c r="I3760" s="25"/>
      <c r="J3760" s="25"/>
      <c r="K3760" s="25"/>
      <c r="L3760" s="25"/>
      <c r="M3760" s="25"/>
      <c r="N3760" s="25"/>
      <c r="O3760" s="25"/>
      <c r="P3760" s="25"/>
      <c r="Q3760" s="25"/>
      <c r="R3760" s="79"/>
      <c r="S3760" s="117"/>
      <c r="T3760" s="23"/>
      <c r="U3760" s="24"/>
      <c r="V3760" s="129"/>
    </row>
    <row r="3761" spans="1:22" ht="12" customHeight="1" x14ac:dyDescent="0.2">
      <c r="A3761" s="590"/>
      <c r="B3761" s="592"/>
      <c r="C3761" s="562"/>
      <c r="D3761" s="161"/>
      <c r="E3761" s="537"/>
      <c r="F3761" s="25"/>
      <c r="G3761" s="25"/>
      <c r="H3761" s="25"/>
      <c r="I3761" s="25"/>
      <c r="J3761" s="25"/>
      <c r="K3761" s="25"/>
      <c r="L3761" s="25"/>
      <c r="M3761" s="25"/>
      <c r="N3761" s="25"/>
      <c r="O3761" s="25"/>
      <c r="P3761" s="25"/>
      <c r="Q3761" s="25"/>
      <c r="R3761" s="80"/>
      <c r="S3761" s="118"/>
      <c r="T3761" s="23"/>
      <c r="U3761" s="24"/>
      <c r="V3761" s="133"/>
    </row>
    <row r="3762" spans="1:22" ht="12" customHeight="1" x14ac:dyDescent="0.2">
      <c r="A3762" s="590"/>
      <c r="B3762" s="591"/>
      <c r="C3762" s="562"/>
      <c r="D3762" s="161"/>
      <c r="E3762" s="537"/>
      <c r="F3762" s="25"/>
      <c r="G3762" s="25"/>
      <c r="H3762" s="25"/>
      <c r="I3762" s="25"/>
      <c r="J3762" s="25"/>
      <c r="K3762" s="25"/>
      <c r="L3762" s="25"/>
      <c r="M3762" s="25"/>
      <c r="N3762" s="25"/>
      <c r="O3762" s="25"/>
      <c r="P3762" s="25"/>
      <c r="Q3762" s="25"/>
      <c r="R3762" s="79"/>
      <c r="S3762" s="117"/>
      <c r="T3762" s="23"/>
      <c r="U3762" s="24"/>
      <c r="V3762" s="129"/>
    </row>
    <row r="3763" spans="1:22" ht="12" customHeight="1" x14ac:dyDescent="0.2">
      <c r="A3763" s="590"/>
      <c r="B3763" s="592"/>
      <c r="C3763" s="562"/>
      <c r="D3763" s="161"/>
      <c r="E3763" s="537"/>
      <c r="F3763" s="25"/>
      <c r="G3763" s="25"/>
      <c r="H3763" s="25"/>
      <c r="I3763" s="25"/>
      <c r="J3763" s="25"/>
      <c r="K3763" s="25"/>
      <c r="L3763" s="25"/>
      <c r="M3763" s="25"/>
      <c r="N3763" s="25"/>
      <c r="O3763" s="25"/>
      <c r="P3763" s="25"/>
      <c r="Q3763" s="25"/>
      <c r="R3763" s="80"/>
      <c r="S3763" s="118"/>
      <c r="T3763" s="23"/>
      <c r="U3763" s="24"/>
      <c r="V3763" s="133"/>
    </row>
    <row r="3764" spans="1:22" ht="12" customHeight="1" x14ac:dyDescent="0.2">
      <c r="A3764" s="590"/>
      <c r="B3764" s="591"/>
      <c r="C3764" s="562"/>
      <c r="D3764" s="161"/>
      <c r="E3764" s="537"/>
      <c r="F3764" s="25"/>
      <c r="G3764" s="25"/>
      <c r="H3764" s="25"/>
      <c r="I3764" s="25"/>
      <c r="J3764" s="25"/>
      <c r="K3764" s="25"/>
      <c r="L3764" s="25"/>
      <c r="M3764" s="25"/>
      <c r="N3764" s="25"/>
      <c r="O3764" s="25"/>
      <c r="P3764" s="25"/>
      <c r="Q3764" s="25"/>
      <c r="R3764" s="79"/>
      <c r="S3764" s="117"/>
      <c r="T3764" s="23"/>
      <c r="U3764" s="24"/>
      <c r="V3764" s="129"/>
    </row>
    <row r="3765" spans="1:22" ht="12" customHeight="1" x14ac:dyDescent="0.2">
      <c r="A3765" s="590"/>
      <c r="B3765" s="592"/>
      <c r="C3765" s="562"/>
      <c r="D3765" s="161"/>
      <c r="E3765" s="537"/>
      <c r="F3765" s="25"/>
      <c r="G3765" s="25"/>
      <c r="H3765" s="25"/>
      <c r="I3765" s="25"/>
      <c r="J3765" s="25"/>
      <c r="K3765" s="25"/>
      <c r="L3765" s="25"/>
      <c r="M3765" s="25"/>
      <c r="N3765" s="25"/>
      <c r="O3765" s="25"/>
      <c r="P3765" s="25"/>
      <c r="Q3765" s="25"/>
      <c r="R3765" s="80"/>
      <c r="S3765" s="118"/>
      <c r="T3765" s="23"/>
      <c r="U3765" s="24"/>
      <c r="V3765" s="133"/>
    </row>
    <row r="3766" spans="1:22" ht="12" customHeight="1" x14ac:dyDescent="0.2">
      <c r="A3766" s="590"/>
      <c r="B3766" s="591"/>
      <c r="C3766" s="562"/>
      <c r="D3766" s="161"/>
      <c r="E3766" s="537"/>
      <c r="F3766" s="25"/>
      <c r="G3766" s="25"/>
      <c r="H3766" s="25"/>
      <c r="I3766" s="25"/>
      <c r="J3766" s="25"/>
      <c r="K3766" s="25"/>
      <c r="L3766" s="25"/>
      <c r="M3766" s="25"/>
      <c r="N3766" s="25"/>
      <c r="O3766" s="25"/>
      <c r="P3766" s="25"/>
      <c r="Q3766" s="25"/>
      <c r="R3766" s="79"/>
      <c r="S3766" s="117"/>
      <c r="T3766" s="23"/>
      <c r="U3766" s="24"/>
      <c r="V3766" s="129"/>
    </row>
    <row r="3767" spans="1:22" ht="12" customHeight="1" x14ac:dyDescent="0.2">
      <c r="A3767" s="590"/>
      <c r="B3767" s="592"/>
      <c r="C3767" s="562"/>
      <c r="D3767" s="161"/>
      <c r="E3767" s="537"/>
      <c r="F3767" s="25"/>
      <c r="G3767" s="25"/>
      <c r="H3767" s="25"/>
      <c r="I3767" s="25"/>
      <c r="J3767" s="25"/>
      <c r="K3767" s="25"/>
      <c r="L3767" s="25"/>
      <c r="M3767" s="25"/>
      <c r="N3767" s="25"/>
      <c r="O3767" s="25"/>
      <c r="P3767" s="25"/>
      <c r="Q3767" s="25"/>
      <c r="R3767" s="80"/>
      <c r="S3767" s="118"/>
      <c r="T3767" s="23"/>
      <c r="U3767" s="24"/>
      <c r="V3767" s="133"/>
    </row>
    <row r="3768" spans="1:22" ht="12" customHeight="1" x14ac:dyDescent="0.2">
      <c r="A3768" s="590"/>
      <c r="B3768" s="591"/>
      <c r="C3768" s="562"/>
      <c r="D3768" s="161"/>
      <c r="E3768" s="537"/>
      <c r="F3768" s="25"/>
      <c r="G3768" s="25"/>
      <c r="H3768" s="25"/>
      <c r="I3768" s="25"/>
      <c r="J3768" s="25"/>
      <c r="K3768" s="25"/>
      <c r="L3768" s="25"/>
      <c r="M3768" s="25"/>
      <c r="N3768" s="25"/>
      <c r="O3768" s="25"/>
      <c r="P3768" s="25"/>
      <c r="Q3768" s="25"/>
      <c r="R3768" s="79"/>
      <c r="S3768" s="117"/>
      <c r="T3768" s="23"/>
      <c r="U3768" s="24"/>
      <c r="V3768" s="129"/>
    </row>
    <row r="3769" spans="1:22" ht="12" customHeight="1" x14ac:dyDescent="0.2">
      <c r="A3769" s="590"/>
      <c r="B3769" s="592"/>
      <c r="C3769" s="562"/>
      <c r="D3769" s="161"/>
      <c r="E3769" s="537"/>
      <c r="F3769" s="25"/>
      <c r="G3769" s="25"/>
      <c r="H3769" s="25"/>
      <c r="I3769" s="25"/>
      <c r="J3769" s="25"/>
      <c r="K3769" s="25"/>
      <c r="L3769" s="25"/>
      <c r="M3769" s="25"/>
      <c r="N3769" s="25"/>
      <c r="O3769" s="25"/>
      <c r="P3769" s="25"/>
      <c r="Q3769" s="25"/>
      <c r="R3769" s="80"/>
      <c r="S3769" s="118"/>
      <c r="T3769" s="23"/>
      <c r="U3769" s="24"/>
      <c r="V3769" s="133"/>
    </row>
    <row r="3770" spans="1:22" ht="12" customHeight="1" x14ac:dyDescent="0.2">
      <c r="A3770" s="590"/>
      <c r="B3770" s="591"/>
      <c r="C3770" s="562"/>
      <c r="D3770" s="161"/>
      <c r="E3770" s="537"/>
      <c r="F3770" s="25"/>
      <c r="G3770" s="25"/>
      <c r="H3770" s="25"/>
      <c r="I3770" s="25"/>
      <c r="J3770" s="25"/>
      <c r="K3770" s="25"/>
      <c r="L3770" s="25"/>
      <c r="M3770" s="25"/>
      <c r="N3770" s="25"/>
      <c r="O3770" s="25"/>
      <c r="P3770" s="25"/>
      <c r="Q3770" s="25"/>
      <c r="R3770" s="79"/>
      <c r="S3770" s="117"/>
      <c r="T3770" s="23"/>
      <c r="U3770" s="24"/>
      <c r="V3770" s="129"/>
    </row>
    <row r="3771" spans="1:22" ht="12" customHeight="1" x14ac:dyDescent="0.2">
      <c r="A3771" s="590"/>
      <c r="B3771" s="592"/>
      <c r="C3771" s="562"/>
      <c r="D3771" s="161"/>
      <c r="E3771" s="537"/>
      <c r="F3771" s="25"/>
      <c r="G3771" s="25"/>
      <c r="H3771" s="25"/>
      <c r="I3771" s="25"/>
      <c r="J3771" s="25"/>
      <c r="K3771" s="25"/>
      <c r="L3771" s="25"/>
      <c r="M3771" s="25"/>
      <c r="N3771" s="25"/>
      <c r="O3771" s="25"/>
      <c r="P3771" s="25"/>
      <c r="Q3771" s="25"/>
      <c r="R3771" s="80"/>
      <c r="S3771" s="118"/>
      <c r="T3771" s="23"/>
      <c r="U3771" s="24"/>
      <c r="V3771" s="133"/>
    </row>
    <row r="3772" spans="1:22" ht="12" customHeight="1" x14ac:dyDescent="0.2">
      <c r="A3772" s="590"/>
      <c r="B3772" s="591"/>
      <c r="C3772" s="562"/>
      <c r="D3772" s="161"/>
      <c r="E3772" s="537"/>
      <c r="F3772" s="25"/>
      <c r="G3772" s="25"/>
      <c r="H3772" s="25"/>
      <c r="I3772" s="25"/>
      <c r="J3772" s="25"/>
      <c r="K3772" s="25"/>
      <c r="L3772" s="25"/>
      <c r="M3772" s="25"/>
      <c r="N3772" s="25"/>
      <c r="O3772" s="25"/>
      <c r="P3772" s="25"/>
      <c r="Q3772" s="25"/>
      <c r="R3772" s="79"/>
      <c r="S3772" s="117"/>
      <c r="T3772" s="23"/>
      <c r="U3772" s="24"/>
      <c r="V3772" s="129"/>
    </row>
    <row r="3773" spans="1:22" ht="12" customHeight="1" x14ac:dyDescent="0.2">
      <c r="A3773" s="590"/>
      <c r="B3773" s="592"/>
      <c r="C3773" s="562"/>
      <c r="D3773" s="161"/>
      <c r="E3773" s="537"/>
      <c r="F3773" s="25"/>
      <c r="G3773" s="25"/>
      <c r="H3773" s="25"/>
      <c r="I3773" s="25"/>
      <c r="J3773" s="25"/>
      <c r="K3773" s="25"/>
      <c r="L3773" s="25"/>
      <c r="M3773" s="25"/>
      <c r="N3773" s="25"/>
      <c r="O3773" s="25"/>
      <c r="P3773" s="25"/>
      <c r="Q3773" s="25"/>
      <c r="R3773" s="80"/>
      <c r="S3773" s="118"/>
      <c r="T3773" s="23"/>
      <c r="U3773" s="24"/>
      <c r="V3773" s="133"/>
    </row>
    <row r="3774" spans="1:22" ht="12" customHeight="1" x14ac:dyDescent="0.2">
      <c r="A3774" s="590"/>
      <c r="B3774" s="591"/>
      <c r="C3774" s="562"/>
      <c r="D3774" s="161"/>
      <c r="E3774" s="537"/>
      <c r="F3774" s="25"/>
      <c r="G3774" s="25"/>
      <c r="H3774" s="25"/>
      <c r="I3774" s="25"/>
      <c r="J3774" s="25"/>
      <c r="K3774" s="25"/>
      <c r="L3774" s="25"/>
      <c r="M3774" s="25"/>
      <c r="N3774" s="25"/>
      <c r="O3774" s="25"/>
      <c r="P3774" s="25"/>
      <c r="Q3774" s="25"/>
      <c r="R3774" s="79"/>
      <c r="S3774" s="117"/>
      <c r="T3774" s="23"/>
      <c r="U3774" s="24"/>
      <c r="V3774" s="129"/>
    </row>
    <row r="3775" spans="1:22" ht="12" customHeight="1" x14ac:dyDescent="0.2">
      <c r="A3775" s="590"/>
      <c r="B3775" s="592"/>
      <c r="C3775" s="562"/>
      <c r="D3775" s="161"/>
      <c r="E3775" s="537"/>
      <c r="F3775" s="25"/>
      <c r="G3775" s="25"/>
      <c r="H3775" s="25"/>
      <c r="I3775" s="25"/>
      <c r="J3775" s="25"/>
      <c r="K3775" s="25"/>
      <c r="L3775" s="25"/>
      <c r="M3775" s="25"/>
      <c r="N3775" s="25"/>
      <c r="O3775" s="25"/>
      <c r="P3775" s="25"/>
      <c r="Q3775" s="25"/>
      <c r="R3775" s="80"/>
      <c r="S3775" s="118"/>
      <c r="T3775" s="23"/>
      <c r="U3775" s="24"/>
      <c r="V3775" s="133"/>
    </row>
    <row r="3776" spans="1:22" ht="12" customHeight="1" x14ac:dyDescent="0.2">
      <c r="A3776" s="590"/>
      <c r="B3776" s="591"/>
      <c r="C3776" s="562"/>
      <c r="D3776" s="161"/>
      <c r="E3776" s="537"/>
      <c r="F3776" s="25"/>
      <c r="G3776" s="25"/>
      <c r="H3776" s="25"/>
      <c r="I3776" s="25"/>
      <c r="J3776" s="25"/>
      <c r="K3776" s="25"/>
      <c r="L3776" s="25"/>
      <c r="M3776" s="25"/>
      <c r="N3776" s="25"/>
      <c r="O3776" s="25"/>
      <c r="P3776" s="25"/>
      <c r="Q3776" s="25"/>
      <c r="R3776" s="79"/>
      <c r="S3776" s="117"/>
      <c r="T3776" s="23"/>
      <c r="U3776" s="24"/>
      <c r="V3776" s="129"/>
    </row>
    <row r="3777" spans="1:22" ht="12" customHeight="1" x14ac:dyDescent="0.2">
      <c r="A3777" s="590"/>
      <c r="B3777" s="592"/>
      <c r="C3777" s="562"/>
      <c r="D3777" s="161"/>
      <c r="E3777" s="537"/>
      <c r="F3777" s="25"/>
      <c r="G3777" s="25"/>
      <c r="H3777" s="25"/>
      <c r="I3777" s="25"/>
      <c r="J3777" s="25"/>
      <c r="K3777" s="25"/>
      <c r="L3777" s="25"/>
      <c r="M3777" s="25"/>
      <c r="N3777" s="25"/>
      <c r="O3777" s="25"/>
      <c r="P3777" s="25"/>
      <c r="Q3777" s="25"/>
      <c r="R3777" s="80"/>
      <c r="S3777" s="118"/>
      <c r="T3777" s="23"/>
      <c r="U3777" s="24"/>
      <c r="V3777" s="133"/>
    </row>
    <row r="3778" spans="1:22" ht="12" customHeight="1" x14ac:dyDescent="0.2">
      <c r="A3778" s="590"/>
      <c r="B3778" s="591"/>
      <c r="C3778" s="562"/>
      <c r="D3778" s="161"/>
      <c r="E3778" s="537"/>
      <c r="F3778" s="25"/>
      <c r="G3778" s="25"/>
      <c r="H3778" s="25"/>
      <c r="I3778" s="25"/>
      <c r="J3778" s="25"/>
      <c r="K3778" s="25"/>
      <c r="L3778" s="25"/>
      <c r="M3778" s="25"/>
      <c r="N3778" s="25"/>
      <c r="O3778" s="25"/>
      <c r="P3778" s="25"/>
      <c r="Q3778" s="25"/>
      <c r="R3778" s="79"/>
      <c r="S3778" s="117"/>
      <c r="T3778" s="23"/>
      <c r="U3778" s="24"/>
      <c r="V3778" s="129"/>
    </row>
    <row r="3779" spans="1:22" ht="12" customHeight="1" x14ac:dyDescent="0.2">
      <c r="A3779" s="590"/>
      <c r="B3779" s="592"/>
      <c r="C3779" s="562"/>
      <c r="D3779" s="161"/>
      <c r="E3779" s="537"/>
      <c r="F3779" s="25"/>
      <c r="G3779" s="25"/>
      <c r="H3779" s="25"/>
      <c r="I3779" s="25"/>
      <c r="J3779" s="25"/>
      <c r="K3779" s="25"/>
      <c r="L3779" s="25"/>
      <c r="M3779" s="25"/>
      <c r="N3779" s="25"/>
      <c r="O3779" s="25"/>
      <c r="P3779" s="25"/>
      <c r="Q3779" s="25"/>
      <c r="R3779" s="80"/>
      <c r="S3779" s="118"/>
      <c r="T3779" s="23"/>
      <c r="U3779" s="24"/>
      <c r="V3779" s="133"/>
    </row>
    <row r="3780" spans="1:22" ht="12" customHeight="1" x14ac:dyDescent="0.2">
      <c r="A3780" s="590"/>
      <c r="B3780" s="591"/>
      <c r="C3780" s="562"/>
      <c r="D3780" s="161"/>
      <c r="E3780" s="537"/>
      <c r="F3780" s="25"/>
      <c r="G3780" s="25"/>
      <c r="H3780" s="25"/>
      <c r="I3780" s="25"/>
      <c r="J3780" s="25"/>
      <c r="K3780" s="25"/>
      <c r="L3780" s="25"/>
      <c r="M3780" s="25"/>
      <c r="N3780" s="25"/>
      <c r="O3780" s="25"/>
      <c r="P3780" s="25"/>
      <c r="Q3780" s="25"/>
      <c r="R3780" s="79"/>
      <c r="S3780" s="117"/>
      <c r="T3780" s="23"/>
      <c r="U3780" s="24"/>
      <c r="V3780" s="129"/>
    </row>
    <row r="3781" spans="1:22" ht="12" customHeight="1" x14ac:dyDescent="0.2">
      <c r="A3781" s="590"/>
      <c r="B3781" s="592"/>
      <c r="C3781" s="562"/>
      <c r="D3781" s="161"/>
      <c r="E3781" s="537"/>
      <c r="F3781" s="25"/>
      <c r="G3781" s="25"/>
      <c r="H3781" s="25"/>
      <c r="I3781" s="25"/>
      <c r="J3781" s="25"/>
      <c r="K3781" s="25"/>
      <c r="L3781" s="25"/>
      <c r="M3781" s="25"/>
      <c r="N3781" s="25"/>
      <c r="O3781" s="25"/>
      <c r="P3781" s="25"/>
      <c r="Q3781" s="25"/>
      <c r="R3781" s="80"/>
      <c r="S3781" s="118"/>
      <c r="T3781" s="23"/>
      <c r="U3781" s="24"/>
      <c r="V3781" s="133"/>
    </row>
    <row r="3782" spans="1:22" ht="12" customHeight="1" x14ac:dyDescent="0.2">
      <c r="A3782" s="590"/>
      <c r="B3782" s="591"/>
      <c r="C3782" s="562"/>
      <c r="D3782" s="161"/>
      <c r="E3782" s="537"/>
      <c r="F3782" s="25"/>
      <c r="G3782" s="25"/>
      <c r="H3782" s="25"/>
      <c r="I3782" s="25"/>
      <c r="J3782" s="25"/>
      <c r="K3782" s="25"/>
      <c r="L3782" s="25"/>
      <c r="M3782" s="25"/>
      <c r="N3782" s="25"/>
      <c r="O3782" s="25"/>
      <c r="P3782" s="25"/>
      <c r="Q3782" s="25"/>
      <c r="R3782" s="79"/>
      <c r="S3782" s="117"/>
      <c r="T3782" s="23"/>
      <c r="U3782" s="24"/>
      <c r="V3782" s="129"/>
    </row>
    <row r="3783" spans="1:22" ht="12" customHeight="1" x14ac:dyDescent="0.2">
      <c r="A3783" s="590"/>
      <c r="B3783" s="592"/>
      <c r="C3783" s="562"/>
      <c r="D3783" s="161"/>
      <c r="E3783" s="537"/>
      <c r="F3783" s="25"/>
      <c r="G3783" s="25"/>
      <c r="H3783" s="25"/>
      <c r="I3783" s="25"/>
      <c r="J3783" s="25"/>
      <c r="K3783" s="25"/>
      <c r="L3783" s="25"/>
      <c r="M3783" s="25"/>
      <c r="N3783" s="25"/>
      <c r="O3783" s="25"/>
      <c r="P3783" s="25"/>
      <c r="Q3783" s="25"/>
      <c r="R3783" s="80"/>
      <c r="S3783" s="118"/>
      <c r="T3783" s="23"/>
      <c r="U3783" s="24"/>
      <c r="V3783" s="133"/>
    </row>
    <row r="3784" spans="1:22" ht="12" customHeight="1" x14ac:dyDescent="0.2">
      <c r="A3784" s="590"/>
      <c r="B3784" s="591"/>
      <c r="C3784" s="562"/>
      <c r="D3784" s="161"/>
      <c r="E3784" s="537"/>
      <c r="F3784" s="25"/>
      <c r="G3784" s="25"/>
      <c r="H3784" s="25"/>
      <c r="I3784" s="25"/>
      <c r="J3784" s="25"/>
      <c r="K3784" s="25"/>
      <c r="L3784" s="25"/>
      <c r="M3784" s="25"/>
      <c r="N3784" s="25"/>
      <c r="O3784" s="25"/>
      <c r="P3784" s="25"/>
      <c r="Q3784" s="25"/>
      <c r="R3784" s="79"/>
      <c r="S3784" s="117"/>
      <c r="T3784" s="23"/>
      <c r="U3784" s="24"/>
      <c r="V3784" s="129"/>
    </row>
    <row r="3785" spans="1:22" ht="12" customHeight="1" x14ac:dyDescent="0.2">
      <c r="A3785" s="590"/>
      <c r="B3785" s="592"/>
      <c r="C3785" s="562"/>
      <c r="D3785" s="161"/>
      <c r="E3785" s="537"/>
      <c r="F3785" s="25"/>
      <c r="G3785" s="25"/>
      <c r="H3785" s="25"/>
      <c r="I3785" s="25"/>
      <c r="J3785" s="25"/>
      <c r="K3785" s="25"/>
      <c r="L3785" s="25"/>
      <c r="M3785" s="25"/>
      <c r="N3785" s="25"/>
      <c r="O3785" s="25"/>
      <c r="P3785" s="25"/>
      <c r="Q3785" s="25"/>
      <c r="R3785" s="80"/>
      <c r="S3785" s="118"/>
      <c r="T3785" s="23"/>
      <c r="U3785" s="24"/>
      <c r="V3785" s="133"/>
    </row>
    <row r="3786" spans="1:22" ht="12" customHeight="1" x14ac:dyDescent="0.2">
      <c r="A3786" s="590"/>
      <c r="B3786" s="591"/>
      <c r="C3786" s="562"/>
      <c r="D3786" s="161"/>
      <c r="E3786" s="537"/>
      <c r="F3786" s="25"/>
      <c r="G3786" s="25"/>
      <c r="H3786" s="25"/>
      <c r="I3786" s="25"/>
      <c r="J3786" s="25"/>
      <c r="K3786" s="25"/>
      <c r="L3786" s="25"/>
      <c r="M3786" s="25"/>
      <c r="N3786" s="25"/>
      <c r="O3786" s="25"/>
      <c r="P3786" s="25"/>
      <c r="Q3786" s="25"/>
      <c r="R3786" s="79"/>
      <c r="S3786" s="117"/>
      <c r="T3786" s="23"/>
      <c r="U3786" s="24"/>
      <c r="V3786" s="129"/>
    </row>
    <row r="3787" spans="1:22" ht="12" customHeight="1" x14ac:dyDescent="0.2">
      <c r="A3787" s="590"/>
      <c r="B3787" s="592"/>
      <c r="C3787" s="562"/>
      <c r="D3787" s="161"/>
      <c r="E3787" s="537"/>
      <c r="F3787" s="25"/>
      <c r="G3787" s="25"/>
      <c r="H3787" s="25"/>
      <c r="I3787" s="25"/>
      <c r="J3787" s="25"/>
      <c r="K3787" s="25"/>
      <c r="L3787" s="25"/>
      <c r="M3787" s="25"/>
      <c r="N3787" s="25"/>
      <c r="O3787" s="25"/>
      <c r="P3787" s="25"/>
      <c r="Q3787" s="25"/>
      <c r="R3787" s="80"/>
      <c r="S3787" s="118"/>
      <c r="T3787" s="23"/>
      <c r="U3787" s="24"/>
      <c r="V3787" s="133"/>
    </row>
    <row r="3788" spans="1:22" ht="12" customHeight="1" x14ac:dyDescent="0.2">
      <c r="A3788" s="590"/>
      <c r="B3788" s="591"/>
      <c r="C3788" s="562"/>
      <c r="D3788" s="161"/>
      <c r="E3788" s="537"/>
      <c r="F3788" s="25"/>
      <c r="G3788" s="25"/>
      <c r="H3788" s="25"/>
      <c r="I3788" s="25"/>
      <c r="J3788" s="25"/>
      <c r="K3788" s="25"/>
      <c r="L3788" s="25"/>
      <c r="M3788" s="25"/>
      <c r="N3788" s="25"/>
      <c r="O3788" s="25"/>
      <c r="P3788" s="25"/>
      <c r="Q3788" s="25"/>
      <c r="R3788" s="79"/>
      <c r="S3788" s="117"/>
      <c r="T3788" s="23"/>
      <c r="U3788" s="24"/>
      <c r="V3788" s="129"/>
    </row>
    <row r="3789" spans="1:22" ht="12" customHeight="1" x14ac:dyDescent="0.2">
      <c r="A3789" s="590"/>
      <c r="B3789" s="592"/>
      <c r="C3789" s="562"/>
      <c r="D3789" s="161"/>
      <c r="E3789" s="537"/>
      <c r="F3789" s="25"/>
      <c r="G3789" s="25"/>
      <c r="H3789" s="25"/>
      <c r="I3789" s="25"/>
      <c r="J3789" s="25"/>
      <c r="K3789" s="25"/>
      <c r="L3789" s="25"/>
      <c r="M3789" s="25"/>
      <c r="N3789" s="25"/>
      <c r="O3789" s="25"/>
      <c r="P3789" s="25"/>
      <c r="Q3789" s="25"/>
      <c r="R3789" s="80"/>
      <c r="S3789" s="118"/>
      <c r="T3789" s="23"/>
      <c r="U3789" s="24"/>
      <c r="V3789" s="133"/>
    </row>
    <row r="3790" spans="1:22" ht="12" customHeight="1" x14ac:dyDescent="0.2">
      <c r="A3790" s="590"/>
      <c r="B3790" s="591"/>
      <c r="C3790" s="562"/>
      <c r="D3790" s="161"/>
      <c r="E3790" s="537"/>
      <c r="F3790" s="25"/>
      <c r="G3790" s="25"/>
      <c r="H3790" s="25"/>
      <c r="I3790" s="25"/>
      <c r="J3790" s="25"/>
      <c r="K3790" s="25"/>
      <c r="L3790" s="25"/>
      <c r="M3790" s="25"/>
      <c r="N3790" s="25"/>
      <c r="O3790" s="25"/>
      <c r="P3790" s="25"/>
      <c r="Q3790" s="25"/>
      <c r="R3790" s="79"/>
      <c r="S3790" s="117"/>
      <c r="T3790" s="23"/>
      <c r="U3790" s="24"/>
      <c r="V3790" s="129"/>
    </row>
    <row r="3791" spans="1:22" ht="12" customHeight="1" x14ac:dyDescent="0.2">
      <c r="A3791" s="590"/>
      <c r="B3791" s="592"/>
      <c r="C3791" s="562"/>
      <c r="D3791" s="161"/>
      <c r="E3791" s="537"/>
      <c r="F3791" s="25"/>
      <c r="G3791" s="25"/>
      <c r="H3791" s="25"/>
      <c r="I3791" s="25"/>
      <c r="J3791" s="25"/>
      <c r="K3791" s="25"/>
      <c r="L3791" s="25"/>
      <c r="M3791" s="25"/>
      <c r="N3791" s="25"/>
      <c r="O3791" s="25"/>
      <c r="P3791" s="25"/>
      <c r="Q3791" s="25"/>
      <c r="R3791" s="80"/>
      <c r="S3791" s="118"/>
      <c r="T3791" s="23"/>
      <c r="U3791" s="24"/>
      <c r="V3791" s="133"/>
    </row>
    <row r="3792" spans="1:22" ht="12" customHeight="1" x14ac:dyDescent="0.2">
      <c r="A3792" s="590"/>
      <c r="B3792" s="591"/>
      <c r="C3792" s="562"/>
      <c r="D3792" s="161"/>
      <c r="E3792" s="537"/>
      <c r="F3792" s="25"/>
      <c r="G3792" s="25"/>
      <c r="H3792" s="25"/>
      <c r="I3792" s="25"/>
      <c r="J3792" s="25"/>
      <c r="K3792" s="25"/>
      <c r="L3792" s="25"/>
      <c r="M3792" s="25"/>
      <c r="N3792" s="25"/>
      <c r="O3792" s="25"/>
      <c r="P3792" s="25"/>
      <c r="Q3792" s="25"/>
      <c r="R3792" s="79"/>
      <c r="S3792" s="117"/>
      <c r="T3792" s="23"/>
      <c r="U3792" s="24"/>
      <c r="V3792" s="129"/>
    </row>
    <row r="3793" spans="1:22" ht="12" customHeight="1" x14ac:dyDescent="0.2">
      <c r="A3793" s="590"/>
      <c r="B3793" s="592"/>
      <c r="C3793" s="562"/>
      <c r="D3793" s="161"/>
      <c r="E3793" s="537"/>
      <c r="F3793" s="25"/>
      <c r="G3793" s="25"/>
      <c r="H3793" s="25"/>
      <c r="I3793" s="25"/>
      <c r="J3793" s="25"/>
      <c r="K3793" s="25"/>
      <c r="L3793" s="25"/>
      <c r="M3793" s="25"/>
      <c r="N3793" s="25"/>
      <c r="O3793" s="25"/>
      <c r="P3793" s="25"/>
      <c r="Q3793" s="25"/>
      <c r="R3793" s="80"/>
      <c r="S3793" s="118"/>
      <c r="T3793" s="23"/>
      <c r="U3793" s="24"/>
      <c r="V3793" s="133"/>
    </row>
    <row r="3794" spans="1:22" ht="12" customHeight="1" x14ac:dyDescent="0.2">
      <c r="A3794" s="590"/>
      <c r="B3794" s="591"/>
      <c r="C3794" s="562"/>
      <c r="D3794" s="161"/>
      <c r="E3794" s="537"/>
      <c r="F3794" s="25"/>
      <c r="G3794" s="25"/>
      <c r="H3794" s="25"/>
      <c r="I3794" s="25"/>
      <c r="J3794" s="25"/>
      <c r="K3794" s="25"/>
      <c r="L3794" s="25"/>
      <c r="M3794" s="25"/>
      <c r="N3794" s="25"/>
      <c r="O3794" s="25"/>
      <c r="P3794" s="25"/>
      <c r="Q3794" s="25"/>
      <c r="R3794" s="79"/>
      <c r="S3794" s="117"/>
      <c r="T3794" s="23"/>
      <c r="U3794" s="24"/>
      <c r="V3794" s="129"/>
    </row>
    <row r="3795" spans="1:22" ht="12" customHeight="1" x14ac:dyDescent="0.2">
      <c r="A3795" s="590"/>
      <c r="B3795" s="592"/>
      <c r="C3795" s="562"/>
      <c r="D3795" s="161"/>
      <c r="E3795" s="537"/>
      <c r="F3795" s="25"/>
      <c r="G3795" s="25"/>
      <c r="H3795" s="25"/>
      <c r="I3795" s="25"/>
      <c r="J3795" s="25"/>
      <c r="K3795" s="25"/>
      <c r="L3795" s="25"/>
      <c r="M3795" s="25"/>
      <c r="N3795" s="25"/>
      <c r="O3795" s="25"/>
      <c r="P3795" s="25"/>
      <c r="Q3795" s="25"/>
      <c r="R3795" s="80"/>
      <c r="S3795" s="118"/>
      <c r="T3795" s="23"/>
      <c r="U3795" s="24"/>
      <c r="V3795" s="133"/>
    </row>
    <row r="3796" spans="1:22" ht="12" customHeight="1" x14ac:dyDescent="0.2">
      <c r="A3796" s="590"/>
      <c r="B3796" s="591"/>
      <c r="C3796" s="562"/>
      <c r="D3796" s="161"/>
      <c r="E3796" s="537"/>
      <c r="F3796" s="25"/>
      <c r="G3796" s="25"/>
      <c r="H3796" s="25"/>
      <c r="I3796" s="25"/>
      <c r="J3796" s="25"/>
      <c r="K3796" s="25"/>
      <c r="L3796" s="25"/>
      <c r="M3796" s="25"/>
      <c r="N3796" s="25"/>
      <c r="O3796" s="25"/>
      <c r="P3796" s="25"/>
      <c r="Q3796" s="25"/>
      <c r="R3796" s="79"/>
      <c r="S3796" s="117"/>
      <c r="T3796" s="23"/>
      <c r="U3796" s="24"/>
      <c r="V3796" s="129"/>
    </row>
    <row r="3797" spans="1:22" ht="12" customHeight="1" x14ac:dyDescent="0.2">
      <c r="A3797" s="590"/>
      <c r="B3797" s="592"/>
      <c r="C3797" s="562"/>
      <c r="D3797" s="161"/>
      <c r="E3797" s="537"/>
      <c r="F3797" s="25"/>
      <c r="G3797" s="25"/>
      <c r="H3797" s="25"/>
      <c r="I3797" s="25"/>
      <c r="J3797" s="25"/>
      <c r="K3797" s="25"/>
      <c r="L3797" s="25"/>
      <c r="M3797" s="25"/>
      <c r="N3797" s="25"/>
      <c r="O3797" s="25"/>
      <c r="P3797" s="25"/>
      <c r="Q3797" s="25"/>
      <c r="R3797" s="80"/>
      <c r="S3797" s="118"/>
      <c r="T3797" s="23"/>
      <c r="U3797" s="24"/>
      <c r="V3797" s="133"/>
    </row>
    <row r="3798" spans="1:22" ht="12" customHeight="1" x14ac:dyDescent="0.2">
      <c r="A3798" s="590"/>
      <c r="B3798" s="591"/>
      <c r="C3798" s="562"/>
      <c r="D3798" s="161"/>
      <c r="E3798" s="537"/>
      <c r="F3798" s="25"/>
      <c r="G3798" s="25"/>
      <c r="H3798" s="25"/>
      <c r="I3798" s="25"/>
      <c r="J3798" s="25"/>
      <c r="K3798" s="25"/>
      <c r="L3798" s="25"/>
      <c r="M3798" s="25"/>
      <c r="N3798" s="25"/>
      <c r="O3798" s="25"/>
      <c r="P3798" s="25"/>
      <c r="Q3798" s="25"/>
      <c r="R3798" s="79"/>
      <c r="S3798" s="117"/>
      <c r="T3798" s="23"/>
      <c r="U3798" s="24"/>
      <c r="V3798" s="129"/>
    </row>
    <row r="3799" spans="1:22" ht="12" customHeight="1" x14ac:dyDescent="0.2">
      <c r="A3799" s="590"/>
      <c r="B3799" s="592"/>
      <c r="C3799" s="562"/>
      <c r="D3799" s="161"/>
      <c r="E3799" s="537"/>
      <c r="F3799" s="25"/>
      <c r="G3799" s="25"/>
      <c r="H3799" s="25"/>
      <c r="I3799" s="25"/>
      <c r="J3799" s="25"/>
      <c r="K3799" s="25"/>
      <c r="L3799" s="25"/>
      <c r="M3799" s="25"/>
      <c r="N3799" s="25"/>
      <c r="O3799" s="25"/>
      <c r="P3799" s="25"/>
      <c r="Q3799" s="25"/>
      <c r="R3799" s="80"/>
      <c r="S3799" s="118"/>
      <c r="T3799" s="23"/>
      <c r="U3799" s="24"/>
      <c r="V3799" s="133"/>
    </row>
    <row r="3800" spans="1:22" ht="12" customHeight="1" x14ac:dyDescent="0.2">
      <c r="A3800" s="590"/>
      <c r="B3800" s="591"/>
      <c r="C3800" s="562"/>
      <c r="D3800" s="161"/>
      <c r="E3800" s="537"/>
      <c r="F3800" s="25"/>
      <c r="G3800" s="25"/>
      <c r="H3800" s="25"/>
      <c r="I3800" s="25"/>
      <c r="J3800" s="25"/>
      <c r="K3800" s="25"/>
      <c r="L3800" s="25"/>
      <c r="M3800" s="25"/>
      <c r="N3800" s="25"/>
      <c r="O3800" s="25"/>
      <c r="P3800" s="25"/>
      <c r="Q3800" s="25"/>
      <c r="R3800" s="79"/>
      <c r="S3800" s="117"/>
      <c r="T3800" s="23"/>
      <c r="U3800" s="24"/>
      <c r="V3800" s="129"/>
    </row>
    <row r="3801" spans="1:22" ht="12" customHeight="1" x14ac:dyDescent="0.2">
      <c r="A3801" s="590"/>
      <c r="B3801" s="592"/>
      <c r="C3801" s="562"/>
      <c r="D3801" s="161"/>
      <c r="E3801" s="537"/>
      <c r="F3801" s="25"/>
      <c r="G3801" s="25"/>
      <c r="H3801" s="25"/>
      <c r="I3801" s="25"/>
      <c r="J3801" s="25"/>
      <c r="K3801" s="25"/>
      <c r="L3801" s="25"/>
      <c r="M3801" s="25"/>
      <c r="N3801" s="25"/>
      <c r="O3801" s="25"/>
      <c r="P3801" s="25"/>
      <c r="Q3801" s="25"/>
      <c r="R3801" s="80"/>
      <c r="S3801" s="118"/>
      <c r="T3801" s="23"/>
      <c r="U3801" s="24"/>
      <c r="V3801" s="133"/>
    </row>
    <row r="3802" spans="1:22" ht="12" customHeight="1" x14ac:dyDescent="0.2">
      <c r="A3802" s="590"/>
      <c r="B3802" s="591"/>
      <c r="C3802" s="562"/>
      <c r="D3802" s="161"/>
      <c r="E3802" s="537"/>
      <c r="F3802" s="25"/>
      <c r="G3802" s="25"/>
      <c r="H3802" s="25"/>
      <c r="I3802" s="25"/>
      <c r="J3802" s="25"/>
      <c r="K3802" s="25"/>
      <c r="L3802" s="25"/>
      <c r="M3802" s="25"/>
      <c r="N3802" s="25"/>
      <c r="O3802" s="25"/>
      <c r="P3802" s="25"/>
      <c r="Q3802" s="25"/>
      <c r="R3802" s="79"/>
      <c r="S3802" s="117"/>
      <c r="T3802" s="23"/>
      <c r="U3802" s="24"/>
      <c r="V3802" s="129"/>
    </row>
    <row r="3803" spans="1:22" ht="12" customHeight="1" x14ac:dyDescent="0.2">
      <c r="A3803" s="590"/>
      <c r="B3803" s="592"/>
      <c r="C3803" s="562"/>
      <c r="D3803" s="161"/>
      <c r="E3803" s="537"/>
      <c r="F3803" s="25"/>
      <c r="G3803" s="25"/>
      <c r="H3803" s="25"/>
      <c r="I3803" s="25"/>
      <c r="J3803" s="25"/>
      <c r="K3803" s="25"/>
      <c r="L3803" s="25"/>
      <c r="M3803" s="25"/>
      <c r="N3803" s="25"/>
      <c r="O3803" s="25"/>
      <c r="P3803" s="25"/>
      <c r="Q3803" s="25"/>
      <c r="R3803" s="80"/>
      <c r="S3803" s="118"/>
      <c r="T3803" s="23"/>
      <c r="U3803" s="24"/>
      <c r="V3803" s="133"/>
    </row>
    <row r="3804" spans="1:22" ht="12" customHeight="1" x14ac:dyDescent="0.2">
      <c r="A3804" s="590"/>
      <c r="B3804" s="591"/>
      <c r="C3804" s="562"/>
      <c r="D3804" s="161"/>
      <c r="E3804" s="537"/>
      <c r="F3804" s="25"/>
      <c r="G3804" s="25"/>
      <c r="H3804" s="25"/>
      <c r="I3804" s="25"/>
      <c r="J3804" s="25"/>
      <c r="K3804" s="25"/>
      <c r="L3804" s="25"/>
      <c r="M3804" s="25"/>
      <c r="N3804" s="25"/>
      <c r="O3804" s="25"/>
      <c r="P3804" s="25"/>
      <c r="Q3804" s="25"/>
      <c r="R3804" s="79"/>
      <c r="S3804" s="117"/>
      <c r="T3804" s="23"/>
      <c r="U3804" s="24"/>
      <c r="V3804" s="129"/>
    </row>
    <row r="3805" spans="1:22" ht="12" customHeight="1" x14ac:dyDescent="0.2">
      <c r="A3805" s="590"/>
      <c r="B3805" s="592"/>
      <c r="C3805" s="562"/>
      <c r="D3805" s="161"/>
      <c r="E3805" s="537"/>
      <c r="F3805" s="25"/>
      <c r="G3805" s="25"/>
      <c r="H3805" s="25"/>
      <c r="I3805" s="25"/>
      <c r="J3805" s="25"/>
      <c r="K3805" s="25"/>
      <c r="L3805" s="25"/>
      <c r="M3805" s="25"/>
      <c r="N3805" s="25"/>
      <c r="O3805" s="25"/>
      <c r="P3805" s="25"/>
      <c r="Q3805" s="25"/>
      <c r="R3805" s="80"/>
      <c r="S3805" s="118"/>
      <c r="T3805" s="23"/>
      <c r="U3805" s="24"/>
      <c r="V3805" s="133"/>
    </row>
    <row r="3806" spans="1:22" ht="12" customHeight="1" x14ac:dyDescent="0.2">
      <c r="A3806" s="590"/>
      <c r="B3806" s="591"/>
      <c r="C3806" s="562"/>
      <c r="D3806" s="161"/>
      <c r="E3806" s="537"/>
      <c r="F3806" s="25"/>
      <c r="G3806" s="25"/>
      <c r="H3806" s="25"/>
      <c r="I3806" s="25"/>
      <c r="J3806" s="25"/>
      <c r="K3806" s="25"/>
      <c r="L3806" s="25"/>
      <c r="M3806" s="25"/>
      <c r="N3806" s="25"/>
      <c r="O3806" s="25"/>
      <c r="P3806" s="25"/>
      <c r="Q3806" s="25"/>
      <c r="R3806" s="79"/>
      <c r="S3806" s="117"/>
      <c r="T3806" s="23"/>
      <c r="U3806" s="24"/>
      <c r="V3806" s="129"/>
    </row>
    <row r="3807" spans="1:22" ht="12" customHeight="1" x14ac:dyDescent="0.2">
      <c r="A3807" s="590"/>
      <c r="B3807" s="592"/>
      <c r="C3807" s="562"/>
      <c r="D3807" s="161"/>
      <c r="E3807" s="537"/>
      <c r="F3807" s="25"/>
      <c r="G3807" s="25"/>
      <c r="H3807" s="25"/>
      <c r="I3807" s="25"/>
      <c r="J3807" s="25"/>
      <c r="K3807" s="25"/>
      <c r="L3807" s="25"/>
      <c r="M3807" s="25"/>
      <c r="N3807" s="25"/>
      <c r="O3807" s="25"/>
      <c r="P3807" s="25"/>
      <c r="Q3807" s="25"/>
      <c r="R3807" s="80"/>
      <c r="S3807" s="118"/>
      <c r="T3807" s="23"/>
      <c r="U3807" s="24"/>
      <c r="V3807" s="133"/>
    </row>
    <row r="3808" spans="1:22" ht="12" customHeight="1" x14ac:dyDescent="0.2">
      <c r="A3808" s="590"/>
      <c r="B3808" s="591"/>
      <c r="C3808" s="562"/>
      <c r="D3808" s="161"/>
      <c r="E3808" s="537"/>
      <c r="F3808" s="25"/>
      <c r="G3808" s="25"/>
      <c r="H3808" s="25"/>
      <c r="I3808" s="25"/>
      <c r="J3808" s="25"/>
      <c r="K3808" s="25"/>
      <c r="L3808" s="25"/>
      <c r="M3808" s="25"/>
      <c r="N3808" s="25"/>
      <c r="O3808" s="25"/>
      <c r="P3808" s="25"/>
      <c r="Q3808" s="25"/>
      <c r="R3808" s="79"/>
      <c r="S3808" s="117"/>
      <c r="T3808" s="23"/>
      <c r="U3808" s="24"/>
      <c r="V3808" s="129"/>
    </row>
    <row r="3809" spans="1:22" ht="12" customHeight="1" x14ac:dyDescent="0.2">
      <c r="A3809" s="590"/>
      <c r="B3809" s="592"/>
      <c r="C3809" s="562"/>
      <c r="D3809" s="161"/>
      <c r="E3809" s="537"/>
      <c r="F3809" s="25"/>
      <c r="G3809" s="25"/>
      <c r="H3809" s="25"/>
      <c r="I3809" s="25"/>
      <c r="J3809" s="25"/>
      <c r="K3809" s="25"/>
      <c r="L3809" s="25"/>
      <c r="M3809" s="25"/>
      <c r="N3809" s="25"/>
      <c r="O3809" s="25"/>
      <c r="P3809" s="25"/>
      <c r="Q3809" s="25"/>
      <c r="R3809" s="80"/>
      <c r="S3809" s="118"/>
      <c r="T3809" s="23"/>
      <c r="U3809" s="24"/>
      <c r="V3809" s="133"/>
    </row>
    <row r="3810" spans="1:22" ht="12" customHeight="1" x14ac:dyDescent="0.2">
      <c r="A3810" s="590"/>
      <c r="B3810" s="591"/>
      <c r="C3810" s="562"/>
      <c r="D3810" s="161"/>
      <c r="E3810" s="537"/>
      <c r="F3810" s="25"/>
      <c r="G3810" s="25"/>
      <c r="H3810" s="25"/>
      <c r="I3810" s="25"/>
      <c r="J3810" s="25"/>
      <c r="K3810" s="25"/>
      <c r="L3810" s="25"/>
      <c r="M3810" s="25"/>
      <c r="N3810" s="25"/>
      <c r="O3810" s="25"/>
      <c r="P3810" s="25"/>
      <c r="Q3810" s="25"/>
      <c r="R3810" s="79"/>
      <c r="S3810" s="117"/>
      <c r="T3810" s="23"/>
      <c r="U3810" s="24"/>
      <c r="V3810" s="129"/>
    </row>
    <row r="3811" spans="1:22" ht="12" customHeight="1" x14ac:dyDescent="0.2">
      <c r="A3811" s="590"/>
      <c r="B3811" s="592"/>
      <c r="C3811" s="562"/>
      <c r="D3811" s="161"/>
      <c r="E3811" s="537"/>
      <c r="F3811" s="25"/>
      <c r="G3811" s="25"/>
      <c r="H3811" s="25"/>
      <c r="I3811" s="25"/>
      <c r="J3811" s="25"/>
      <c r="K3811" s="25"/>
      <c r="L3811" s="25"/>
      <c r="M3811" s="25"/>
      <c r="N3811" s="25"/>
      <c r="O3811" s="25"/>
      <c r="P3811" s="25"/>
      <c r="Q3811" s="25"/>
      <c r="R3811" s="80"/>
      <c r="S3811" s="118"/>
      <c r="T3811" s="23"/>
      <c r="U3811" s="24"/>
      <c r="V3811" s="133"/>
    </row>
    <row r="3812" spans="1:22" ht="12" customHeight="1" x14ac:dyDescent="0.2">
      <c r="A3812" s="590"/>
      <c r="B3812" s="591"/>
      <c r="C3812" s="562"/>
      <c r="D3812" s="161"/>
      <c r="E3812" s="537"/>
      <c r="F3812" s="25"/>
      <c r="G3812" s="25"/>
      <c r="H3812" s="25"/>
      <c r="I3812" s="25"/>
      <c r="J3812" s="25"/>
      <c r="K3812" s="25"/>
      <c r="L3812" s="25"/>
      <c r="M3812" s="25"/>
      <c r="N3812" s="25"/>
      <c r="O3812" s="25"/>
      <c r="P3812" s="25"/>
      <c r="Q3812" s="25"/>
      <c r="R3812" s="79"/>
      <c r="S3812" s="117"/>
      <c r="T3812" s="23"/>
      <c r="U3812" s="24"/>
      <c r="V3812" s="129"/>
    </row>
    <row r="3813" spans="1:22" ht="12" customHeight="1" x14ac:dyDescent="0.2">
      <c r="A3813" s="590"/>
      <c r="B3813" s="592"/>
      <c r="C3813" s="562"/>
      <c r="D3813" s="161"/>
      <c r="E3813" s="537"/>
      <c r="F3813" s="25"/>
      <c r="G3813" s="25"/>
      <c r="H3813" s="25"/>
      <c r="I3813" s="25"/>
      <c r="J3813" s="25"/>
      <c r="K3813" s="25"/>
      <c r="L3813" s="25"/>
      <c r="M3813" s="25"/>
      <c r="N3813" s="25"/>
      <c r="O3813" s="25"/>
      <c r="P3813" s="25"/>
      <c r="Q3813" s="25"/>
      <c r="R3813" s="80"/>
      <c r="S3813" s="118"/>
      <c r="T3813" s="23"/>
      <c r="U3813" s="24"/>
      <c r="V3813" s="133"/>
    </row>
    <row r="3814" spans="1:22" ht="12" customHeight="1" x14ac:dyDescent="0.2">
      <c r="A3814" s="590"/>
      <c r="B3814" s="591"/>
      <c r="C3814" s="562"/>
      <c r="D3814" s="161"/>
      <c r="E3814" s="537"/>
      <c r="F3814" s="25"/>
      <c r="G3814" s="25"/>
      <c r="H3814" s="25"/>
      <c r="I3814" s="25"/>
      <c r="J3814" s="25"/>
      <c r="K3814" s="25"/>
      <c r="L3814" s="25"/>
      <c r="M3814" s="25"/>
      <c r="N3814" s="25"/>
      <c r="O3814" s="25"/>
      <c r="P3814" s="25"/>
      <c r="Q3814" s="25"/>
      <c r="R3814" s="79"/>
      <c r="S3814" s="117"/>
      <c r="T3814" s="23"/>
      <c r="U3814" s="24"/>
      <c r="V3814" s="129"/>
    </row>
    <row r="3815" spans="1:22" ht="12" customHeight="1" x14ac:dyDescent="0.2">
      <c r="A3815" s="590"/>
      <c r="B3815" s="592"/>
      <c r="C3815" s="562"/>
      <c r="D3815" s="161"/>
      <c r="E3815" s="537"/>
      <c r="F3815" s="25"/>
      <c r="G3815" s="25"/>
      <c r="H3815" s="25"/>
      <c r="I3815" s="25"/>
      <c r="J3815" s="25"/>
      <c r="K3815" s="25"/>
      <c r="L3815" s="25"/>
      <c r="M3815" s="25"/>
      <c r="N3815" s="25"/>
      <c r="O3815" s="25"/>
      <c r="P3815" s="25"/>
      <c r="Q3815" s="25"/>
      <c r="R3815" s="80"/>
      <c r="S3815" s="118"/>
      <c r="T3815" s="23"/>
      <c r="U3815" s="24"/>
      <c r="V3815" s="133"/>
    </row>
    <row r="3816" spans="1:22" ht="12" customHeight="1" x14ac:dyDescent="0.2">
      <c r="A3816" s="590"/>
      <c r="B3816" s="591"/>
      <c r="C3816" s="562"/>
      <c r="D3816" s="161"/>
      <c r="E3816" s="537"/>
      <c r="F3816" s="25"/>
      <c r="G3816" s="25"/>
      <c r="H3816" s="25"/>
      <c r="I3816" s="25"/>
      <c r="J3816" s="25"/>
      <c r="K3816" s="25"/>
      <c r="L3816" s="25"/>
      <c r="M3816" s="25"/>
      <c r="N3816" s="25"/>
      <c r="O3816" s="25"/>
      <c r="P3816" s="25"/>
      <c r="Q3816" s="25"/>
      <c r="R3816" s="79"/>
      <c r="S3816" s="117"/>
      <c r="T3816" s="23"/>
      <c r="U3816" s="24"/>
      <c r="V3816" s="129"/>
    </row>
    <row r="3817" spans="1:22" ht="12" customHeight="1" x14ac:dyDescent="0.2">
      <c r="A3817" s="590"/>
      <c r="B3817" s="592"/>
      <c r="C3817" s="562"/>
      <c r="D3817" s="161"/>
      <c r="E3817" s="537"/>
      <c r="F3817" s="25"/>
      <c r="G3817" s="25"/>
      <c r="H3817" s="25"/>
      <c r="I3817" s="25"/>
      <c r="J3817" s="25"/>
      <c r="K3817" s="25"/>
      <c r="L3817" s="25"/>
      <c r="M3817" s="25"/>
      <c r="N3817" s="25"/>
      <c r="O3817" s="25"/>
      <c r="P3817" s="25"/>
      <c r="Q3817" s="25"/>
      <c r="R3817" s="80"/>
      <c r="S3817" s="118"/>
      <c r="T3817" s="23"/>
      <c r="U3817" s="24"/>
      <c r="V3817" s="133"/>
    </row>
    <row r="3818" spans="1:22" ht="12" customHeight="1" x14ac:dyDescent="0.2">
      <c r="A3818" s="590"/>
      <c r="B3818" s="591"/>
      <c r="C3818" s="562"/>
      <c r="D3818" s="161"/>
      <c r="E3818" s="537"/>
      <c r="F3818" s="25"/>
      <c r="G3818" s="25"/>
      <c r="H3818" s="25"/>
      <c r="I3818" s="25"/>
      <c r="J3818" s="25"/>
      <c r="K3818" s="25"/>
      <c r="L3818" s="25"/>
      <c r="M3818" s="25"/>
      <c r="N3818" s="25"/>
      <c r="O3818" s="25"/>
      <c r="P3818" s="25"/>
      <c r="Q3818" s="25"/>
      <c r="R3818" s="79"/>
      <c r="S3818" s="117"/>
      <c r="T3818" s="23"/>
      <c r="U3818" s="24"/>
      <c r="V3818" s="129"/>
    </row>
    <row r="3819" spans="1:22" ht="12" customHeight="1" x14ac:dyDescent="0.2">
      <c r="A3819" s="590"/>
      <c r="B3819" s="592"/>
      <c r="C3819" s="562"/>
      <c r="D3819" s="161"/>
      <c r="E3819" s="537"/>
      <c r="F3819" s="25"/>
      <c r="G3819" s="25"/>
      <c r="H3819" s="25"/>
      <c r="I3819" s="25"/>
      <c r="J3819" s="25"/>
      <c r="K3819" s="25"/>
      <c r="L3819" s="25"/>
      <c r="M3819" s="25"/>
      <c r="N3819" s="25"/>
      <c r="O3819" s="25"/>
      <c r="P3819" s="25"/>
      <c r="Q3819" s="25"/>
      <c r="R3819" s="80"/>
      <c r="S3819" s="118"/>
      <c r="T3819" s="23"/>
      <c r="U3819" s="24"/>
      <c r="V3819" s="133"/>
    </row>
    <row r="3820" spans="1:22" ht="12" customHeight="1" x14ac:dyDescent="0.2">
      <c r="A3820" s="590"/>
      <c r="B3820" s="591"/>
      <c r="C3820" s="562"/>
      <c r="D3820" s="161"/>
      <c r="E3820" s="537"/>
      <c r="F3820" s="25"/>
      <c r="G3820" s="25"/>
      <c r="H3820" s="25"/>
      <c r="I3820" s="25"/>
      <c r="J3820" s="25"/>
      <c r="K3820" s="25"/>
      <c r="L3820" s="25"/>
      <c r="M3820" s="25"/>
      <c r="N3820" s="25"/>
      <c r="O3820" s="25"/>
      <c r="P3820" s="25"/>
      <c r="Q3820" s="25"/>
      <c r="R3820" s="79"/>
      <c r="S3820" s="117"/>
      <c r="T3820" s="23"/>
      <c r="U3820" s="24"/>
      <c r="V3820" s="129"/>
    </row>
    <row r="3821" spans="1:22" ht="12" customHeight="1" x14ac:dyDescent="0.2">
      <c r="A3821" s="590"/>
      <c r="B3821" s="592"/>
      <c r="C3821" s="562"/>
      <c r="D3821" s="161"/>
      <c r="E3821" s="537"/>
      <c r="F3821" s="25"/>
      <c r="G3821" s="25"/>
      <c r="H3821" s="25"/>
      <c r="I3821" s="25"/>
      <c r="J3821" s="25"/>
      <c r="K3821" s="25"/>
      <c r="L3821" s="25"/>
      <c r="M3821" s="25"/>
      <c r="N3821" s="25"/>
      <c r="O3821" s="25"/>
      <c r="P3821" s="25"/>
      <c r="Q3821" s="25"/>
      <c r="R3821" s="80"/>
      <c r="S3821" s="118"/>
      <c r="T3821" s="23"/>
      <c r="U3821" s="24"/>
      <c r="V3821" s="133"/>
    </row>
    <row r="3822" spans="1:22" ht="12" customHeight="1" x14ac:dyDescent="0.2">
      <c r="A3822" s="590"/>
      <c r="B3822" s="591"/>
      <c r="C3822" s="562"/>
      <c r="D3822" s="161"/>
      <c r="E3822" s="537"/>
      <c r="F3822" s="25"/>
      <c r="G3822" s="25"/>
      <c r="H3822" s="25"/>
      <c r="I3822" s="25"/>
      <c r="J3822" s="25"/>
      <c r="K3822" s="25"/>
      <c r="L3822" s="25"/>
      <c r="M3822" s="25"/>
      <c r="N3822" s="25"/>
      <c r="O3822" s="25"/>
      <c r="P3822" s="25"/>
      <c r="Q3822" s="25"/>
      <c r="R3822" s="79"/>
      <c r="S3822" s="117"/>
      <c r="T3822" s="23"/>
      <c r="U3822" s="24"/>
      <c r="V3822" s="129"/>
    </row>
    <row r="3823" spans="1:22" ht="12" customHeight="1" x14ac:dyDescent="0.2">
      <c r="A3823" s="590"/>
      <c r="B3823" s="592"/>
      <c r="C3823" s="562"/>
      <c r="D3823" s="161"/>
      <c r="E3823" s="537"/>
      <c r="F3823" s="25"/>
      <c r="G3823" s="25"/>
      <c r="H3823" s="25"/>
      <c r="I3823" s="25"/>
      <c r="J3823" s="25"/>
      <c r="K3823" s="25"/>
      <c r="L3823" s="25"/>
      <c r="M3823" s="25"/>
      <c r="N3823" s="25"/>
      <c r="O3823" s="25"/>
      <c r="P3823" s="25"/>
      <c r="Q3823" s="25"/>
      <c r="R3823" s="80"/>
      <c r="S3823" s="118"/>
      <c r="T3823" s="23"/>
      <c r="U3823" s="24"/>
      <c r="V3823" s="133"/>
    </row>
    <row r="3824" spans="1:22" ht="12" customHeight="1" x14ac:dyDescent="0.2">
      <c r="A3824" s="590"/>
      <c r="B3824" s="591"/>
      <c r="C3824" s="562"/>
      <c r="D3824" s="161"/>
      <c r="E3824" s="537"/>
      <c r="F3824" s="25"/>
      <c r="G3824" s="25"/>
      <c r="H3824" s="25"/>
      <c r="I3824" s="25"/>
      <c r="J3824" s="25"/>
      <c r="K3824" s="25"/>
      <c r="L3824" s="25"/>
      <c r="M3824" s="25"/>
      <c r="N3824" s="25"/>
      <c r="O3824" s="25"/>
      <c r="P3824" s="25"/>
      <c r="Q3824" s="25"/>
      <c r="R3824" s="79"/>
      <c r="S3824" s="117"/>
      <c r="T3824" s="23"/>
      <c r="U3824" s="24"/>
      <c r="V3824" s="129"/>
    </row>
    <row r="3825" spans="1:22" ht="12" customHeight="1" x14ac:dyDescent="0.2">
      <c r="A3825" s="590"/>
      <c r="B3825" s="592"/>
      <c r="C3825" s="562"/>
      <c r="D3825" s="161"/>
      <c r="E3825" s="537"/>
      <c r="F3825" s="25"/>
      <c r="G3825" s="25"/>
      <c r="H3825" s="25"/>
      <c r="I3825" s="25"/>
      <c r="J3825" s="25"/>
      <c r="K3825" s="25"/>
      <c r="L3825" s="25"/>
      <c r="M3825" s="25"/>
      <c r="N3825" s="25"/>
      <c r="O3825" s="25"/>
      <c r="P3825" s="25"/>
      <c r="Q3825" s="25"/>
      <c r="R3825" s="80"/>
      <c r="S3825" s="118"/>
      <c r="T3825" s="23"/>
      <c r="U3825" s="24"/>
      <c r="V3825" s="133"/>
    </row>
    <row r="3826" spans="1:22" ht="12" customHeight="1" x14ac:dyDescent="0.2">
      <c r="A3826" s="590"/>
      <c r="B3826" s="591"/>
      <c r="C3826" s="562"/>
      <c r="D3826" s="161"/>
      <c r="E3826" s="537"/>
      <c r="F3826" s="25"/>
      <c r="G3826" s="25"/>
      <c r="H3826" s="25"/>
      <c r="I3826" s="25"/>
      <c r="J3826" s="25"/>
      <c r="K3826" s="25"/>
      <c r="L3826" s="25"/>
      <c r="M3826" s="25"/>
      <c r="N3826" s="25"/>
      <c r="O3826" s="25"/>
      <c r="P3826" s="25"/>
      <c r="Q3826" s="25"/>
      <c r="R3826" s="79"/>
      <c r="S3826" s="117"/>
      <c r="T3826" s="23"/>
      <c r="U3826" s="24"/>
      <c r="V3826" s="129"/>
    </row>
    <row r="3827" spans="1:22" ht="12" customHeight="1" x14ac:dyDescent="0.2">
      <c r="A3827" s="590"/>
      <c r="B3827" s="592"/>
      <c r="C3827" s="562"/>
      <c r="D3827" s="161"/>
      <c r="E3827" s="537"/>
      <c r="F3827" s="25"/>
      <c r="G3827" s="25"/>
      <c r="H3827" s="25"/>
      <c r="I3827" s="25"/>
      <c r="J3827" s="25"/>
      <c r="K3827" s="25"/>
      <c r="L3827" s="25"/>
      <c r="M3827" s="25"/>
      <c r="N3827" s="25"/>
      <c r="O3827" s="25"/>
      <c r="P3827" s="25"/>
      <c r="Q3827" s="25"/>
      <c r="R3827" s="80"/>
      <c r="S3827" s="118"/>
      <c r="T3827" s="23"/>
      <c r="U3827" s="24"/>
      <c r="V3827" s="133"/>
    </row>
    <row r="3828" spans="1:22" ht="12" customHeight="1" x14ac:dyDescent="0.2">
      <c r="A3828" s="590"/>
      <c r="B3828" s="591"/>
      <c r="C3828" s="562"/>
      <c r="D3828" s="161"/>
      <c r="E3828" s="537"/>
      <c r="F3828" s="25"/>
      <c r="G3828" s="25"/>
      <c r="H3828" s="25"/>
      <c r="I3828" s="25"/>
      <c r="J3828" s="25"/>
      <c r="K3828" s="25"/>
      <c r="L3828" s="25"/>
      <c r="M3828" s="25"/>
      <c r="N3828" s="25"/>
      <c r="O3828" s="25"/>
      <c r="P3828" s="25"/>
      <c r="Q3828" s="25"/>
      <c r="R3828" s="79"/>
      <c r="S3828" s="117"/>
      <c r="T3828" s="23"/>
      <c r="U3828" s="24"/>
      <c r="V3828" s="129"/>
    </row>
    <row r="3829" spans="1:22" ht="12" customHeight="1" x14ac:dyDescent="0.2">
      <c r="A3829" s="590"/>
      <c r="B3829" s="592"/>
      <c r="C3829" s="562"/>
      <c r="D3829" s="161"/>
      <c r="E3829" s="537"/>
      <c r="F3829" s="25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80"/>
      <c r="S3829" s="118"/>
      <c r="T3829" s="23"/>
      <c r="U3829" s="24"/>
      <c r="V3829" s="133"/>
    </row>
    <row r="3830" spans="1:22" ht="12" customHeight="1" x14ac:dyDescent="0.2">
      <c r="A3830" s="590"/>
      <c r="B3830" s="591"/>
      <c r="C3830" s="562"/>
      <c r="D3830" s="161"/>
      <c r="E3830" s="537"/>
      <c r="F3830" s="25"/>
      <c r="G3830" s="25"/>
      <c r="H3830" s="25"/>
      <c r="I3830" s="25"/>
      <c r="J3830" s="25"/>
      <c r="K3830" s="25"/>
      <c r="L3830" s="25"/>
      <c r="M3830" s="25"/>
      <c r="N3830" s="25"/>
      <c r="O3830" s="25"/>
      <c r="P3830" s="25"/>
      <c r="Q3830" s="25"/>
      <c r="R3830" s="79"/>
      <c r="S3830" s="117"/>
      <c r="T3830" s="23"/>
      <c r="U3830" s="24"/>
      <c r="V3830" s="129"/>
    </row>
    <row r="3831" spans="1:22" ht="12" customHeight="1" x14ac:dyDescent="0.2">
      <c r="A3831" s="590"/>
      <c r="B3831" s="592"/>
      <c r="C3831" s="562"/>
      <c r="D3831" s="161"/>
      <c r="E3831" s="537"/>
      <c r="F3831" s="25"/>
      <c r="G3831" s="25"/>
      <c r="H3831" s="25"/>
      <c r="I3831" s="25"/>
      <c r="J3831" s="25"/>
      <c r="K3831" s="25"/>
      <c r="L3831" s="25"/>
      <c r="M3831" s="25"/>
      <c r="N3831" s="25"/>
      <c r="O3831" s="25"/>
      <c r="P3831" s="25"/>
      <c r="Q3831" s="25"/>
      <c r="R3831" s="80"/>
      <c r="S3831" s="118"/>
      <c r="T3831" s="23"/>
      <c r="U3831" s="24"/>
      <c r="V3831" s="133"/>
    </row>
    <row r="3832" spans="1:22" ht="12" customHeight="1" x14ac:dyDescent="0.2">
      <c r="A3832" s="590"/>
      <c r="B3832" s="591"/>
      <c r="C3832" s="562"/>
      <c r="D3832" s="161"/>
      <c r="E3832" s="537"/>
      <c r="F3832" s="25"/>
      <c r="G3832" s="25"/>
      <c r="H3832" s="25"/>
      <c r="I3832" s="25"/>
      <c r="J3832" s="25"/>
      <c r="K3832" s="25"/>
      <c r="L3832" s="25"/>
      <c r="M3832" s="25"/>
      <c r="N3832" s="25"/>
      <c r="O3832" s="25"/>
      <c r="P3832" s="25"/>
      <c r="Q3832" s="25"/>
      <c r="R3832" s="79"/>
      <c r="S3832" s="117"/>
      <c r="T3832" s="23"/>
      <c r="U3832" s="24"/>
      <c r="V3832" s="129"/>
    </row>
    <row r="3833" spans="1:22" ht="12" customHeight="1" x14ac:dyDescent="0.2">
      <c r="A3833" s="590"/>
      <c r="B3833" s="592"/>
      <c r="C3833" s="562"/>
      <c r="D3833" s="161"/>
      <c r="E3833" s="537"/>
      <c r="F3833" s="25"/>
      <c r="G3833" s="25"/>
      <c r="H3833" s="25"/>
      <c r="I3833" s="25"/>
      <c r="J3833" s="25"/>
      <c r="K3833" s="25"/>
      <c r="L3833" s="25"/>
      <c r="M3833" s="25"/>
      <c r="N3833" s="25"/>
      <c r="O3833" s="25"/>
      <c r="P3833" s="25"/>
      <c r="Q3833" s="25"/>
      <c r="R3833" s="80"/>
      <c r="S3833" s="118"/>
      <c r="T3833" s="23"/>
      <c r="U3833" s="24"/>
      <c r="V3833" s="133"/>
    </row>
    <row r="3834" spans="1:22" ht="12" customHeight="1" x14ac:dyDescent="0.2">
      <c r="A3834" s="590"/>
      <c r="B3834" s="591"/>
      <c r="C3834" s="562"/>
      <c r="D3834" s="161"/>
      <c r="E3834" s="537"/>
      <c r="F3834" s="25"/>
      <c r="G3834" s="25"/>
      <c r="H3834" s="25"/>
      <c r="I3834" s="25"/>
      <c r="J3834" s="25"/>
      <c r="K3834" s="25"/>
      <c r="L3834" s="25"/>
      <c r="M3834" s="25"/>
      <c r="N3834" s="25"/>
      <c r="O3834" s="25"/>
      <c r="P3834" s="25"/>
      <c r="Q3834" s="25"/>
      <c r="R3834" s="79"/>
      <c r="S3834" s="117"/>
      <c r="T3834" s="23"/>
      <c r="U3834" s="24"/>
      <c r="V3834" s="129"/>
    </row>
    <row r="3835" spans="1:22" ht="12" customHeight="1" x14ac:dyDescent="0.2">
      <c r="A3835" s="590"/>
      <c r="B3835" s="592"/>
      <c r="C3835" s="562"/>
      <c r="D3835" s="161"/>
      <c r="E3835" s="537"/>
      <c r="F3835" s="25"/>
      <c r="G3835" s="25"/>
      <c r="H3835" s="25"/>
      <c r="I3835" s="25"/>
      <c r="J3835" s="25"/>
      <c r="K3835" s="25"/>
      <c r="L3835" s="25"/>
      <c r="M3835" s="25"/>
      <c r="N3835" s="25"/>
      <c r="O3835" s="25"/>
      <c r="P3835" s="25"/>
      <c r="Q3835" s="25"/>
      <c r="R3835" s="80"/>
      <c r="S3835" s="118"/>
      <c r="T3835" s="23"/>
      <c r="U3835" s="24"/>
      <c r="V3835" s="133"/>
    </row>
    <row r="3836" spans="1:22" ht="12" customHeight="1" x14ac:dyDescent="0.2">
      <c r="A3836" s="590"/>
      <c r="B3836" s="591"/>
      <c r="C3836" s="562"/>
      <c r="D3836" s="161"/>
      <c r="E3836" s="537"/>
      <c r="F3836" s="25"/>
      <c r="G3836" s="25"/>
      <c r="H3836" s="25"/>
      <c r="I3836" s="25"/>
      <c r="J3836" s="25"/>
      <c r="K3836" s="25"/>
      <c r="L3836" s="25"/>
      <c r="M3836" s="25"/>
      <c r="N3836" s="25"/>
      <c r="O3836" s="25"/>
      <c r="P3836" s="25"/>
      <c r="Q3836" s="25"/>
      <c r="R3836" s="79"/>
      <c r="S3836" s="117"/>
      <c r="T3836" s="23"/>
      <c r="U3836" s="24"/>
      <c r="V3836" s="129"/>
    </row>
    <row r="3837" spans="1:22" ht="12" customHeight="1" x14ac:dyDescent="0.2">
      <c r="A3837" s="590"/>
      <c r="B3837" s="592"/>
      <c r="C3837" s="562"/>
      <c r="D3837" s="161"/>
      <c r="E3837" s="537"/>
      <c r="F3837" s="25"/>
      <c r="G3837" s="25"/>
      <c r="H3837" s="25"/>
      <c r="I3837" s="25"/>
      <c r="J3837" s="25"/>
      <c r="K3837" s="25"/>
      <c r="L3837" s="25"/>
      <c r="M3837" s="25"/>
      <c r="N3837" s="25"/>
      <c r="O3837" s="25"/>
      <c r="P3837" s="25"/>
      <c r="Q3837" s="25"/>
      <c r="R3837" s="80"/>
      <c r="S3837" s="118"/>
      <c r="T3837" s="23"/>
      <c r="U3837" s="24"/>
      <c r="V3837" s="133"/>
    </row>
    <row r="3838" spans="1:22" ht="12" customHeight="1" x14ac:dyDescent="0.2">
      <c r="A3838" s="590"/>
      <c r="B3838" s="591"/>
      <c r="C3838" s="562"/>
      <c r="D3838" s="161"/>
      <c r="E3838" s="537"/>
      <c r="F3838" s="25"/>
      <c r="G3838" s="25"/>
      <c r="H3838" s="25"/>
      <c r="I3838" s="25"/>
      <c r="J3838" s="25"/>
      <c r="K3838" s="25"/>
      <c r="L3838" s="25"/>
      <c r="M3838" s="25"/>
      <c r="N3838" s="25"/>
      <c r="O3838" s="25"/>
      <c r="P3838" s="25"/>
      <c r="Q3838" s="25"/>
      <c r="R3838" s="79"/>
      <c r="S3838" s="117"/>
      <c r="T3838" s="23"/>
      <c r="U3838" s="24"/>
      <c r="V3838" s="129"/>
    </row>
    <row r="3839" spans="1:22" ht="12" customHeight="1" x14ac:dyDescent="0.2">
      <c r="A3839" s="590"/>
      <c r="B3839" s="592"/>
      <c r="C3839" s="562"/>
      <c r="D3839" s="161"/>
      <c r="E3839" s="537"/>
      <c r="F3839" s="25"/>
      <c r="G3839" s="25"/>
      <c r="H3839" s="25"/>
      <c r="I3839" s="25"/>
      <c r="J3839" s="25"/>
      <c r="K3839" s="25"/>
      <c r="L3839" s="25"/>
      <c r="M3839" s="25"/>
      <c r="N3839" s="25"/>
      <c r="O3839" s="25"/>
      <c r="P3839" s="25"/>
      <c r="Q3839" s="25"/>
      <c r="R3839" s="80"/>
      <c r="S3839" s="118"/>
      <c r="T3839" s="23"/>
      <c r="U3839" s="24"/>
      <c r="V3839" s="133"/>
    </row>
    <row r="3840" spans="1:22" ht="12" customHeight="1" x14ac:dyDescent="0.2">
      <c r="A3840" s="590"/>
      <c r="B3840" s="591"/>
      <c r="C3840" s="562"/>
      <c r="D3840" s="161"/>
      <c r="E3840" s="537"/>
      <c r="F3840" s="25"/>
      <c r="G3840" s="25"/>
      <c r="H3840" s="25"/>
      <c r="I3840" s="25"/>
      <c r="J3840" s="25"/>
      <c r="K3840" s="25"/>
      <c r="L3840" s="25"/>
      <c r="M3840" s="25"/>
      <c r="N3840" s="25"/>
      <c r="O3840" s="25"/>
      <c r="P3840" s="25"/>
      <c r="Q3840" s="25"/>
      <c r="R3840" s="79"/>
      <c r="S3840" s="117"/>
      <c r="T3840" s="23"/>
      <c r="U3840" s="24"/>
      <c r="V3840" s="129"/>
    </row>
    <row r="3841" spans="1:22" ht="12" customHeight="1" x14ac:dyDescent="0.2">
      <c r="A3841" s="590"/>
      <c r="B3841" s="592"/>
      <c r="C3841" s="562"/>
      <c r="D3841" s="161"/>
      <c r="E3841" s="537"/>
      <c r="F3841" s="25"/>
      <c r="G3841" s="25"/>
      <c r="H3841" s="25"/>
      <c r="I3841" s="25"/>
      <c r="J3841" s="25"/>
      <c r="K3841" s="25"/>
      <c r="L3841" s="25"/>
      <c r="M3841" s="25"/>
      <c r="N3841" s="25"/>
      <c r="O3841" s="25"/>
      <c r="P3841" s="25"/>
      <c r="Q3841" s="25"/>
      <c r="R3841" s="80"/>
      <c r="S3841" s="118"/>
      <c r="T3841" s="23"/>
      <c r="U3841" s="24"/>
      <c r="V3841" s="133"/>
    </row>
    <row r="3842" spans="1:22" ht="12" customHeight="1" x14ac:dyDescent="0.2">
      <c r="A3842" s="590"/>
      <c r="B3842" s="591"/>
      <c r="C3842" s="562"/>
      <c r="D3842" s="161"/>
      <c r="E3842" s="537"/>
      <c r="F3842" s="25"/>
      <c r="G3842" s="25"/>
      <c r="H3842" s="25"/>
      <c r="I3842" s="25"/>
      <c r="J3842" s="25"/>
      <c r="K3842" s="25"/>
      <c r="L3842" s="25"/>
      <c r="M3842" s="25"/>
      <c r="N3842" s="25"/>
      <c r="O3842" s="25"/>
      <c r="P3842" s="25"/>
      <c r="Q3842" s="25"/>
      <c r="R3842" s="79"/>
      <c r="S3842" s="117"/>
      <c r="T3842" s="23"/>
      <c r="U3842" s="24"/>
      <c r="V3842" s="129"/>
    </row>
    <row r="3843" spans="1:22" ht="12" customHeight="1" x14ac:dyDescent="0.2">
      <c r="A3843" s="590"/>
      <c r="B3843" s="592"/>
      <c r="C3843" s="562"/>
      <c r="D3843" s="161"/>
      <c r="E3843" s="537"/>
      <c r="F3843" s="25"/>
      <c r="G3843" s="25"/>
      <c r="H3843" s="25"/>
      <c r="I3843" s="25"/>
      <c r="J3843" s="25"/>
      <c r="K3843" s="25"/>
      <c r="L3843" s="25"/>
      <c r="M3843" s="25"/>
      <c r="N3843" s="25"/>
      <c r="O3843" s="25"/>
      <c r="P3843" s="25"/>
      <c r="Q3843" s="25"/>
      <c r="R3843" s="80"/>
      <c r="S3843" s="118"/>
      <c r="T3843" s="23"/>
      <c r="U3843" s="24"/>
      <c r="V3843" s="133"/>
    </row>
    <row r="3844" spans="1:22" ht="12" customHeight="1" x14ac:dyDescent="0.2">
      <c r="A3844" s="590"/>
      <c r="B3844" s="591"/>
      <c r="C3844" s="562"/>
      <c r="D3844" s="161"/>
      <c r="E3844" s="537"/>
      <c r="F3844" s="25"/>
      <c r="G3844" s="25"/>
      <c r="H3844" s="25"/>
      <c r="I3844" s="25"/>
      <c r="J3844" s="25"/>
      <c r="K3844" s="25"/>
      <c r="L3844" s="25"/>
      <c r="M3844" s="25"/>
      <c r="N3844" s="25"/>
      <c r="O3844" s="25"/>
      <c r="P3844" s="25"/>
      <c r="Q3844" s="25"/>
      <c r="R3844" s="79"/>
      <c r="S3844" s="117"/>
      <c r="T3844" s="23"/>
      <c r="U3844" s="24"/>
      <c r="V3844" s="129"/>
    </row>
    <row r="3845" spans="1:22" ht="12" customHeight="1" x14ac:dyDescent="0.2">
      <c r="A3845" s="590"/>
      <c r="B3845" s="592"/>
      <c r="C3845" s="562"/>
      <c r="D3845" s="161"/>
      <c r="E3845" s="537"/>
      <c r="F3845" s="25"/>
      <c r="G3845" s="25"/>
      <c r="H3845" s="25"/>
      <c r="I3845" s="25"/>
      <c r="J3845" s="25"/>
      <c r="K3845" s="25"/>
      <c r="L3845" s="25"/>
      <c r="M3845" s="25"/>
      <c r="N3845" s="25"/>
      <c r="O3845" s="25"/>
      <c r="P3845" s="25"/>
      <c r="Q3845" s="25"/>
      <c r="R3845" s="80"/>
      <c r="S3845" s="118"/>
      <c r="T3845" s="23"/>
      <c r="U3845" s="24"/>
      <c r="V3845" s="133"/>
    </row>
    <row r="3846" spans="1:22" ht="12" customHeight="1" x14ac:dyDescent="0.2">
      <c r="A3846" s="590"/>
      <c r="B3846" s="591"/>
      <c r="C3846" s="562"/>
      <c r="D3846" s="161"/>
      <c r="E3846" s="537"/>
      <c r="F3846" s="25"/>
      <c r="G3846" s="25"/>
      <c r="H3846" s="25"/>
      <c r="I3846" s="25"/>
      <c r="J3846" s="25"/>
      <c r="K3846" s="25"/>
      <c r="L3846" s="25"/>
      <c r="M3846" s="25"/>
      <c r="N3846" s="25"/>
      <c r="O3846" s="25"/>
      <c r="P3846" s="25"/>
      <c r="Q3846" s="25"/>
      <c r="R3846" s="79"/>
      <c r="S3846" s="117"/>
      <c r="T3846" s="23"/>
      <c r="U3846" s="24"/>
      <c r="V3846" s="129"/>
    </row>
    <row r="3847" spans="1:22" ht="12" customHeight="1" x14ac:dyDescent="0.2">
      <c r="A3847" s="590"/>
      <c r="B3847" s="592"/>
      <c r="C3847" s="562"/>
      <c r="D3847" s="161"/>
      <c r="E3847" s="537"/>
      <c r="F3847" s="25"/>
      <c r="G3847" s="25"/>
      <c r="H3847" s="25"/>
      <c r="I3847" s="25"/>
      <c r="J3847" s="25"/>
      <c r="K3847" s="25"/>
      <c r="L3847" s="25"/>
      <c r="M3847" s="25"/>
      <c r="N3847" s="25"/>
      <c r="O3847" s="25"/>
      <c r="P3847" s="25"/>
      <c r="Q3847" s="25"/>
      <c r="R3847" s="80"/>
      <c r="S3847" s="118"/>
      <c r="T3847" s="23"/>
      <c r="U3847" s="24"/>
      <c r="V3847" s="133"/>
    </row>
    <row r="3848" spans="1:22" ht="12" customHeight="1" x14ac:dyDescent="0.2">
      <c r="A3848" s="590"/>
      <c r="B3848" s="591"/>
      <c r="C3848" s="562"/>
      <c r="D3848" s="161"/>
      <c r="E3848" s="537"/>
      <c r="F3848" s="25"/>
      <c r="G3848" s="25"/>
      <c r="H3848" s="25"/>
      <c r="I3848" s="25"/>
      <c r="J3848" s="25"/>
      <c r="K3848" s="25"/>
      <c r="L3848" s="25"/>
      <c r="M3848" s="25"/>
      <c r="N3848" s="25"/>
      <c r="O3848" s="25"/>
      <c r="P3848" s="25"/>
      <c r="Q3848" s="25"/>
      <c r="R3848" s="79"/>
      <c r="S3848" s="117"/>
      <c r="T3848" s="23"/>
      <c r="U3848" s="24"/>
      <c r="V3848" s="129"/>
    </row>
    <row r="3849" spans="1:22" ht="12" customHeight="1" x14ac:dyDescent="0.2">
      <c r="A3849" s="590"/>
      <c r="B3849" s="592"/>
      <c r="C3849" s="562"/>
      <c r="D3849" s="161"/>
      <c r="E3849" s="537"/>
      <c r="F3849" s="25"/>
      <c r="G3849" s="25"/>
      <c r="H3849" s="25"/>
      <c r="I3849" s="25"/>
      <c r="J3849" s="25"/>
      <c r="K3849" s="25"/>
      <c r="L3849" s="25"/>
      <c r="M3849" s="25"/>
      <c r="N3849" s="25"/>
      <c r="O3849" s="25"/>
      <c r="P3849" s="25"/>
      <c r="Q3849" s="25"/>
      <c r="R3849" s="80"/>
      <c r="S3849" s="118"/>
      <c r="T3849" s="23"/>
      <c r="U3849" s="24"/>
      <c r="V3849" s="133"/>
    </row>
    <row r="3850" spans="1:22" ht="12" customHeight="1" x14ac:dyDescent="0.2">
      <c r="A3850" s="590"/>
      <c r="B3850" s="591"/>
      <c r="C3850" s="562"/>
      <c r="D3850" s="161"/>
      <c r="E3850" s="537"/>
      <c r="F3850" s="25"/>
      <c r="G3850" s="25"/>
      <c r="H3850" s="25"/>
      <c r="I3850" s="25"/>
      <c r="J3850" s="25"/>
      <c r="K3850" s="25"/>
      <c r="L3850" s="25"/>
      <c r="M3850" s="25"/>
      <c r="N3850" s="25"/>
      <c r="O3850" s="25"/>
      <c r="P3850" s="25"/>
      <c r="Q3850" s="25"/>
      <c r="R3850" s="79"/>
      <c r="S3850" s="117"/>
      <c r="T3850" s="23"/>
      <c r="U3850" s="24"/>
      <c r="V3850" s="129"/>
    </row>
    <row r="3851" spans="1:22" ht="12" customHeight="1" x14ac:dyDescent="0.2">
      <c r="A3851" s="590"/>
      <c r="B3851" s="592"/>
      <c r="C3851" s="562"/>
      <c r="D3851" s="161"/>
      <c r="E3851" s="537"/>
      <c r="F3851" s="25"/>
      <c r="G3851" s="25"/>
      <c r="H3851" s="25"/>
      <c r="I3851" s="25"/>
      <c r="J3851" s="25"/>
      <c r="K3851" s="25"/>
      <c r="L3851" s="25"/>
      <c r="M3851" s="25"/>
      <c r="N3851" s="25"/>
      <c r="O3851" s="25"/>
      <c r="P3851" s="25"/>
      <c r="Q3851" s="25"/>
      <c r="R3851" s="80"/>
      <c r="S3851" s="118"/>
      <c r="T3851" s="23"/>
      <c r="U3851" s="24"/>
      <c r="V3851" s="133"/>
    </row>
    <row r="3852" spans="1:22" ht="12" customHeight="1" x14ac:dyDescent="0.2">
      <c r="A3852" s="590"/>
      <c r="B3852" s="591"/>
      <c r="C3852" s="562"/>
      <c r="D3852" s="161"/>
      <c r="E3852" s="537"/>
      <c r="F3852" s="25"/>
      <c r="G3852" s="25"/>
      <c r="H3852" s="25"/>
      <c r="I3852" s="25"/>
      <c r="J3852" s="25"/>
      <c r="K3852" s="25"/>
      <c r="L3852" s="25"/>
      <c r="M3852" s="25"/>
      <c r="N3852" s="25"/>
      <c r="O3852" s="25"/>
      <c r="P3852" s="25"/>
      <c r="Q3852" s="25"/>
      <c r="R3852" s="79"/>
      <c r="S3852" s="117"/>
      <c r="T3852" s="23"/>
      <c r="U3852" s="24"/>
      <c r="V3852" s="129"/>
    </row>
    <row r="3853" spans="1:22" ht="12" customHeight="1" x14ac:dyDescent="0.2">
      <c r="A3853" s="590"/>
      <c r="B3853" s="592"/>
      <c r="C3853" s="562"/>
      <c r="D3853" s="161"/>
      <c r="E3853" s="537"/>
      <c r="F3853" s="25"/>
      <c r="G3853" s="25"/>
      <c r="H3853" s="25"/>
      <c r="I3853" s="25"/>
      <c r="J3853" s="25"/>
      <c r="K3853" s="25"/>
      <c r="L3853" s="25"/>
      <c r="M3853" s="25"/>
      <c r="N3853" s="25"/>
      <c r="O3853" s="25"/>
      <c r="P3853" s="25"/>
      <c r="Q3853" s="25"/>
      <c r="R3853" s="80"/>
      <c r="S3853" s="118"/>
      <c r="T3853" s="23"/>
      <c r="U3853" s="24"/>
      <c r="V3853" s="133"/>
    </row>
    <row r="3854" spans="1:22" ht="12" customHeight="1" x14ac:dyDescent="0.2">
      <c r="A3854" s="590"/>
      <c r="B3854" s="591"/>
      <c r="C3854" s="562"/>
      <c r="D3854" s="161"/>
      <c r="E3854" s="537"/>
      <c r="F3854" s="25"/>
      <c r="G3854" s="25"/>
      <c r="H3854" s="25"/>
      <c r="I3854" s="25"/>
      <c r="J3854" s="25"/>
      <c r="K3854" s="25"/>
      <c r="L3854" s="25"/>
      <c r="M3854" s="25"/>
      <c r="N3854" s="25"/>
      <c r="O3854" s="25"/>
      <c r="P3854" s="25"/>
      <c r="Q3854" s="25"/>
      <c r="R3854" s="79"/>
      <c r="S3854" s="117"/>
      <c r="T3854" s="23"/>
      <c r="U3854" s="24"/>
      <c r="V3854" s="129"/>
    </row>
    <row r="3855" spans="1:22" ht="12" customHeight="1" x14ac:dyDescent="0.2">
      <c r="A3855" s="590"/>
      <c r="B3855" s="592"/>
      <c r="C3855" s="562"/>
      <c r="D3855" s="161"/>
      <c r="E3855" s="537"/>
      <c r="F3855" s="25"/>
      <c r="G3855" s="25"/>
      <c r="H3855" s="25"/>
      <c r="I3855" s="25"/>
      <c r="J3855" s="25"/>
      <c r="K3855" s="25"/>
      <c r="L3855" s="25"/>
      <c r="M3855" s="25"/>
      <c r="N3855" s="25"/>
      <c r="O3855" s="25"/>
      <c r="P3855" s="25"/>
      <c r="Q3855" s="25"/>
      <c r="R3855" s="80"/>
      <c r="S3855" s="118"/>
      <c r="T3855" s="23"/>
      <c r="U3855" s="24"/>
      <c r="V3855" s="133"/>
    </row>
    <row r="3856" spans="1:22" ht="12" customHeight="1" x14ac:dyDescent="0.2">
      <c r="A3856" s="590"/>
      <c r="B3856" s="591"/>
      <c r="C3856" s="562"/>
      <c r="D3856" s="161"/>
      <c r="E3856" s="537"/>
      <c r="F3856" s="25"/>
      <c r="G3856" s="25"/>
      <c r="H3856" s="25"/>
      <c r="I3856" s="25"/>
      <c r="J3856" s="25"/>
      <c r="K3856" s="25"/>
      <c r="L3856" s="25"/>
      <c r="M3856" s="25"/>
      <c r="N3856" s="25"/>
      <c r="O3856" s="25"/>
      <c r="P3856" s="25"/>
      <c r="Q3856" s="25"/>
      <c r="R3856" s="79"/>
      <c r="S3856" s="117"/>
      <c r="T3856" s="23"/>
      <c r="U3856" s="24"/>
      <c r="V3856" s="129"/>
    </row>
    <row r="3857" spans="1:22" ht="12" customHeight="1" x14ac:dyDescent="0.2">
      <c r="A3857" s="590"/>
      <c r="B3857" s="592"/>
      <c r="C3857" s="562"/>
      <c r="D3857" s="161"/>
      <c r="E3857" s="537"/>
      <c r="F3857" s="25"/>
      <c r="G3857" s="25"/>
      <c r="H3857" s="25"/>
      <c r="I3857" s="25"/>
      <c r="J3857" s="25"/>
      <c r="K3857" s="25"/>
      <c r="L3857" s="25"/>
      <c r="M3857" s="25"/>
      <c r="N3857" s="25"/>
      <c r="O3857" s="25"/>
      <c r="P3857" s="25"/>
      <c r="Q3857" s="25"/>
      <c r="R3857" s="80"/>
      <c r="S3857" s="118"/>
      <c r="T3857" s="23"/>
      <c r="U3857" s="24"/>
      <c r="V3857" s="133"/>
    </row>
    <row r="3858" spans="1:22" ht="12" customHeight="1" x14ac:dyDescent="0.2">
      <c r="A3858" s="590"/>
      <c r="B3858" s="591"/>
      <c r="C3858" s="562"/>
      <c r="D3858" s="161"/>
      <c r="E3858" s="537"/>
      <c r="F3858" s="25"/>
      <c r="G3858" s="25"/>
      <c r="H3858" s="25"/>
      <c r="I3858" s="25"/>
      <c r="J3858" s="25"/>
      <c r="K3858" s="25"/>
      <c r="L3858" s="25"/>
      <c r="M3858" s="25"/>
      <c r="N3858" s="25"/>
      <c r="O3858" s="25"/>
      <c r="P3858" s="25"/>
      <c r="Q3858" s="25"/>
      <c r="R3858" s="79"/>
      <c r="S3858" s="117"/>
      <c r="T3858" s="23"/>
      <c r="U3858" s="24"/>
      <c r="V3858" s="129"/>
    </row>
    <row r="3859" spans="1:22" ht="12" customHeight="1" x14ac:dyDescent="0.2">
      <c r="A3859" s="590"/>
      <c r="B3859" s="592"/>
      <c r="C3859" s="562"/>
      <c r="D3859" s="161"/>
      <c r="E3859" s="537"/>
      <c r="F3859" s="25"/>
      <c r="G3859" s="25"/>
      <c r="H3859" s="25"/>
      <c r="I3859" s="25"/>
      <c r="J3859" s="25"/>
      <c r="K3859" s="25"/>
      <c r="L3859" s="25"/>
      <c r="M3859" s="25"/>
      <c r="N3859" s="25"/>
      <c r="O3859" s="25"/>
      <c r="P3859" s="25"/>
      <c r="Q3859" s="25"/>
      <c r="R3859" s="80"/>
      <c r="S3859" s="118"/>
      <c r="T3859" s="23"/>
      <c r="U3859" s="24"/>
      <c r="V3859" s="133"/>
    </row>
    <row r="3860" spans="1:22" ht="12" customHeight="1" x14ac:dyDescent="0.2">
      <c r="A3860" s="590"/>
      <c r="B3860" s="591"/>
      <c r="C3860" s="562"/>
      <c r="D3860" s="161"/>
      <c r="E3860" s="537"/>
      <c r="F3860" s="25"/>
      <c r="G3860" s="25"/>
      <c r="H3860" s="25"/>
      <c r="I3860" s="25"/>
      <c r="J3860" s="25"/>
      <c r="K3860" s="25"/>
      <c r="L3860" s="25"/>
      <c r="M3860" s="25"/>
      <c r="N3860" s="25"/>
      <c r="O3860" s="25"/>
      <c r="P3860" s="25"/>
      <c r="Q3860" s="25"/>
      <c r="R3860" s="79"/>
      <c r="S3860" s="117"/>
      <c r="T3860" s="23"/>
      <c r="U3860" s="24"/>
      <c r="V3860" s="129"/>
    </row>
    <row r="3861" spans="1:22" ht="12" customHeight="1" x14ac:dyDescent="0.2">
      <c r="A3861" s="590"/>
      <c r="B3861" s="592"/>
      <c r="C3861" s="562"/>
      <c r="D3861" s="161"/>
      <c r="E3861" s="537"/>
      <c r="F3861" s="25"/>
      <c r="G3861" s="25"/>
      <c r="H3861" s="25"/>
      <c r="I3861" s="25"/>
      <c r="J3861" s="25"/>
      <c r="K3861" s="25"/>
      <c r="L3861" s="25"/>
      <c r="M3861" s="25"/>
      <c r="N3861" s="25"/>
      <c r="O3861" s="25"/>
      <c r="P3861" s="25"/>
      <c r="Q3861" s="25"/>
      <c r="R3861" s="80"/>
      <c r="S3861" s="118"/>
      <c r="T3861" s="23"/>
      <c r="U3861" s="24"/>
      <c r="V3861" s="133"/>
    </row>
    <row r="3862" spans="1:22" ht="12" customHeight="1" x14ac:dyDescent="0.2">
      <c r="A3862" s="590"/>
      <c r="B3862" s="591"/>
      <c r="C3862" s="562"/>
      <c r="D3862" s="161"/>
      <c r="E3862" s="537"/>
      <c r="F3862" s="25"/>
      <c r="G3862" s="25"/>
      <c r="H3862" s="25"/>
      <c r="I3862" s="25"/>
      <c r="J3862" s="25"/>
      <c r="K3862" s="25"/>
      <c r="L3862" s="25"/>
      <c r="M3862" s="25"/>
      <c r="N3862" s="25"/>
      <c r="O3862" s="25"/>
      <c r="P3862" s="25"/>
      <c r="Q3862" s="25"/>
      <c r="R3862" s="79"/>
      <c r="S3862" s="117"/>
      <c r="T3862" s="23"/>
      <c r="U3862" s="24"/>
      <c r="V3862" s="129"/>
    </row>
    <row r="3863" spans="1:22" ht="12" customHeight="1" x14ac:dyDescent="0.2">
      <c r="A3863" s="590"/>
      <c r="B3863" s="592"/>
      <c r="C3863" s="562"/>
      <c r="D3863" s="161"/>
      <c r="E3863" s="537"/>
      <c r="F3863" s="25"/>
      <c r="G3863" s="25"/>
      <c r="H3863" s="25"/>
      <c r="I3863" s="25"/>
      <c r="J3863" s="25"/>
      <c r="K3863" s="25"/>
      <c r="L3863" s="25"/>
      <c r="M3863" s="25"/>
      <c r="N3863" s="25"/>
      <c r="O3863" s="25"/>
      <c r="P3863" s="25"/>
      <c r="Q3863" s="25"/>
      <c r="R3863" s="80"/>
      <c r="S3863" s="118"/>
      <c r="T3863" s="23"/>
      <c r="U3863" s="24"/>
      <c r="V3863" s="133"/>
    </row>
    <row r="3864" spans="1:22" ht="12" customHeight="1" x14ac:dyDescent="0.2">
      <c r="A3864" s="590"/>
      <c r="B3864" s="591"/>
      <c r="C3864" s="562"/>
      <c r="D3864" s="161"/>
      <c r="E3864" s="537"/>
      <c r="F3864" s="25"/>
      <c r="G3864" s="25"/>
      <c r="H3864" s="25"/>
      <c r="I3864" s="25"/>
      <c r="J3864" s="25"/>
      <c r="K3864" s="25"/>
      <c r="L3864" s="25"/>
      <c r="M3864" s="25"/>
      <c r="N3864" s="25"/>
      <c r="O3864" s="25"/>
      <c r="P3864" s="25"/>
      <c r="Q3864" s="25"/>
      <c r="R3864" s="79"/>
      <c r="S3864" s="117"/>
      <c r="T3864" s="23"/>
      <c r="U3864" s="24"/>
      <c r="V3864" s="129"/>
    </row>
    <row r="3865" spans="1:22" ht="12" customHeight="1" x14ac:dyDescent="0.2">
      <c r="A3865" s="590"/>
      <c r="B3865" s="592"/>
      <c r="C3865" s="562"/>
      <c r="D3865" s="161"/>
      <c r="E3865" s="537"/>
      <c r="F3865" s="25"/>
      <c r="G3865" s="25"/>
      <c r="H3865" s="25"/>
      <c r="I3865" s="25"/>
      <c r="J3865" s="25"/>
      <c r="K3865" s="25"/>
      <c r="L3865" s="25"/>
      <c r="M3865" s="25"/>
      <c r="N3865" s="25"/>
      <c r="O3865" s="25"/>
      <c r="P3865" s="25"/>
      <c r="Q3865" s="25"/>
      <c r="R3865" s="80"/>
      <c r="S3865" s="118"/>
      <c r="T3865" s="23"/>
      <c r="U3865" s="24"/>
      <c r="V3865" s="133"/>
    </row>
    <row r="3866" spans="1:22" ht="12" customHeight="1" x14ac:dyDescent="0.2">
      <c r="A3866" s="590"/>
      <c r="B3866" s="591"/>
      <c r="C3866" s="562"/>
      <c r="D3866" s="161"/>
      <c r="E3866" s="537"/>
      <c r="F3866" s="25"/>
      <c r="G3866" s="25"/>
      <c r="H3866" s="25"/>
      <c r="I3866" s="25"/>
      <c r="J3866" s="25"/>
      <c r="K3866" s="25"/>
      <c r="L3866" s="25"/>
      <c r="M3866" s="25"/>
      <c r="N3866" s="25"/>
      <c r="O3866" s="25"/>
      <c r="P3866" s="25"/>
      <c r="Q3866" s="25"/>
      <c r="R3866" s="79"/>
      <c r="S3866" s="117"/>
      <c r="T3866" s="23"/>
      <c r="U3866" s="24"/>
      <c r="V3866" s="129"/>
    </row>
    <row r="3867" spans="1:22" ht="12" customHeight="1" x14ac:dyDescent="0.2">
      <c r="A3867" s="590"/>
      <c r="B3867" s="592"/>
      <c r="C3867" s="562"/>
      <c r="D3867" s="161"/>
      <c r="E3867" s="537"/>
      <c r="F3867" s="25"/>
      <c r="G3867" s="25"/>
      <c r="H3867" s="25"/>
      <c r="I3867" s="25"/>
      <c r="J3867" s="25"/>
      <c r="K3867" s="25"/>
      <c r="L3867" s="25"/>
      <c r="M3867" s="25"/>
      <c r="N3867" s="25"/>
      <c r="O3867" s="25"/>
      <c r="P3867" s="25"/>
      <c r="Q3867" s="25"/>
      <c r="R3867" s="80"/>
      <c r="S3867" s="118"/>
      <c r="T3867" s="23"/>
      <c r="U3867" s="24"/>
      <c r="V3867" s="133"/>
    </row>
    <row r="3868" spans="1:22" ht="12" customHeight="1" x14ac:dyDescent="0.2">
      <c r="A3868" s="590"/>
      <c r="B3868" s="591"/>
      <c r="C3868" s="562"/>
      <c r="D3868" s="161"/>
      <c r="E3868" s="537"/>
      <c r="F3868" s="25"/>
      <c r="G3868" s="25"/>
      <c r="H3868" s="25"/>
      <c r="I3868" s="25"/>
      <c r="J3868" s="25"/>
      <c r="K3868" s="25"/>
      <c r="L3868" s="25"/>
      <c r="M3868" s="25"/>
      <c r="N3868" s="25"/>
      <c r="O3868" s="25"/>
      <c r="P3868" s="25"/>
      <c r="Q3868" s="25"/>
      <c r="R3868" s="79"/>
      <c r="S3868" s="117"/>
      <c r="T3868" s="23"/>
      <c r="U3868" s="24"/>
      <c r="V3868" s="129"/>
    </row>
    <row r="3869" spans="1:22" ht="12" customHeight="1" x14ac:dyDescent="0.2">
      <c r="A3869" s="590"/>
      <c r="B3869" s="592"/>
      <c r="C3869" s="562"/>
      <c r="D3869" s="161"/>
      <c r="E3869" s="537"/>
      <c r="F3869" s="25"/>
      <c r="G3869" s="25"/>
      <c r="H3869" s="25"/>
      <c r="I3869" s="25"/>
      <c r="J3869" s="25"/>
      <c r="K3869" s="25"/>
      <c r="L3869" s="25"/>
      <c r="M3869" s="25"/>
      <c r="N3869" s="25"/>
      <c r="O3869" s="25"/>
      <c r="P3869" s="25"/>
      <c r="Q3869" s="25"/>
      <c r="R3869" s="80"/>
      <c r="S3869" s="118"/>
      <c r="T3869" s="23"/>
      <c r="U3869" s="24"/>
      <c r="V3869" s="133"/>
    </row>
    <row r="3870" spans="1:22" ht="12" customHeight="1" x14ac:dyDescent="0.2">
      <c r="A3870" s="590"/>
      <c r="B3870" s="591"/>
      <c r="C3870" s="562"/>
      <c r="D3870" s="161"/>
      <c r="E3870" s="537"/>
      <c r="F3870" s="25"/>
      <c r="G3870" s="25"/>
      <c r="H3870" s="25"/>
      <c r="I3870" s="25"/>
      <c r="J3870" s="25"/>
      <c r="K3870" s="25"/>
      <c r="L3870" s="25"/>
      <c r="M3870" s="25"/>
      <c r="N3870" s="25"/>
      <c r="O3870" s="25"/>
      <c r="P3870" s="25"/>
      <c r="Q3870" s="25"/>
      <c r="R3870" s="79"/>
      <c r="S3870" s="117"/>
      <c r="T3870" s="23"/>
      <c r="U3870" s="24"/>
      <c r="V3870" s="129"/>
    </row>
    <row r="3871" spans="1:22" ht="12" customHeight="1" x14ac:dyDescent="0.2">
      <c r="A3871" s="590"/>
      <c r="B3871" s="592"/>
      <c r="C3871" s="562"/>
      <c r="D3871" s="161"/>
      <c r="E3871" s="537"/>
      <c r="F3871" s="25"/>
      <c r="G3871" s="25"/>
      <c r="H3871" s="25"/>
      <c r="I3871" s="25"/>
      <c r="J3871" s="25"/>
      <c r="K3871" s="25"/>
      <c r="L3871" s="25"/>
      <c r="M3871" s="25"/>
      <c r="N3871" s="25"/>
      <c r="O3871" s="25"/>
      <c r="P3871" s="25"/>
      <c r="Q3871" s="25"/>
      <c r="R3871" s="80"/>
      <c r="S3871" s="118"/>
      <c r="T3871" s="23"/>
      <c r="U3871" s="24"/>
      <c r="V3871" s="133"/>
    </row>
    <row r="3872" spans="1:22" ht="12" customHeight="1" x14ac:dyDescent="0.2">
      <c r="A3872" s="590"/>
      <c r="B3872" s="591"/>
      <c r="C3872" s="562"/>
      <c r="D3872" s="161"/>
      <c r="E3872" s="537"/>
      <c r="F3872" s="25"/>
      <c r="G3872" s="25"/>
      <c r="H3872" s="25"/>
      <c r="I3872" s="25"/>
      <c r="J3872" s="25"/>
      <c r="K3872" s="25"/>
      <c r="L3872" s="25"/>
      <c r="M3872" s="25"/>
      <c r="N3872" s="25"/>
      <c r="O3872" s="25"/>
      <c r="P3872" s="25"/>
      <c r="Q3872" s="25"/>
      <c r="R3872" s="79"/>
      <c r="S3872" s="117"/>
      <c r="T3872" s="23"/>
      <c r="U3872" s="24"/>
      <c r="V3872" s="129"/>
    </row>
    <row r="3873" spans="1:22" ht="12" customHeight="1" x14ac:dyDescent="0.2">
      <c r="A3873" s="590"/>
      <c r="B3873" s="592"/>
      <c r="C3873" s="562"/>
      <c r="D3873" s="161"/>
      <c r="E3873" s="537"/>
      <c r="F3873" s="25"/>
      <c r="G3873" s="25"/>
      <c r="H3873" s="25"/>
      <c r="I3873" s="25"/>
      <c r="J3873" s="25"/>
      <c r="K3873" s="25"/>
      <c r="L3873" s="25"/>
      <c r="M3873" s="25"/>
      <c r="N3873" s="25"/>
      <c r="O3873" s="25"/>
      <c r="P3873" s="25"/>
      <c r="Q3873" s="25"/>
      <c r="R3873" s="80"/>
      <c r="S3873" s="118"/>
      <c r="T3873" s="23"/>
      <c r="U3873" s="24"/>
      <c r="V3873" s="133"/>
    </row>
    <row r="3874" spans="1:22" ht="12" customHeight="1" x14ac:dyDescent="0.2">
      <c r="A3874" s="590"/>
      <c r="B3874" s="591"/>
      <c r="C3874" s="562"/>
      <c r="D3874" s="161"/>
      <c r="E3874" s="537"/>
      <c r="F3874" s="25"/>
      <c r="G3874" s="25"/>
      <c r="H3874" s="25"/>
      <c r="I3874" s="25"/>
      <c r="J3874" s="25"/>
      <c r="K3874" s="25"/>
      <c r="L3874" s="25"/>
      <c r="M3874" s="25"/>
      <c r="N3874" s="25"/>
      <c r="O3874" s="25"/>
      <c r="P3874" s="25"/>
      <c r="Q3874" s="25"/>
      <c r="R3874" s="79"/>
      <c r="S3874" s="117"/>
      <c r="T3874" s="23"/>
      <c r="U3874" s="24"/>
      <c r="V3874" s="129"/>
    </row>
    <row r="3875" spans="1:22" ht="12" customHeight="1" x14ac:dyDescent="0.2">
      <c r="A3875" s="590"/>
      <c r="B3875" s="592"/>
      <c r="C3875" s="562"/>
      <c r="D3875" s="161"/>
      <c r="E3875" s="537"/>
      <c r="F3875" s="25"/>
      <c r="G3875" s="25"/>
      <c r="H3875" s="25"/>
      <c r="I3875" s="25"/>
      <c r="J3875" s="25"/>
      <c r="K3875" s="25"/>
      <c r="L3875" s="25"/>
      <c r="M3875" s="25"/>
      <c r="N3875" s="25"/>
      <c r="O3875" s="25"/>
      <c r="P3875" s="25"/>
      <c r="Q3875" s="25"/>
      <c r="R3875" s="80"/>
      <c r="S3875" s="118"/>
      <c r="T3875" s="23"/>
      <c r="U3875" s="24"/>
      <c r="V3875" s="133"/>
    </row>
    <row r="3876" spans="1:22" ht="12" customHeight="1" x14ac:dyDescent="0.2">
      <c r="A3876" s="590"/>
      <c r="B3876" s="591"/>
      <c r="C3876" s="562"/>
      <c r="D3876" s="161"/>
      <c r="E3876" s="537"/>
      <c r="F3876" s="25"/>
      <c r="G3876" s="25"/>
      <c r="H3876" s="25"/>
      <c r="I3876" s="25"/>
      <c r="J3876" s="25"/>
      <c r="K3876" s="25"/>
      <c r="L3876" s="25"/>
      <c r="M3876" s="25"/>
      <c r="N3876" s="25"/>
      <c r="O3876" s="25"/>
      <c r="P3876" s="25"/>
      <c r="Q3876" s="25"/>
      <c r="R3876" s="79"/>
      <c r="S3876" s="117"/>
      <c r="T3876" s="23"/>
      <c r="U3876" s="24"/>
      <c r="V3876" s="129"/>
    </row>
    <row r="3877" spans="1:22" ht="12" customHeight="1" x14ac:dyDescent="0.2">
      <c r="A3877" s="590"/>
      <c r="B3877" s="592"/>
      <c r="C3877" s="562"/>
      <c r="D3877" s="161"/>
      <c r="E3877" s="537"/>
      <c r="F3877" s="25"/>
      <c r="G3877" s="25"/>
      <c r="H3877" s="25"/>
      <c r="I3877" s="25"/>
      <c r="J3877" s="25"/>
      <c r="K3877" s="25"/>
      <c r="L3877" s="25"/>
      <c r="M3877" s="25"/>
      <c r="N3877" s="25"/>
      <c r="O3877" s="25"/>
      <c r="P3877" s="25"/>
      <c r="Q3877" s="25"/>
      <c r="R3877" s="80"/>
      <c r="S3877" s="118"/>
      <c r="T3877" s="23"/>
      <c r="U3877" s="24"/>
      <c r="V3877" s="133"/>
    </row>
    <row r="3878" spans="1:22" ht="12" customHeight="1" x14ac:dyDescent="0.2">
      <c r="A3878" s="590"/>
      <c r="B3878" s="591"/>
      <c r="C3878" s="562"/>
      <c r="D3878" s="161"/>
      <c r="E3878" s="537"/>
      <c r="F3878" s="25"/>
      <c r="G3878" s="25"/>
      <c r="H3878" s="25"/>
      <c r="I3878" s="25"/>
      <c r="J3878" s="25"/>
      <c r="K3878" s="25"/>
      <c r="L3878" s="25"/>
      <c r="M3878" s="25"/>
      <c r="N3878" s="25"/>
      <c r="O3878" s="25"/>
      <c r="P3878" s="25"/>
      <c r="Q3878" s="25"/>
      <c r="R3878" s="79"/>
      <c r="S3878" s="117"/>
      <c r="T3878" s="23"/>
      <c r="U3878" s="24"/>
      <c r="V3878" s="129"/>
    </row>
    <row r="3879" spans="1:22" ht="12" customHeight="1" x14ac:dyDescent="0.2">
      <c r="A3879" s="590"/>
      <c r="B3879" s="592"/>
      <c r="C3879" s="562"/>
      <c r="D3879" s="161"/>
      <c r="E3879" s="537"/>
      <c r="F3879" s="25"/>
      <c r="G3879" s="25"/>
      <c r="H3879" s="25"/>
      <c r="I3879" s="25"/>
      <c r="J3879" s="25"/>
      <c r="K3879" s="25"/>
      <c r="L3879" s="25"/>
      <c r="M3879" s="25"/>
      <c r="N3879" s="25"/>
      <c r="O3879" s="25"/>
      <c r="P3879" s="25"/>
      <c r="Q3879" s="25"/>
      <c r="R3879" s="80"/>
      <c r="S3879" s="118"/>
      <c r="T3879" s="23"/>
      <c r="U3879" s="24"/>
      <c r="V3879" s="133"/>
    </row>
    <row r="3880" spans="1:22" ht="12" customHeight="1" x14ac:dyDescent="0.2">
      <c r="A3880" s="590"/>
      <c r="B3880" s="591"/>
      <c r="C3880" s="562"/>
      <c r="D3880" s="161"/>
      <c r="E3880" s="537"/>
      <c r="F3880" s="25"/>
      <c r="G3880" s="25"/>
      <c r="H3880" s="25"/>
      <c r="I3880" s="25"/>
      <c r="J3880" s="25"/>
      <c r="K3880" s="25"/>
      <c r="L3880" s="25"/>
      <c r="M3880" s="25"/>
      <c r="N3880" s="25"/>
      <c r="O3880" s="25"/>
      <c r="P3880" s="25"/>
      <c r="Q3880" s="25"/>
      <c r="R3880" s="79"/>
      <c r="S3880" s="117"/>
      <c r="T3880" s="23"/>
      <c r="U3880" s="24"/>
      <c r="V3880" s="129"/>
    </row>
    <row r="3881" spans="1:22" ht="12" customHeight="1" x14ac:dyDescent="0.2">
      <c r="A3881" s="590"/>
      <c r="B3881" s="592"/>
      <c r="C3881" s="562"/>
      <c r="D3881" s="161"/>
      <c r="E3881" s="537"/>
      <c r="F3881" s="25"/>
      <c r="G3881" s="25"/>
      <c r="H3881" s="25"/>
      <c r="I3881" s="25"/>
      <c r="J3881" s="25"/>
      <c r="K3881" s="25"/>
      <c r="L3881" s="25"/>
      <c r="M3881" s="25"/>
      <c r="N3881" s="25"/>
      <c r="O3881" s="25"/>
      <c r="P3881" s="25"/>
      <c r="Q3881" s="25"/>
      <c r="R3881" s="80"/>
      <c r="S3881" s="118"/>
      <c r="T3881" s="23"/>
      <c r="U3881" s="24"/>
      <c r="V3881" s="133"/>
    </row>
    <row r="3882" spans="1:22" ht="12" customHeight="1" x14ac:dyDescent="0.2">
      <c r="A3882" s="590"/>
      <c r="B3882" s="591"/>
      <c r="C3882" s="562"/>
      <c r="D3882" s="161"/>
      <c r="E3882" s="537"/>
      <c r="F3882" s="25"/>
      <c r="G3882" s="25"/>
      <c r="H3882" s="25"/>
      <c r="I3882" s="25"/>
      <c r="J3882" s="25"/>
      <c r="K3882" s="25"/>
      <c r="L3882" s="25"/>
      <c r="M3882" s="25"/>
      <c r="N3882" s="25"/>
      <c r="O3882" s="25"/>
      <c r="P3882" s="25"/>
      <c r="Q3882" s="25"/>
      <c r="R3882" s="79"/>
      <c r="S3882" s="117"/>
      <c r="T3882" s="23"/>
      <c r="U3882" s="24"/>
      <c r="V3882" s="129"/>
    </row>
    <row r="3883" spans="1:22" ht="12" customHeight="1" x14ac:dyDescent="0.2">
      <c r="A3883" s="590"/>
      <c r="B3883" s="592"/>
      <c r="C3883" s="562"/>
      <c r="D3883" s="161"/>
      <c r="E3883" s="537"/>
      <c r="F3883" s="25"/>
      <c r="G3883" s="25"/>
      <c r="H3883" s="25"/>
      <c r="I3883" s="25"/>
      <c r="J3883" s="25"/>
      <c r="K3883" s="25"/>
      <c r="L3883" s="25"/>
      <c r="M3883" s="25"/>
      <c r="N3883" s="25"/>
      <c r="O3883" s="25"/>
      <c r="P3883" s="25"/>
      <c r="Q3883" s="25"/>
      <c r="R3883" s="80"/>
      <c r="S3883" s="118"/>
      <c r="T3883" s="23"/>
      <c r="U3883" s="24"/>
      <c r="V3883" s="133"/>
    </row>
    <row r="3884" spans="1:22" ht="12" customHeight="1" x14ac:dyDescent="0.2">
      <c r="A3884" s="590"/>
      <c r="B3884" s="591"/>
      <c r="C3884" s="562"/>
      <c r="D3884" s="161"/>
      <c r="E3884" s="537"/>
      <c r="F3884" s="25"/>
      <c r="G3884" s="25"/>
      <c r="H3884" s="25"/>
      <c r="I3884" s="25"/>
      <c r="J3884" s="25"/>
      <c r="K3884" s="25"/>
      <c r="L3884" s="25"/>
      <c r="M3884" s="25"/>
      <c r="N3884" s="25"/>
      <c r="O3884" s="25"/>
      <c r="P3884" s="25"/>
      <c r="Q3884" s="25"/>
      <c r="R3884" s="79"/>
      <c r="S3884" s="117"/>
      <c r="T3884" s="23"/>
      <c r="U3884" s="24"/>
      <c r="V3884" s="129"/>
    </row>
    <row r="3885" spans="1:22" ht="12" customHeight="1" x14ac:dyDescent="0.2">
      <c r="A3885" s="590"/>
      <c r="B3885" s="592"/>
      <c r="C3885" s="562"/>
      <c r="D3885" s="161"/>
      <c r="E3885" s="537"/>
      <c r="F3885" s="25"/>
      <c r="G3885" s="25"/>
      <c r="H3885" s="25"/>
      <c r="I3885" s="25"/>
      <c r="J3885" s="25"/>
      <c r="K3885" s="25"/>
      <c r="L3885" s="25"/>
      <c r="M3885" s="25"/>
      <c r="N3885" s="25"/>
      <c r="O3885" s="25"/>
      <c r="P3885" s="25"/>
      <c r="Q3885" s="25"/>
      <c r="R3885" s="80"/>
      <c r="S3885" s="118"/>
      <c r="T3885" s="23"/>
      <c r="U3885" s="24"/>
      <c r="V3885" s="133"/>
    </row>
    <row r="3886" spans="1:22" ht="12" customHeight="1" x14ac:dyDescent="0.2">
      <c r="A3886" s="590"/>
      <c r="B3886" s="591"/>
      <c r="C3886" s="562"/>
      <c r="D3886" s="161"/>
      <c r="E3886" s="537"/>
      <c r="F3886" s="25"/>
      <c r="G3886" s="25"/>
      <c r="H3886" s="25"/>
      <c r="I3886" s="25"/>
      <c r="J3886" s="25"/>
      <c r="K3886" s="25"/>
      <c r="L3886" s="25"/>
      <c r="M3886" s="25"/>
      <c r="N3886" s="25"/>
      <c r="O3886" s="25"/>
      <c r="P3886" s="25"/>
      <c r="Q3886" s="25"/>
      <c r="R3886" s="79"/>
      <c r="S3886" s="117"/>
      <c r="T3886" s="23"/>
      <c r="U3886" s="24"/>
      <c r="V3886" s="129"/>
    </row>
    <row r="3887" spans="1:22" ht="12" customHeight="1" x14ac:dyDescent="0.2">
      <c r="A3887" s="590"/>
      <c r="B3887" s="592"/>
      <c r="C3887" s="562"/>
      <c r="D3887" s="161"/>
      <c r="E3887" s="537"/>
      <c r="F3887" s="25"/>
      <c r="G3887" s="25"/>
      <c r="H3887" s="25"/>
      <c r="I3887" s="25"/>
      <c r="J3887" s="25"/>
      <c r="K3887" s="25"/>
      <c r="L3887" s="25"/>
      <c r="M3887" s="25"/>
      <c r="N3887" s="25"/>
      <c r="O3887" s="25"/>
      <c r="P3887" s="25"/>
      <c r="Q3887" s="25"/>
      <c r="R3887" s="80"/>
      <c r="S3887" s="118"/>
      <c r="T3887" s="23"/>
      <c r="U3887" s="24"/>
      <c r="V3887" s="133"/>
    </row>
    <row r="3888" spans="1:22" ht="12" customHeight="1" x14ac:dyDescent="0.2">
      <c r="A3888" s="590"/>
      <c r="B3888" s="591"/>
      <c r="C3888" s="562"/>
      <c r="D3888" s="161"/>
      <c r="E3888" s="537"/>
      <c r="F3888" s="25"/>
      <c r="G3888" s="25"/>
      <c r="H3888" s="25"/>
      <c r="I3888" s="25"/>
      <c r="J3888" s="25"/>
      <c r="K3888" s="25"/>
      <c r="L3888" s="25"/>
      <c r="M3888" s="25"/>
      <c r="N3888" s="25"/>
      <c r="O3888" s="25"/>
      <c r="P3888" s="25"/>
      <c r="Q3888" s="25"/>
      <c r="R3888" s="79"/>
      <c r="S3888" s="117"/>
      <c r="T3888" s="23"/>
      <c r="U3888" s="24"/>
      <c r="V3888" s="129"/>
    </row>
    <row r="3889" spans="1:22" ht="12" customHeight="1" x14ac:dyDescent="0.2">
      <c r="A3889" s="590"/>
      <c r="B3889" s="592"/>
      <c r="C3889" s="562"/>
      <c r="D3889" s="161"/>
      <c r="E3889" s="537"/>
      <c r="F3889" s="25"/>
      <c r="G3889" s="25"/>
      <c r="H3889" s="25"/>
      <c r="I3889" s="25"/>
      <c r="J3889" s="25"/>
      <c r="K3889" s="25"/>
      <c r="L3889" s="25"/>
      <c r="M3889" s="25"/>
      <c r="N3889" s="25"/>
      <c r="O3889" s="25"/>
      <c r="P3889" s="25"/>
      <c r="Q3889" s="25"/>
      <c r="R3889" s="80"/>
      <c r="S3889" s="118"/>
      <c r="T3889" s="23"/>
      <c r="U3889" s="24"/>
      <c r="V3889" s="133"/>
    </row>
    <row r="3890" spans="1:22" ht="12" customHeight="1" x14ac:dyDescent="0.2">
      <c r="A3890" s="590"/>
      <c r="B3890" s="591"/>
      <c r="C3890" s="562"/>
      <c r="D3890" s="161"/>
      <c r="E3890" s="537"/>
      <c r="F3890" s="25"/>
      <c r="G3890" s="25"/>
      <c r="H3890" s="25"/>
      <c r="I3890" s="25"/>
      <c r="J3890" s="25"/>
      <c r="K3890" s="25"/>
      <c r="L3890" s="25"/>
      <c r="M3890" s="25"/>
      <c r="N3890" s="25"/>
      <c r="O3890" s="25"/>
      <c r="P3890" s="25"/>
      <c r="Q3890" s="25"/>
      <c r="R3890" s="79"/>
      <c r="S3890" s="117"/>
      <c r="T3890" s="23"/>
      <c r="U3890" s="24"/>
      <c r="V3890" s="129"/>
    </row>
    <row r="3891" spans="1:22" ht="12" customHeight="1" x14ac:dyDescent="0.2">
      <c r="A3891" s="590"/>
      <c r="B3891" s="592"/>
      <c r="C3891" s="562"/>
      <c r="D3891" s="161"/>
      <c r="E3891" s="537"/>
      <c r="F3891" s="25"/>
      <c r="G3891" s="25"/>
      <c r="H3891" s="25"/>
      <c r="I3891" s="25"/>
      <c r="J3891" s="25"/>
      <c r="K3891" s="25"/>
      <c r="L3891" s="25"/>
      <c r="M3891" s="25"/>
      <c r="N3891" s="25"/>
      <c r="O3891" s="25"/>
      <c r="P3891" s="25"/>
      <c r="Q3891" s="25"/>
      <c r="R3891" s="80"/>
      <c r="S3891" s="118"/>
      <c r="T3891" s="23"/>
      <c r="U3891" s="24"/>
      <c r="V3891" s="133"/>
    </row>
    <row r="3892" spans="1:22" ht="12" customHeight="1" x14ac:dyDescent="0.2">
      <c r="A3892" s="590"/>
      <c r="B3892" s="591"/>
      <c r="C3892" s="562"/>
      <c r="D3892" s="161"/>
      <c r="E3892" s="537"/>
      <c r="F3892" s="25"/>
      <c r="G3892" s="25"/>
      <c r="H3892" s="25"/>
      <c r="I3892" s="25"/>
      <c r="J3892" s="25"/>
      <c r="K3892" s="25"/>
      <c r="L3892" s="25"/>
      <c r="M3892" s="25"/>
      <c r="N3892" s="25"/>
      <c r="O3892" s="25"/>
      <c r="P3892" s="25"/>
      <c r="Q3892" s="25"/>
      <c r="R3892" s="79"/>
      <c r="S3892" s="117"/>
      <c r="T3892" s="23"/>
      <c r="U3892" s="24"/>
      <c r="V3892" s="129"/>
    </row>
    <row r="3893" spans="1:22" ht="12" customHeight="1" x14ac:dyDescent="0.2">
      <c r="A3893" s="590"/>
      <c r="B3893" s="592"/>
      <c r="C3893" s="562"/>
      <c r="D3893" s="161"/>
      <c r="E3893" s="537"/>
      <c r="F3893" s="25"/>
      <c r="G3893" s="25"/>
      <c r="H3893" s="25"/>
      <c r="I3893" s="25"/>
      <c r="J3893" s="25"/>
      <c r="K3893" s="25"/>
      <c r="L3893" s="25"/>
      <c r="M3893" s="25"/>
      <c r="N3893" s="25"/>
      <c r="O3893" s="25"/>
      <c r="P3893" s="25"/>
      <c r="Q3893" s="25"/>
      <c r="R3893" s="80"/>
      <c r="S3893" s="118"/>
      <c r="T3893" s="23"/>
      <c r="U3893" s="24"/>
      <c r="V3893" s="133"/>
    </row>
    <row r="3894" spans="1:22" ht="12" customHeight="1" x14ac:dyDescent="0.2">
      <c r="A3894" s="590"/>
      <c r="B3894" s="591"/>
      <c r="C3894" s="562"/>
      <c r="D3894" s="161"/>
      <c r="E3894" s="537"/>
      <c r="F3894" s="25"/>
      <c r="G3894" s="25"/>
      <c r="H3894" s="25"/>
      <c r="I3894" s="25"/>
      <c r="J3894" s="25"/>
      <c r="K3894" s="25"/>
      <c r="L3894" s="25"/>
      <c r="M3894" s="25"/>
      <c r="N3894" s="25"/>
      <c r="O3894" s="25"/>
      <c r="P3894" s="25"/>
      <c r="Q3894" s="25"/>
      <c r="R3894" s="79"/>
      <c r="S3894" s="117"/>
      <c r="T3894" s="23"/>
      <c r="U3894" s="24"/>
      <c r="V3894" s="129"/>
    </row>
    <row r="3895" spans="1:22" ht="12" customHeight="1" x14ac:dyDescent="0.2">
      <c r="A3895" s="590"/>
      <c r="B3895" s="592"/>
      <c r="C3895" s="562"/>
      <c r="D3895" s="161"/>
      <c r="E3895" s="537"/>
      <c r="F3895" s="25"/>
      <c r="G3895" s="25"/>
      <c r="H3895" s="25"/>
      <c r="I3895" s="25"/>
      <c r="J3895" s="25"/>
      <c r="K3895" s="25"/>
      <c r="L3895" s="25"/>
      <c r="M3895" s="25"/>
      <c r="N3895" s="25"/>
      <c r="O3895" s="25"/>
      <c r="P3895" s="25"/>
      <c r="Q3895" s="25"/>
      <c r="R3895" s="80"/>
      <c r="S3895" s="118"/>
      <c r="T3895" s="23"/>
      <c r="U3895" s="24"/>
      <c r="V3895" s="133"/>
    </row>
    <row r="3896" spans="1:22" ht="12" customHeight="1" x14ac:dyDescent="0.2">
      <c r="A3896" s="590"/>
      <c r="B3896" s="591"/>
      <c r="C3896" s="562"/>
      <c r="D3896" s="161"/>
      <c r="E3896" s="537"/>
      <c r="F3896" s="25"/>
      <c r="G3896" s="25"/>
      <c r="H3896" s="25"/>
      <c r="I3896" s="25"/>
      <c r="J3896" s="25"/>
      <c r="K3896" s="25"/>
      <c r="L3896" s="25"/>
      <c r="M3896" s="25"/>
      <c r="N3896" s="25"/>
      <c r="O3896" s="25"/>
      <c r="P3896" s="25"/>
      <c r="Q3896" s="25"/>
      <c r="R3896" s="79"/>
      <c r="S3896" s="117"/>
      <c r="T3896" s="23"/>
      <c r="U3896" s="24"/>
      <c r="V3896" s="129"/>
    </row>
    <row r="3897" spans="1:22" ht="12" customHeight="1" x14ac:dyDescent="0.2">
      <c r="A3897" s="590"/>
      <c r="B3897" s="592"/>
      <c r="C3897" s="562"/>
      <c r="D3897" s="161"/>
      <c r="E3897" s="537"/>
      <c r="F3897" s="25"/>
      <c r="G3897" s="25"/>
      <c r="H3897" s="25"/>
      <c r="I3897" s="25"/>
      <c r="J3897" s="25"/>
      <c r="K3897" s="25"/>
      <c r="L3897" s="25"/>
      <c r="M3897" s="25"/>
      <c r="N3897" s="25"/>
      <c r="O3897" s="25"/>
      <c r="P3897" s="25"/>
      <c r="Q3897" s="25"/>
      <c r="R3897" s="80"/>
      <c r="S3897" s="118"/>
      <c r="T3897" s="23"/>
      <c r="U3897" s="24"/>
      <c r="V3897" s="133"/>
    </row>
    <row r="3898" spans="1:22" ht="12" customHeight="1" x14ac:dyDescent="0.2">
      <c r="A3898" s="590"/>
      <c r="B3898" s="591"/>
      <c r="C3898" s="562"/>
      <c r="D3898" s="161"/>
      <c r="E3898" s="537"/>
      <c r="F3898" s="25"/>
      <c r="G3898" s="25"/>
      <c r="H3898" s="25"/>
      <c r="I3898" s="25"/>
      <c r="J3898" s="25"/>
      <c r="K3898" s="25"/>
      <c r="L3898" s="25"/>
      <c r="M3898" s="25"/>
      <c r="N3898" s="25"/>
      <c r="O3898" s="25"/>
      <c r="P3898" s="25"/>
      <c r="Q3898" s="25"/>
      <c r="R3898" s="79"/>
      <c r="S3898" s="117"/>
      <c r="T3898" s="23"/>
      <c r="U3898" s="24"/>
      <c r="V3898" s="129"/>
    </row>
    <row r="3899" spans="1:22" ht="12" customHeight="1" x14ac:dyDescent="0.2">
      <c r="A3899" s="590"/>
      <c r="B3899" s="592"/>
      <c r="C3899" s="562"/>
      <c r="D3899" s="161"/>
      <c r="E3899" s="537"/>
      <c r="F3899" s="25"/>
      <c r="G3899" s="25"/>
      <c r="H3899" s="25"/>
      <c r="I3899" s="25"/>
      <c r="J3899" s="25"/>
      <c r="K3899" s="25"/>
      <c r="L3899" s="25"/>
      <c r="M3899" s="25"/>
      <c r="N3899" s="25"/>
      <c r="O3899" s="25"/>
      <c r="P3899" s="25"/>
      <c r="Q3899" s="25"/>
      <c r="R3899" s="80"/>
      <c r="S3899" s="118"/>
      <c r="T3899" s="23"/>
      <c r="U3899" s="24"/>
      <c r="V3899" s="133"/>
    </row>
    <row r="3900" spans="1:22" ht="12" customHeight="1" x14ac:dyDescent="0.2">
      <c r="A3900" s="590"/>
      <c r="B3900" s="591"/>
      <c r="C3900" s="562"/>
      <c r="D3900" s="161"/>
      <c r="E3900" s="537"/>
      <c r="F3900" s="25"/>
      <c r="G3900" s="25"/>
      <c r="H3900" s="25"/>
      <c r="I3900" s="25"/>
      <c r="J3900" s="25"/>
      <c r="K3900" s="25"/>
      <c r="L3900" s="25"/>
      <c r="M3900" s="25"/>
      <c r="N3900" s="25"/>
      <c r="O3900" s="25"/>
      <c r="P3900" s="25"/>
      <c r="Q3900" s="25"/>
      <c r="R3900" s="79"/>
      <c r="S3900" s="117"/>
      <c r="T3900" s="23"/>
      <c r="U3900" s="24"/>
      <c r="V3900" s="129"/>
    </row>
    <row r="3901" spans="1:22" ht="12" customHeight="1" x14ac:dyDescent="0.2">
      <c r="A3901" s="590"/>
      <c r="B3901" s="592"/>
      <c r="C3901" s="562"/>
      <c r="D3901" s="161"/>
      <c r="E3901" s="537"/>
      <c r="F3901" s="25"/>
      <c r="G3901" s="25"/>
      <c r="H3901" s="25"/>
      <c r="I3901" s="25"/>
      <c r="J3901" s="25"/>
      <c r="K3901" s="25"/>
      <c r="L3901" s="25"/>
      <c r="M3901" s="25"/>
      <c r="N3901" s="25"/>
      <c r="O3901" s="25"/>
      <c r="P3901" s="25"/>
      <c r="Q3901" s="25"/>
      <c r="R3901" s="80"/>
      <c r="S3901" s="118"/>
      <c r="T3901" s="23"/>
      <c r="U3901" s="24"/>
      <c r="V3901" s="133"/>
    </row>
    <row r="3902" spans="1:22" ht="12" customHeight="1" x14ac:dyDescent="0.2">
      <c r="A3902" s="590"/>
      <c r="B3902" s="591"/>
      <c r="C3902" s="562"/>
      <c r="D3902" s="161"/>
      <c r="E3902" s="537"/>
      <c r="F3902" s="25"/>
      <c r="G3902" s="25"/>
      <c r="H3902" s="25"/>
      <c r="I3902" s="25"/>
      <c r="J3902" s="25"/>
      <c r="K3902" s="25"/>
      <c r="L3902" s="25"/>
      <c r="M3902" s="25"/>
      <c r="N3902" s="25"/>
      <c r="O3902" s="25"/>
      <c r="P3902" s="25"/>
      <c r="Q3902" s="25"/>
      <c r="R3902" s="79"/>
      <c r="S3902" s="117"/>
      <c r="T3902" s="23"/>
      <c r="U3902" s="24"/>
      <c r="V3902" s="129"/>
    </row>
    <row r="3903" spans="1:22" ht="12" customHeight="1" x14ac:dyDescent="0.2">
      <c r="A3903" s="590"/>
      <c r="B3903" s="592"/>
      <c r="C3903" s="562"/>
      <c r="D3903" s="161"/>
      <c r="E3903" s="537"/>
      <c r="F3903" s="25"/>
      <c r="G3903" s="25"/>
      <c r="H3903" s="25"/>
      <c r="I3903" s="25"/>
      <c r="J3903" s="25"/>
      <c r="K3903" s="25"/>
      <c r="L3903" s="25"/>
      <c r="M3903" s="25"/>
      <c r="N3903" s="25"/>
      <c r="O3903" s="25"/>
      <c r="P3903" s="25"/>
      <c r="Q3903" s="25"/>
      <c r="R3903" s="80"/>
      <c r="S3903" s="118"/>
      <c r="T3903" s="23"/>
      <c r="U3903" s="24"/>
      <c r="V3903" s="133"/>
    </row>
    <row r="3904" spans="1:22" ht="12" customHeight="1" x14ac:dyDescent="0.2">
      <c r="A3904" s="590"/>
      <c r="B3904" s="591"/>
      <c r="C3904" s="562"/>
      <c r="D3904" s="161"/>
      <c r="E3904" s="537"/>
      <c r="F3904" s="25"/>
      <c r="G3904" s="25"/>
      <c r="H3904" s="25"/>
      <c r="I3904" s="25"/>
      <c r="J3904" s="25"/>
      <c r="K3904" s="25"/>
      <c r="L3904" s="25"/>
      <c r="M3904" s="25"/>
      <c r="N3904" s="25"/>
      <c r="O3904" s="25"/>
      <c r="P3904" s="25"/>
      <c r="Q3904" s="25"/>
      <c r="R3904" s="79"/>
      <c r="S3904" s="117"/>
      <c r="T3904" s="23"/>
      <c r="U3904" s="24"/>
      <c r="V3904" s="129"/>
    </row>
    <row r="3905" spans="1:22" ht="12" customHeight="1" x14ac:dyDescent="0.2">
      <c r="A3905" s="590"/>
      <c r="B3905" s="592"/>
      <c r="C3905" s="562"/>
      <c r="D3905" s="161"/>
      <c r="E3905" s="537"/>
      <c r="F3905" s="25"/>
      <c r="G3905" s="25"/>
      <c r="H3905" s="25"/>
      <c r="I3905" s="25"/>
      <c r="J3905" s="25"/>
      <c r="K3905" s="25"/>
      <c r="L3905" s="25"/>
      <c r="M3905" s="25"/>
      <c r="N3905" s="25"/>
      <c r="O3905" s="25"/>
      <c r="P3905" s="25"/>
      <c r="Q3905" s="25"/>
      <c r="R3905" s="80"/>
      <c r="S3905" s="118"/>
      <c r="T3905" s="23"/>
      <c r="U3905" s="24"/>
      <c r="V3905" s="133"/>
    </row>
    <row r="3906" spans="1:22" ht="12" customHeight="1" x14ac:dyDescent="0.2">
      <c r="A3906" s="590"/>
      <c r="B3906" s="591"/>
      <c r="C3906" s="562"/>
      <c r="D3906" s="161"/>
      <c r="E3906" s="537"/>
      <c r="F3906" s="25"/>
      <c r="G3906" s="25"/>
      <c r="H3906" s="25"/>
      <c r="I3906" s="25"/>
      <c r="J3906" s="25"/>
      <c r="K3906" s="25"/>
      <c r="L3906" s="25"/>
      <c r="M3906" s="25"/>
      <c r="N3906" s="25"/>
      <c r="O3906" s="25"/>
      <c r="P3906" s="25"/>
      <c r="Q3906" s="25"/>
      <c r="R3906" s="79"/>
      <c r="S3906" s="117"/>
      <c r="T3906" s="23"/>
      <c r="U3906" s="24"/>
      <c r="V3906" s="129"/>
    </row>
    <row r="3907" spans="1:22" ht="12" customHeight="1" x14ac:dyDescent="0.2">
      <c r="A3907" s="590"/>
      <c r="B3907" s="592"/>
      <c r="C3907" s="562"/>
      <c r="D3907" s="161"/>
      <c r="E3907" s="537"/>
      <c r="F3907" s="25"/>
      <c r="G3907" s="25"/>
      <c r="H3907" s="25"/>
      <c r="I3907" s="25"/>
      <c r="J3907" s="25"/>
      <c r="K3907" s="25"/>
      <c r="L3907" s="25"/>
      <c r="M3907" s="25"/>
      <c r="N3907" s="25"/>
      <c r="O3907" s="25"/>
      <c r="P3907" s="25"/>
      <c r="Q3907" s="25"/>
      <c r="R3907" s="80"/>
      <c r="S3907" s="118"/>
      <c r="T3907" s="23"/>
      <c r="U3907" s="24"/>
      <c r="V3907" s="133"/>
    </row>
    <row r="3908" spans="1:22" ht="12" customHeight="1" x14ac:dyDescent="0.2">
      <c r="A3908" s="590"/>
      <c r="B3908" s="591"/>
      <c r="C3908" s="562"/>
      <c r="D3908" s="161"/>
      <c r="E3908" s="537"/>
      <c r="F3908" s="25"/>
      <c r="G3908" s="25"/>
      <c r="H3908" s="25"/>
      <c r="I3908" s="25"/>
      <c r="J3908" s="25"/>
      <c r="K3908" s="25"/>
      <c r="L3908" s="25"/>
      <c r="M3908" s="25"/>
      <c r="N3908" s="25"/>
      <c r="O3908" s="25"/>
      <c r="P3908" s="25"/>
      <c r="Q3908" s="25"/>
      <c r="R3908" s="79"/>
      <c r="S3908" s="117"/>
      <c r="T3908" s="23"/>
      <c r="U3908" s="24"/>
      <c r="V3908" s="129"/>
    </row>
    <row r="3909" spans="1:22" ht="12" customHeight="1" x14ac:dyDescent="0.2">
      <c r="A3909" s="590"/>
      <c r="B3909" s="592"/>
      <c r="C3909" s="562"/>
      <c r="D3909" s="161"/>
      <c r="E3909" s="537"/>
      <c r="F3909" s="25"/>
      <c r="G3909" s="25"/>
      <c r="H3909" s="25"/>
      <c r="I3909" s="25"/>
      <c r="J3909" s="25"/>
      <c r="K3909" s="25"/>
      <c r="L3909" s="25"/>
      <c r="M3909" s="25"/>
      <c r="N3909" s="25"/>
      <c r="O3909" s="25"/>
      <c r="P3909" s="25"/>
      <c r="Q3909" s="25"/>
      <c r="R3909" s="80"/>
      <c r="S3909" s="118"/>
      <c r="T3909" s="23"/>
      <c r="U3909" s="24"/>
      <c r="V3909" s="133"/>
    </row>
    <row r="3910" spans="1:22" ht="12" customHeight="1" x14ac:dyDescent="0.2">
      <c r="A3910" s="590"/>
      <c r="B3910" s="591"/>
      <c r="C3910" s="562"/>
      <c r="D3910" s="161"/>
      <c r="E3910" s="537"/>
      <c r="F3910" s="25"/>
      <c r="G3910" s="25"/>
      <c r="H3910" s="25"/>
      <c r="I3910" s="25"/>
      <c r="J3910" s="25"/>
      <c r="K3910" s="25"/>
      <c r="L3910" s="25"/>
      <c r="M3910" s="25"/>
      <c r="N3910" s="25"/>
      <c r="O3910" s="25"/>
      <c r="P3910" s="25"/>
      <c r="Q3910" s="25"/>
      <c r="R3910" s="79"/>
      <c r="S3910" s="117"/>
      <c r="T3910" s="23"/>
      <c r="U3910" s="24"/>
      <c r="V3910" s="129"/>
    </row>
    <row r="3911" spans="1:22" ht="12" customHeight="1" x14ac:dyDescent="0.2">
      <c r="A3911" s="590"/>
      <c r="B3911" s="592"/>
      <c r="C3911" s="562"/>
      <c r="D3911" s="161"/>
      <c r="E3911" s="537"/>
      <c r="F3911" s="25"/>
      <c r="G3911" s="25"/>
      <c r="H3911" s="25"/>
      <c r="I3911" s="25"/>
      <c r="J3911" s="25"/>
      <c r="K3911" s="25"/>
      <c r="L3911" s="25"/>
      <c r="M3911" s="25"/>
      <c r="N3911" s="25"/>
      <c r="O3911" s="25"/>
      <c r="P3911" s="25"/>
      <c r="Q3911" s="25"/>
      <c r="R3911" s="80"/>
      <c r="S3911" s="118"/>
      <c r="T3911" s="23"/>
      <c r="U3911" s="24"/>
      <c r="V3911" s="133"/>
    </row>
    <row r="3912" spans="1:22" ht="12" customHeight="1" x14ac:dyDescent="0.2">
      <c r="A3912" s="590"/>
      <c r="B3912" s="591"/>
      <c r="C3912" s="562"/>
      <c r="D3912" s="161"/>
      <c r="E3912" s="537"/>
      <c r="F3912" s="25"/>
      <c r="G3912" s="25"/>
      <c r="H3912" s="25"/>
      <c r="I3912" s="25"/>
      <c r="J3912" s="25"/>
      <c r="K3912" s="25"/>
      <c r="L3912" s="25"/>
      <c r="M3912" s="25"/>
      <c r="N3912" s="25"/>
      <c r="O3912" s="25"/>
      <c r="P3912" s="25"/>
      <c r="Q3912" s="25"/>
      <c r="R3912" s="79"/>
      <c r="S3912" s="117"/>
      <c r="T3912" s="23"/>
      <c r="U3912" s="24"/>
      <c r="V3912" s="129"/>
    </row>
    <row r="3913" spans="1:22" ht="12" customHeight="1" x14ac:dyDescent="0.2">
      <c r="A3913" s="590"/>
      <c r="B3913" s="592"/>
      <c r="C3913" s="562"/>
      <c r="D3913" s="161"/>
      <c r="E3913" s="537"/>
      <c r="F3913" s="25"/>
      <c r="G3913" s="25"/>
      <c r="H3913" s="25"/>
      <c r="I3913" s="25"/>
      <c r="J3913" s="25"/>
      <c r="K3913" s="25"/>
      <c r="L3913" s="25"/>
      <c r="M3913" s="25"/>
      <c r="N3913" s="25"/>
      <c r="O3913" s="25"/>
      <c r="P3913" s="25"/>
      <c r="Q3913" s="25"/>
      <c r="R3913" s="80"/>
      <c r="S3913" s="118"/>
      <c r="T3913" s="23"/>
      <c r="U3913" s="24"/>
      <c r="V3913" s="133"/>
    </row>
    <row r="3914" spans="1:22" ht="12" customHeight="1" x14ac:dyDescent="0.2">
      <c r="A3914" s="590"/>
      <c r="B3914" s="591"/>
      <c r="C3914" s="562"/>
      <c r="D3914" s="161"/>
      <c r="E3914" s="537"/>
      <c r="F3914" s="25"/>
      <c r="G3914" s="25"/>
      <c r="H3914" s="25"/>
      <c r="I3914" s="25"/>
      <c r="J3914" s="25"/>
      <c r="K3914" s="25"/>
      <c r="L3914" s="25"/>
      <c r="M3914" s="25"/>
      <c r="N3914" s="25"/>
      <c r="O3914" s="25"/>
      <c r="P3914" s="25"/>
      <c r="Q3914" s="25"/>
      <c r="R3914" s="79"/>
      <c r="S3914" s="117"/>
      <c r="T3914" s="23"/>
      <c r="U3914" s="24"/>
      <c r="V3914" s="129"/>
    </row>
    <row r="3915" spans="1:22" ht="12" customHeight="1" x14ac:dyDescent="0.2">
      <c r="A3915" s="590"/>
      <c r="B3915" s="592"/>
      <c r="C3915" s="562"/>
      <c r="D3915" s="161"/>
      <c r="E3915" s="537"/>
      <c r="F3915" s="25"/>
      <c r="G3915" s="25"/>
      <c r="H3915" s="25"/>
      <c r="I3915" s="25"/>
      <c r="J3915" s="25"/>
      <c r="K3915" s="25"/>
      <c r="L3915" s="25"/>
      <c r="M3915" s="25"/>
      <c r="N3915" s="25"/>
      <c r="O3915" s="25"/>
      <c r="P3915" s="25"/>
      <c r="Q3915" s="25"/>
      <c r="R3915" s="80"/>
      <c r="S3915" s="118"/>
      <c r="T3915" s="23"/>
      <c r="U3915" s="24"/>
      <c r="V3915" s="133"/>
    </row>
    <row r="3916" spans="1:22" ht="12" customHeight="1" x14ac:dyDescent="0.2">
      <c r="A3916" s="590"/>
      <c r="B3916" s="591"/>
      <c r="C3916" s="562"/>
      <c r="D3916" s="161"/>
      <c r="E3916" s="537"/>
      <c r="F3916" s="25"/>
      <c r="G3916" s="25"/>
      <c r="H3916" s="25"/>
      <c r="I3916" s="25"/>
      <c r="J3916" s="25"/>
      <c r="K3916" s="25"/>
      <c r="L3916" s="25"/>
      <c r="M3916" s="25"/>
      <c r="N3916" s="25"/>
      <c r="O3916" s="25"/>
      <c r="P3916" s="25"/>
      <c r="Q3916" s="25"/>
      <c r="R3916" s="79"/>
      <c r="S3916" s="117"/>
      <c r="T3916" s="23"/>
      <c r="U3916" s="24"/>
      <c r="V3916" s="129"/>
    </row>
    <row r="3917" spans="1:22" ht="12" customHeight="1" x14ac:dyDescent="0.2">
      <c r="A3917" s="590"/>
      <c r="B3917" s="592"/>
      <c r="C3917" s="562"/>
      <c r="D3917" s="161"/>
      <c r="E3917" s="537"/>
      <c r="F3917" s="25"/>
      <c r="G3917" s="25"/>
      <c r="H3917" s="25"/>
      <c r="I3917" s="25"/>
      <c r="J3917" s="25"/>
      <c r="K3917" s="25"/>
      <c r="L3917" s="25"/>
      <c r="M3917" s="25"/>
      <c r="N3917" s="25"/>
      <c r="O3917" s="25"/>
      <c r="P3917" s="25"/>
      <c r="Q3917" s="25"/>
      <c r="R3917" s="80"/>
      <c r="S3917" s="118"/>
      <c r="T3917" s="23"/>
      <c r="U3917" s="24"/>
      <c r="V3917" s="133"/>
    </row>
    <row r="3918" spans="1:22" ht="12" customHeight="1" x14ac:dyDescent="0.2">
      <c r="A3918" s="590"/>
      <c r="B3918" s="591"/>
      <c r="C3918" s="562"/>
      <c r="D3918" s="161"/>
      <c r="E3918" s="537"/>
      <c r="F3918" s="25"/>
      <c r="G3918" s="25"/>
      <c r="H3918" s="25"/>
      <c r="I3918" s="25"/>
      <c r="J3918" s="25"/>
      <c r="K3918" s="25"/>
      <c r="L3918" s="25"/>
      <c r="M3918" s="25"/>
      <c r="N3918" s="25"/>
      <c r="O3918" s="25"/>
      <c r="P3918" s="25"/>
      <c r="Q3918" s="25"/>
      <c r="R3918" s="79"/>
      <c r="S3918" s="117"/>
      <c r="T3918" s="23"/>
      <c r="U3918" s="24"/>
      <c r="V3918" s="129"/>
    </row>
    <row r="3919" spans="1:22" ht="12" customHeight="1" x14ac:dyDescent="0.2">
      <c r="A3919" s="590"/>
      <c r="B3919" s="592"/>
      <c r="C3919" s="562"/>
      <c r="D3919" s="161"/>
      <c r="E3919" s="537"/>
      <c r="F3919" s="25"/>
      <c r="G3919" s="25"/>
      <c r="H3919" s="25"/>
      <c r="I3919" s="25"/>
      <c r="J3919" s="25"/>
      <c r="K3919" s="25"/>
      <c r="L3919" s="25"/>
      <c r="M3919" s="25"/>
      <c r="N3919" s="25"/>
      <c r="O3919" s="25"/>
      <c r="P3919" s="25"/>
      <c r="Q3919" s="25"/>
      <c r="R3919" s="80"/>
      <c r="S3919" s="118"/>
      <c r="T3919" s="23"/>
      <c r="U3919" s="24"/>
      <c r="V3919" s="133"/>
    </row>
    <row r="3920" spans="1:22" ht="12" customHeight="1" x14ac:dyDescent="0.2">
      <c r="A3920" s="590"/>
      <c r="B3920" s="591"/>
      <c r="C3920" s="562"/>
      <c r="D3920" s="161"/>
      <c r="E3920" s="537"/>
      <c r="F3920" s="25"/>
      <c r="G3920" s="25"/>
      <c r="H3920" s="25"/>
      <c r="I3920" s="25"/>
      <c r="J3920" s="25"/>
      <c r="K3920" s="25"/>
      <c r="L3920" s="25"/>
      <c r="M3920" s="25"/>
      <c r="N3920" s="25"/>
      <c r="O3920" s="25"/>
      <c r="P3920" s="25"/>
      <c r="Q3920" s="25"/>
      <c r="R3920" s="79"/>
      <c r="S3920" s="117"/>
      <c r="T3920" s="23"/>
      <c r="U3920" s="24"/>
      <c r="V3920" s="129"/>
    </row>
    <row r="3921" spans="1:22" ht="12" customHeight="1" x14ac:dyDescent="0.2">
      <c r="A3921" s="590"/>
      <c r="B3921" s="592"/>
      <c r="C3921" s="562"/>
      <c r="D3921" s="161"/>
      <c r="E3921" s="537"/>
      <c r="F3921" s="25"/>
      <c r="G3921" s="25"/>
      <c r="H3921" s="25"/>
      <c r="I3921" s="25"/>
      <c r="J3921" s="25"/>
      <c r="K3921" s="25"/>
      <c r="L3921" s="25"/>
      <c r="M3921" s="25"/>
      <c r="N3921" s="25"/>
      <c r="O3921" s="25"/>
      <c r="P3921" s="25"/>
      <c r="Q3921" s="25"/>
      <c r="R3921" s="80"/>
      <c r="S3921" s="118"/>
      <c r="T3921" s="23"/>
      <c r="U3921" s="24"/>
      <c r="V3921" s="133"/>
    </row>
    <row r="3922" spans="1:22" ht="12" customHeight="1" x14ac:dyDescent="0.2">
      <c r="A3922" s="590"/>
      <c r="B3922" s="591"/>
      <c r="C3922" s="562"/>
      <c r="D3922" s="161"/>
      <c r="E3922" s="537"/>
      <c r="F3922" s="25"/>
      <c r="G3922" s="25"/>
      <c r="H3922" s="25"/>
      <c r="I3922" s="25"/>
      <c r="J3922" s="25"/>
      <c r="K3922" s="25"/>
      <c r="L3922" s="25"/>
      <c r="M3922" s="25"/>
      <c r="N3922" s="25"/>
      <c r="O3922" s="25"/>
      <c r="P3922" s="25"/>
      <c r="Q3922" s="25"/>
      <c r="R3922" s="79"/>
      <c r="S3922" s="117"/>
      <c r="T3922" s="23"/>
      <c r="U3922" s="24"/>
      <c r="V3922" s="129"/>
    </row>
    <row r="3923" spans="1:22" ht="12" customHeight="1" x14ac:dyDescent="0.2">
      <c r="A3923" s="590"/>
      <c r="B3923" s="592"/>
      <c r="C3923" s="562"/>
      <c r="D3923" s="161"/>
      <c r="E3923" s="537"/>
      <c r="F3923" s="25"/>
      <c r="G3923" s="25"/>
      <c r="H3923" s="25"/>
      <c r="I3923" s="25"/>
      <c r="J3923" s="25"/>
      <c r="K3923" s="25"/>
      <c r="L3923" s="25"/>
      <c r="M3923" s="25"/>
      <c r="N3923" s="25"/>
      <c r="O3923" s="25"/>
      <c r="P3923" s="25"/>
      <c r="Q3923" s="25"/>
      <c r="R3923" s="80"/>
      <c r="S3923" s="118"/>
      <c r="T3923" s="23"/>
      <c r="U3923" s="24"/>
      <c r="V3923" s="133"/>
    </row>
    <row r="3924" spans="1:22" ht="12" customHeight="1" x14ac:dyDescent="0.2">
      <c r="A3924" s="590"/>
      <c r="B3924" s="591"/>
      <c r="C3924" s="562"/>
      <c r="D3924" s="161"/>
      <c r="E3924" s="537"/>
      <c r="F3924" s="25"/>
      <c r="G3924" s="25"/>
      <c r="H3924" s="25"/>
      <c r="I3924" s="25"/>
      <c r="J3924" s="25"/>
      <c r="K3924" s="25"/>
      <c r="L3924" s="25"/>
      <c r="M3924" s="25"/>
      <c r="N3924" s="25"/>
      <c r="O3924" s="25"/>
      <c r="P3924" s="25"/>
      <c r="Q3924" s="25"/>
      <c r="R3924" s="79"/>
      <c r="S3924" s="117"/>
      <c r="T3924" s="23"/>
      <c r="U3924" s="24"/>
      <c r="V3924" s="129"/>
    </row>
    <row r="3925" spans="1:22" ht="12" customHeight="1" x14ac:dyDescent="0.2">
      <c r="A3925" s="590"/>
      <c r="B3925" s="592"/>
      <c r="C3925" s="562"/>
      <c r="D3925" s="161"/>
      <c r="E3925" s="537"/>
      <c r="F3925" s="25"/>
      <c r="G3925" s="25"/>
      <c r="H3925" s="25"/>
      <c r="I3925" s="25"/>
      <c r="J3925" s="25"/>
      <c r="K3925" s="25"/>
      <c r="L3925" s="25"/>
      <c r="M3925" s="25"/>
      <c r="N3925" s="25"/>
      <c r="O3925" s="25"/>
      <c r="P3925" s="25"/>
      <c r="Q3925" s="25"/>
      <c r="R3925" s="80"/>
      <c r="S3925" s="118"/>
      <c r="T3925" s="23"/>
      <c r="U3925" s="24"/>
      <c r="V3925" s="133"/>
    </row>
    <row r="3926" spans="1:22" ht="12" customHeight="1" x14ac:dyDescent="0.2">
      <c r="A3926" s="590"/>
      <c r="B3926" s="591"/>
      <c r="C3926" s="562"/>
      <c r="D3926" s="161"/>
      <c r="E3926" s="537"/>
      <c r="F3926" s="25"/>
      <c r="G3926" s="25"/>
      <c r="H3926" s="25"/>
      <c r="I3926" s="25"/>
      <c r="J3926" s="25"/>
      <c r="K3926" s="25"/>
      <c r="L3926" s="25"/>
      <c r="M3926" s="25"/>
      <c r="N3926" s="25"/>
      <c r="O3926" s="25"/>
      <c r="P3926" s="25"/>
      <c r="Q3926" s="25"/>
      <c r="R3926" s="79"/>
      <c r="S3926" s="117"/>
      <c r="T3926" s="23"/>
      <c r="U3926" s="24"/>
      <c r="V3926" s="129"/>
    </row>
    <row r="3927" spans="1:22" ht="12" customHeight="1" x14ac:dyDescent="0.2">
      <c r="A3927" s="590"/>
      <c r="B3927" s="592"/>
      <c r="C3927" s="562"/>
      <c r="D3927" s="161"/>
      <c r="E3927" s="537"/>
      <c r="F3927" s="25"/>
      <c r="G3927" s="25"/>
      <c r="H3927" s="25"/>
      <c r="I3927" s="25"/>
      <c r="J3927" s="25"/>
      <c r="K3927" s="25"/>
      <c r="L3927" s="25"/>
      <c r="M3927" s="25"/>
      <c r="N3927" s="25"/>
      <c r="O3927" s="25"/>
      <c r="P3927" s="25"/>
      <c r="Q3927" s="25"/>
      <c r="R3927" s="80"/>
      <c r="S3927" s="118"/>
      <c r="T3927" s="23"/>
      <c r="U3927" s="24"/>
      <c r="V3927" s="133"/>
    </row>
    <row r="3928" spans="1:22" ht="12" customHeight="1" x14ac:dyDescent="0.2">
      <c r="A3928" s="590"/>
      <c r="B3928" s="591"/>
      <c r="C3928" s="562"/>
      <c r="D3928" s="161"/>
      <c r="E3928" s="537"/>
      <c r="F3928" s="25"/>
      <c r="G3928" s="25"/>
      <c r="H3928" s="25"/>
      <c r="I3928" s="25"/>
      <c r="J3928" s="25"/>
      <c r="K3928" s="25"/>
      <c r="L3928" s="25"/>
      <c r="M3928" s="25"/>
      <c r="N3928" s="25"/>
      <c r="O3928" s="25"/>
      <c r="P3928" s="25"/>
      <c r="Q3928" s="25"/>
      <c r="R3928" s="79"/>
      <c r="S3928" s="117"/>
      <c r="T3928" s="23"/>
      <c r="U3928" s="24"/>
      <c r="V3928" s="129"/>
    </row>
    <row r="3929" spans="1:22" ht="12" customHeight="1" x14ac:dyDescent="0.2">
      <c r="A3929" s="590"/>
      <c r="B3929" s="592"/>
      <c r="C3929" s="562"/>
      <c r="D3929" s="161"/>
      <c r="E3929" s="537"/>
      <c r="F3929" s="25"/>
      <c r="G3929" s="25"/>
      <c r="H3929" s="25"/>
      <c r="I3929" s="25"/>
      <c r="J3929" s="25"/>
      <c r="K3929" s="25"/>
      <c r="L3929" s="25"/>
      <c r="M3929" s="25"/>
      <c r="N3929" s="25"/>
      <c r="O3929" s="25"/>
      <c r="P3929" s="25"/>
      <c r="Q3929" s="25"/>
      <c r="R3929" s="80"/>
      <c r="S3929" s="118"/>
      <c r="T3929" s="23"/>
      <c r="U3929" s="24"/>
      <c r="V3929" s="133"/>
    </row>
    <row r="3930" spans="1:22" ht="12" customHeight="1" x14ac:dyDescent="0.2">
      <c r="A3930" s="590"/>
      <c r="B3930" s="591"/>
      <c r="C3930" s="562"/>
      <c r="D3930" s="161"/>
      <c r="E3930" s="537"/>
      <c r="F3930" s="25"/>
      <c r="G3930" s="25"/>
      <c r="H3930" s="25"/>
      <c r="I3930" s="25"/>
      <c r="J3930" s="25"/>
      <c r="K3930" s="25"/>
      <c r="L3930" s="25"/>
      <c r="M3930" s="25"/>
      <c r="N3930" s="25"/>
      <c r="O3930" s="25"/>
      <c r="P3930" s="25"/>
      <c r="Q3930" s="25"/>
      <c r="R3930" s="79"/>
      <c r="S3930" s="117"/>
      <c r="T3930" s="23"/>
      <c r="U3930" s="24"/>
      <c r="V3930" s="129"/>
    </row>
    <row r="3931" spans="1:22" ht="12" customHeight="1" x14ac:dyDescent="0.2">
      <c r="A3931" s="590"/>
      <c r="B3931" s="592"/>
      <c r="C3931" s="562"/>
      <c r="D3931" s="161"/>
      <c r="E3931" s="537"/>
      <c r="F3931" s="25"/>
      <c r="G3931" s="25"/>
      <c r="H3931" s="25"/>
      <c r="I3931" s="25"/>
      <c r="J3931" s="25"/>
      <c r="K3931" s="25"/>
      <c r="L3931" s="25"/>
      <c r="M3931" s="25"/>
      <c r="N3931" s="25"/>
      <c r="O3931" s="25"/>
      <c r="P3931" s="25"/>
      <c r="Q3931" s="25"/>
      <c r="R3931" s="80"/>
      <c r="S3931" s="118"/>
      <c r="T3931" s="23"/>
      <c r="U3931" s="24"/>
      <c r="V3931" s="133"/>
    </row>
    <row r="3932" spans="1:22" ht="12" customHeight="1" x14ac:dyDescent="0.2">
      <c r="A3932" s="590"/>
      <c r="B3932" s="591"/>
      <c r="C3932" s="562"/>
      <c r="D3932" s="161"/>
      <c r="E3932" s="537"/>
      <c r="F3932" s="25"/>
      <c r="G3932" s="25"/>
      <c r="H3932" s="25"/>
      <c r="I3932" s="25"/>
      <c r="J3932" s="25"/>
      <c r="K3932" s="25"/>
      <c r="L3932" s="25"/>
      <c r="M3932" s="25"/>
      <c r="N3932" s="25"/>
      <c r="O3932" s="25"/>
      <c r="P3932" s="25"/>
      <c r="Q3932" s="25"/>
      <c r="R3932" s="79"/>
      <c r="S3932" s="117"/>
      <c r="T3932" s="23"/>
      <c r="U3932" s="24"/>
      <c r="V3932" s="129"/>
    </row>
    <row r="3933" spans="1:22" ht="12" customHeight="1" x14ac:dyDescent="0.2">
      <c r="A3933" s="590"/>
      <c r="B3933" s="592"/>
      <c r="C3933" s="562"/>
      <c r="D3933" s="161"/>
      <c r="E3933" s="537"/>
      <c r="F3933" s="25"/>
      <c r="G3933" s="25"/>
      <c r="H3933" s="25"/>
      <c r="I3933" s="25"/>
      <c r="J3933" s="25"/>
      <c r="K3933" s="25"/>
      <c r="L3933" s="25"/>
      <c r="M3933" s="25"/>
      <c r="N3933" s="25"/>
      <c r="O3933" s="25"/>
      <c r="P3933" s="25"/>
      <c r="Q3933" s="25"/>
      <c r="R3933" s="80"/>
      <c r="S3933" s="118"/>
      <c r="T3933" s="23"/>
      <c r="U3933" s="24"/>
      <c r="V3933" s="133"/>
    </row>
    <row r="3934" spans="1:22" ht="12" customHeight="1" x14ac:dyDescent="0.2">
      <c r="A3934" s="590"/>
      <c r="B3934" s="591"/>
      <c r="C3934" s="562"/>
      <c r="D3934" s="161"/>
      <c r="E3934" s="537"/>
      <c r="F3934" s="25"/>
      <c r="G3934" s="25"/>
      <c r="H3934" s="25"/>
      <c r="I3934" s="25"/>
      <c r="J3934" s="25"/>
      <c r="K3934" s="25"/>
      <c r="L3934" s="25"/>
      <c r="M3934" s="25"/>
      <c r="N3934" s="25"/>
      <c r="O3934" s="25"/>
      <c r="P3934" s="25"/>
      <c r="Q3934" s="25"/>
      <c r="R3934" s="79"/>
      <c r="S3934" s="117"/>
      <c r="T3934" s="23"/>
      <c r="U3934" s="24"/>
      <c r="V3934" s="129"/>
    </row>
    <row r="3935" spans="1:22" ht="12" customHeight="1" x14ac:dyDescent="0.2">
      <c r="A3935" s="590"/>
      <c r="B3935" s="592"/>
      <c r="C3935" s="562"/>
      <c r="D3935" s="161"/>
      <c r="E3935" s="537"/>
      <c r="F3935" s="25"/>
      <c r="G3935" s="25"/>
      <c r="H3935" s="25"/>
      <c r="I3935" s="25"/>
      <c r="J3935" s="25"/>
      <c r="K3935" s="25"/>
      <c r="L3935" s="25"/>
      <c r="M3935" s="25"/>
      <c r="N3935" s="25"/>
      <c r="O3935" s="25"/>
      <c r="P3935" s="25"/>
      <c r="Q3935" s="25"/>
      <c r="R3935" s="80"/>
      <c r="S3935" s="118"/>
      <c r="T3935" s="23"/>
      <c r="U3935" s="24"/>
      <c r="V3935" s="133"/>
    </row>
    <row r="3936" spans="1:22" ht="12" customHeight="1" x14ac:dyDescent="0.2">
      <c r="A3936" s="590"/>
      <c r="B3936" s="591"/>
      <c r="C3936" s="562"/>
      <c r="D3936" s="161"/>
      <c r="E3936" s="537"/>
      <c r="F3936" s="25"/>
      <c r="G3936" s="25"/>
      <c r="H3936" s="25"/>
      <c r="I3936" s="25"/>
      <c r="J3936" s="25"/>
      <c r="K3936" s="25"/>
      <c r="L3936" s="25"/>
      <c r="M3936" s="25"/>
      <c r="N3936" s="25"/>
      <c r="O3936" s="25"/>
      <c r="P3936" s="25"/>
      <c r="Q3936" s="25"/>
      <c r="R3936" s="79"/>
      <c r="S3936" s="117"/>
      <c r="T3936" s="23"/>
      <c r="U3936" s="24"/>
      <c r="V3936" s="129"/>
    </row>
    <row r="3937" spans="1:22" ht="12" customHeight="1" x14ac:dyDescent="0.2">
      <c r="A3937" s="590"/>
      <c r="B3937" s="592"/>
      <c r="C3937" s="562"/>
      <c r="D3937" s="161"/>
      <c r="E3937" s="537"/>
      <c r="F3937" s="25"/>
      <c r="G3937" s="25"/>
      <c r="H3937" s="25"/>
      <c r="I3937" s="25"/>
      <c r="J3937" s="25"/>
      <c r="K3937" s="25"/>
      <c r="L3937" s="25"/>
      <c r="M3937" s="25"/>
      <c r="N3937" s="25"/>
      <c r="O3937" s="25"/>
      <c r="P3937" s="25"/>
      <c r="Q3937" s="25"/>
      <c r="R3937" s="80"/>
      <c r="S3937" s="118"/>
      <c r="T3937" s="23"/>
      <c r="U3937" s="24"/>
      <c r="V3937" s="133"/>
    </row>
    <row r="3938" spans="1:22" ht="12" customHeight="1" x14ac:dyDescent="0.2">
      <c r="A3938" s="590"/>
      <c r="B3938" s="591"/>
      <c r="C3938" s="562"/>
      <c r="D3938" s="161"/>
      <c r="E3938" s="537"/>
      <c r="F3938" s="25"/>
      <c r="G3938" s="25"/>
      <c r="H3938" s="25"/>
      <c r="I3938" s="25"/>
      <c r="J3938" s="25"/>
      <c r="K3938" s="25"/>
      <c r="L3938" s="25"/>
      <c r="M3938" s="25"/>
      <c r="N3938" s="25"/>
      <c r="O3938" s="25"/>
      <c r="P3938" s="25"/>
      <c r="Q3938" s="25"/>
      <c r="R3938" s="79"/>
      <c r="S3938" s="117"/>
      <c r="T3938" s="23"/>
      <c r="U3938" s="24"/>
      <c r="V3938" s="129"/>
    </row>
    <row r="3939" spans="1:22" ht="12" customHeight="1" x14ac:dyDescent="0.2">
      <c r="A3939" s="590"/>
      <c r="B3939" s="592"/>
      <c r="C3939" s="562"/>
      <c r="D3939" s="161"/>
      <c r="E3939" s="537"/>
      <c r="F3939" s="25"/>
      <c r="G3939" s="25"/>
      <c r="H3939" s="25"/>
      <c r="I3939" s="25"/>
      <c r="J3939" s="25"/>
      <c r="K3939" s="25"/>
      <c r="L3939" s="25"/>
      <c r="M3939" s="25"/>
      <c r="N3939" s="25"/>
      <c r="O3939" s="25"/>
      <c r="P3939" s="25"/>
      <c r="Q3939" s="25"/>
      <c r="R3939" s="80"/>
      <c r="S3939" s="118"/>
      <c r="T3939" s="23"/>
      <c r="U3939" s="24"/>
      <c r="V3939" s="133"/>
    </row>
    <row r="3940" spans="1:22" ht="12" customHeight="1" x14ac:dyDescent="0.2">
      <c r="A3940" s="590"/>
      <c r="B3940" s="591"/>
      <c r="C3940" s="562"/>
      <c r="D3940" s="161"/>
      <c r="E3940" s="537"/>
      <c r="F3940" s="25"/>
      <c r="G3940" s="25"/>
      <c r="H3940" s="25"/>
      <c r="I3940" s="25"/>
      <c r="J3940" s="25"/>
      <c r="K3940" s="25"/>
      <c r="L3940" s="25"/>
      <c r="M3940" s="25"/>
      <c r="N3940" s="25"/>
      <c r="O3940" s="25"/>
      <c r="P3940" s="25"/>
      <c r="Q3940" s="25"/>
      <c r="R3940" s="79"/>
      <c r="S3940" s="117"/>
      <c r="T3940" s="23"/>
      <c r="U3940" s="24"/>
      <c r="V3940" s="129"/>
    </row>
    <row r="3941" spans="1:22" ht="12" customHeight="1" x14ac:dyDescent="0.2">
      <c r="A3941" s="590"/>
      <c r="B3941" s="592"/>
      <c r="C3941" s="562"/>
      <c r="D3941" s="161"/>
      <c r="E3941" s="537"/>
      <c r="F3941" s="25"/>
      <c r="G3941" s="25"/>
      <c r="H3941" s="25"/>
      <c r="I3941" s="25"/>
      <c r="J3941" s="25"/>
      <c r="K3941" s="25"/>
      <c r="L3941" s="25"/>
      <c r="M3941" s="25"/>
      <c r="N3941" s="25"/>
      <c r="O3941" s="25"/>
      <c r="P3941" s="25"/>
      <c r="Q3941" s="25"/>
      <c r="R3941" s="80"/>
      <c r="S3941" s="118"/>
      <c r="T3941" s="23"/>
      <c r="U3941" s="24"/>
      <c r="V3941" s="133"/>
    </row>
    <row r="3942" spans="1:22" ht="12" customHeight="1" x14ac:dyDescent="0.2">
      <c r="A3942" s="590"/>
      <c r="B3942" s="591"/>
      <c r="C3942" s="562"/>
      <c r="D3942" s="161"/>
      <c r="E3942" s="537"/>
      <c r="F3942" s="25"/>
      <c r="G3942" s="25"/>
      <c r="H3942" s="25"/>
      <c r="I3942" s="25"/>
      <c r="J3942" s="25"/>
      <c r="K3942" s="25"/>
      <c r="L3942" s="25"/>
      <c r="M3942" s="25"/>
      <c r="N3942" s="25"/>
      <c r="O3942" s="25"/>
      <c r="P3942" s="25"/>
      <c r="Q3942" s="25"/>
      <c r="R3942" s="79"/>
      <c r="S3942" s="117"/>
      <c r="T3942" s="23"/>
      <c r="U3942" s="24"/>
      <c r="V3942" s="129"/>
    </row>
    <row r="3943" spans="1:22" ht="12" customHeight="1" x14ac:dyDescent="0.2">
      <c r="A3943" s="590"/>
      <c r="B3943" s="592"/>
      <c r="C3943" s="562"/>
      <c r="D3943" s="161"/>
      <c r="E3943" s="537"/>
      <c r="F3943" s="25"/>
      <c r="G3943" s="25"/>
      <c r="H3943" s="25"/>
      <c r="I3943" s="25"/>
      <c r="J3943" s="25"/>
      <c r="K3943" s="25"/>
      <c r="L3943" s="25"/>
      <c r="M3943" s="25"/>
      <c r="N3943" s="25"/>
      <c r="O3943" s="25"/>
      <c r="P3943" s="25"/>
      <c r="Q3943" s="25"/>
      <c r="R3943" s="80"/>
      <c r="S3943" s="118"/>
      <c r="T3943" s="23"/>
      <c r="U3943" s="24"/>
      <c r="V3943" s="133"/>
    </row>
    <row r="3944" spans="1:22" ht="12" customHeight="1" x14ac:dyDescent="0.2">
      <c r="A3944" s="590"/>
      <c r="B3944" s="591"/>
      <c r="C3944" s="562"/>
      <c r="D3944" s="161"/>
      <c r="E3944" s="537"/>
      <c r="F3944" s="25"/>
      <c r="G3944" s="25"/>
      <c r="H3944" s="25"/>
      <c r="I3944" s="25"/>
      <c r="J3944" s="25"/>
      <c r="K3944" s="25"/>
      <c r="L3944" s="25"/>
      <c r="M3944" s="25"/>
      <c r="N3944" s="25"/>
      <c r="O3944" s="25"/>
      <c r="P3944" s="25"/>
      <c r="Q3944" s="25"/>
      <c r="R3944" s="79"/>
      <c r="S3944" s="117"/>
      <c r="T3944" s="23"/>
      <c r="U3944" s="24"/>
      <c r="V3944" s="129"/>
    </row>
    <row r="3945" spans="1:22" ht="12" customHeight="1" x14ac:dyDescent="0.2">
      <c r="A3945" s="590"/>
      <c r="B3945" s="592"/>
      <c r="C3945" s="562"/>
      <c r="D3945" s="161"/>
      <c r="E3945" s="537"/>
      <c r="F3945" s="25"/>
      <c r="G3945" s="25"/>
      <c r="H3945" s="25"/>
      <c r="I3945" s="25"/>
      <c r="J3945" s="25"/>
      <c r="K3945" s="25"/>
      <c r="L3945" s="25"/>
      <c r="M3945" s="25"/>
      <c r="N3945" s="25"/>
      <c r="O3945" s="25"/>
      <c r="P3945" s="25"/>
      <c r="Q3945" s="25"/>
      <c r="R3945" s="80"/>
      <c r="S3945" s="118"/>
      <c r="T3945" s="23"/>
      <c r="U3945" s="24"/>
      <c r="V3945" s="133"/>
    </row>
    <row r="3946" spans="1:22" ht="12" customHeight="1" x14ac:dyDescent="0.2">
      <c r="A3946" s="590"/>
      <c r="B3946" s="591"/>
      <c r="C3946" s="562"/>
      <c r="D3946" s="161"/>
      <c r="E3946" s="537"/>
      <c r="F3946" s="25"/>
      <c r="G3946" s="25"/>
      <c r="H3946" s="25"/>
      <c r="I3946" s="25"/>
      <c r="J3946" s="25"/>
      <c r="K3946" s="25"/>
      <c r="L3946" s="25"/>
      <c r="M3946" s="25"/>
      <c r="N3946" s="25"/>
      <c r="O3946" s="25"/>
      <c r="P3946" s="25"/>
      <c r="Q3946" s="25"/>
      <c r="R3946" s="79"/>
      <c r="S3946" s="117"/>
      <c r="T3946" s="23"/>
      <c r="U3946" s="24"/>
      <c r="V3946" s="129"/>
    </row>
    <row r="3947" spans="1:22" ht="12" customHeight="1" x14ac:dyDescent="0.2">
      <c r="A3947" s="590"/>
      <c r="B3947" s="592"/>
      <c r="C3947" s="562"/>
      <c r="D3947" s="161"/>
      <c r="E3947" s="537"/>
      <c r="F3947" s="25"/>
      <c r="G3947" s="25"/>
      <c r="H3947" s="25"/>
      <c r="I3947" s="25"/>
      <c r="J3947" s="25"/>
      <c r="K3947" s="25"/>
      <c r="L3947" s="25"/>
      <c r="M3947" s="25"/>
      <c r="N3947" s="25"/>
      <c r="O3947" s="25"/>
      <c r="P3947" s="25"/>
      <c r="Q3947" s="25"/>
      <c r="R3947" s="80"/>
      <c r="S3947" s="118"/>
      <c r="T3947" s="23"/>
      <c r="U3947" s="24"/>
      <c r="V3947" s="133"/>
    </row>
    <row r="3948" spans="1:22" ht="12" customHeight="1" x14ac:dyDescent="0.2">
      <c r="A3948" s="590"/>
      <c r="B3948" s="591"/>
      <c r="C3948" s="562"/>
      <c r="D3948" s="161"/>
      <c r="E3948" s="537"/>
      <c r="F3948" s="25"/>
      <c r="G3948" s="25"/>
      <c r="H3948" s="25"/>
      <c r="I3948" s="25"/>
      <c r="J3948" s="25"/>
      <c r="K3948" s="25"/>
      <c r="L3948" s="25"/>
      <c r="M3948" s="25"/>
      <c r="N3948" s="25"/>
      <c r="O3948" s="25"/>
      <c r="P3948" s="25"/>
      <c r="Q3948" s="25"/>
      <c r="R3948" s="79"/>
      <c r="S3948" s="117"/>
      <c r="T3948" s="23"/>
      <c r="U3948" s="24"/>
      <c r="V3948" s="129"/>
    </row>
    <row r="3949" spans="1:22" ht="12" customHeight="1" x14ac:dyDescent="0.2">
      <c r="A3949" s="590"/>
      <c r="B3949" s="592"/>
      <c r="C3949" s="562"/>
      <c r="D3949" s="161"/>
      <c r="E3949" s="537"/>
      <c r="F3949" s="25"/>
      <c r="G3949" s="25"/>
      <c r="H3949" s="25"/>
      <c r="I3949" s="25"/>
      <c r="J3949" s="25"/>
      <c r="K3949" s="25"/>
      <c r="L3949" s="25"/>
      <c r="M3949" s="25"/>
      <c r="N3949" s="25"/>
      <c r="O3949" s="25"/>
      <c r="P3949" s="25"/>
      <c r="Q3949" s="25"/>
      <c r="R3949" s="80"/>
      <c r="S3949" s="118"/>
      <c r="T3949" s="23"/>
      <c r="U3949" s="24"/>
      <c r="V3949" s="133"/>
    </row>
    <row r="3950" spans="1:22" ht="12" customHeight="1" x14ac:dyDescent="0.2">
      <c r="A3950" s="590"/>
      <c r="B3950" s="591"/>
      <c r="C3950" s="562"/>
      <c r="D3950" s="161"/>
      <c r="E3950" s="537"/>
      <c r="F3950" s="25"/>
      <c r="G3950" s="25"/>
      <c r="H3950" s="25"/>
      <c r="I3950" s="25"/>
      <c r="J3950" s="25"/>
      <c r="K3950" s="25"/>
      <c r="L3950" s="25"/>
      <c r="M3950" s="25"/>
      <c r="N3950" s="25"/>
      <c r="O3950" s="25"/>
      <c r="P3950" s="25"/>
      <c r="Q3950" s="25"/>
      <c r="R3950" s="79"/>
      <c r="S3950" s="117"/>
      <c r="T3950" s="23"/>
      <c r="U3950" s="24"/>
      <c r="V3950" s="129"/>
    </row>
    <row r="3951" spans="1:22" ht="12" customHeight="1" x14ac:dyDescent="0.2">
      <c r="A3951" s="590"/>
      <c r="B3951" s="592"/>
      <c r="C3951" s="562"/>
      <c r="D3951" s="161"/>
      <c r="E3951" s="537"/>
      <c r="F3951" s="25"/>
      <c r="G3951" s="25"/>
      <c r="H3951" s="25"/>
      <c r="I3951" s="25"/>
      <c r="J3951" s="25"/>
      <c r="K3951" s="25"/>
      <c r="L3951" s="25"/>
      <c r="M3951" s="25"/>
      <c r="N3951" s="25"/>
      <c r="O3951" s="25"/>
      <c r="P3951" s="25"/>
      <c r="Q3951" s="25"/>
      <c r="R3951" s="80"/>
      <c r="S3951" s="118"/>
      <c r="T3951" s="23"/>
      <c r="U3951" s="24"/>
      <c r="V3951" s="133"/>
    </row>
    <row r="3952" spans="1:22" ht="12" customHeight="1" x14ac:dyDescent="0.2">
      <c r="A3952" s="590"/>
      <c r="B3952" s="591"/>
      <c r="C3952" s="562"/>
      <c r="D3952" s="161"/>
      <c r="E3952" s="537"/>
      <c r="F3952" s="25"/>
      <c r="G3952" s="25"/>
      <c r="H3952" s="25"/>
      <c r="I3952" s="25"/>
      <c r="J3952" s="25"/>
      <c r="K3952" s="25"/>
      <c r="L3952" s="25"/>
      <c r="M3952" s="25"/>
      <c r="N3952" s="25"/>
      <c r="O3952" s="25"/>
      <c r="P3952" s="25"/>
      <c r="Q3952" s="25"/>
      <c r="R3952" s="79"/>
      <c r="S3952" s="117"/>
      <c r="T3952" s="23"/>
      <c r="U3952" s="24"/>
      <c r="V3952" s="129"/>
    </row>
    <row r="3953" spans="1:22" ht="12" customHeight="1" x14ac:dyDescent="0.2">
      <c r="A3953" s="590"/>
      <c r="B3953" s="592"/>
      <c r="C3953" s="562"/>
      <c r="D3953" s="161"/>
      <c r="E3953" s="537"/>
      <c r="F3953" s="25"/>
      <c r="G3953" s="25"/>
      <c r="H3953" s="25"/>
      <c r="I3953" s="25"/>
      <c r="J3953" s="25"/>
      <c r="K3953" s="25"/>
      <c r="L3953" s="25"/>
      <c r="M3953" s="25"/>
      <c r="N3953" s="25"/>
      <c r="O3953" s="25"/>
      <c r="P3953" s="25"/>
      <c r="Q3953" s="25"/>
      <c r="R3953" s="80"/>
      <c r="S3953" s="118"/>
      <c r="T3953" s="23"/>
      <c r="U3953" s="24"/>
      <c r="V3953" s="133"/>
    </row>
    <row r="3954" spans="1:22" ht="12" customHeight="1" x14ac:dyDescent="0.2">
      <c r="A3954" s="590"/>
      <c r="B3954" s="591"/>
      <c r="C3954" s="562"/>
      <c r="D3954" s="161"/>
      <c r="E3954" s="537"/>
      <c r="F3954" s="25"/>
      <c r="G3954" s="25"/>
      <c r="H3954" s="25"/>
      <c r="I3954" s="25"/>
      <c r="J3954" s="25"/>
      <c r="K3954" s="25"/>
      <c r="L3954" s="25"/>
      <c r="M3954" s="25"/>
      <c r="N3954" s="25"/>
      <c r="O3954" s="25"/>
      <c r="P3954" s="25"/>
      <c r="Q3954" s="25"/>
      <c r="R3954" s="79"/>
      <c r="S3954" s="117"/>
      <c r="T3954" s="23"/>
      <c r="U3954" s="24"/>
      <c r="V3954" s="129"/>
    </row>
    <row r="3955" spans="1:22" ht="12" customHeight="1" x14ac:dyDescent="0.2">
      <c r="A3955" s="590"/>
      <c r="B3955" s="592"/>
      <c r="C3955" s="562"/>
      <c r="D3955" s="161"/>
      <c r="E3955" s="537"/>
      <c r="F3955" s="25"/>
      <c r="G3955" s="25"/>
      <c r="H3955" s="25"/>
      <c r="I3955" s="25"/>
      <c r="J3955" s="25"/>
      <c r="K3955" s="25"/>
      <c r="L3955" s="25"/>
      <c r="M3955" s="25"/>
      <c r="N3955" s="25"/>
      <c r="O3955" s="25"/>
      <c r="P3955" s="25"/>
      <c r="Q3955" s="25"/>
      <c r="R3955" s="80"/>
      <c r="S3955" s="118"/>
      <c r="T3955" s="23"/>
      <c r="U3955" s="24"/>
      <c r="V3955" s="133"/>
    </row>
    <row r="3956" spans="1:22" ht="12" customHeight="1" x14ac:dyDescent="0.2">
      <c r="A3956" s="590"/>
      <c r="B3956" s="591"/>
      <c r="C3956" s="562"/>
      <c r="D3956" s="161"/>
      <c r="E3956" s="537"/>
      <c r="F3956" s="25"/>
      <c r="G3956" s="25"/>
      <c r="H3956" s="25"/>
      <c r="I3956" s="25"/>
      <c r="J3956" s="25"/>
      <c r="K3956" s="25"/>
      <c r="L3956" s="25"/>
      <c r="M3956" s="25"/>
      <c r="N3956" s="25"/>
      <c r="O3956" s="25"/>
      <c r="P3956" s="25"/>
      <c r="Q3956" s="25"/>
      <c r="R3956" s="79"/>
      <c r="S3956" s="117"/>
      <c r="T3956" s="23"/>
      <c r="U3956" s="24"/>
      <c r="V3956" s="129"/>
    </row>
    <row r="3957" spans="1:22" ht="12" customHeight="1" x14ac:dyDescent="0.2">
      <c r="A3957" s="590"/>
      <c r="B3957" s="592"/>
      <c r="C3957" s="562"/>
      <c r="D3957" s="161"/>
      <c r="E3957" s="537"/>
      <c r="F3957" s="25"/>
      <c r="G3957" s="25"/>
      <c r="H3957" s="25"/>
      <c r="I3957" s="25"/>
      <c r="J3957" s="25"/>
      <c r="K3957" s="25"/>
      <c r="L3957" s="25"/>
      <c r="M3957" s="25"/>
      <c r="N3957" s="25"/>
      <c r="O3957" s="25"/>
      <c r="P3957" s="25"/>
      <c r="Q3957" s="25"/>
      <c r="R3957" s="80"/>
      <c r="S3957" s="118"/>
      <c r="T3957" s="23"/>
      <c r="U3957" s="24"/>
      <c r="V3957" s="133"/>
    </row>
    <row r="3958" spans="1:22" ht="12" customHeight="1" x14ac:dyDescent="0.2">
      <c r="A3958" s="590"/>
      <c r="B3958" s="591"/>
      <c r="C3958" s="562"/>
      <c r="D3958" s="161"/>
      <c r="E3958" s="537"/>
      <c r="F3958" s="25"/>
      <c r="G3958" s="25"/>
      <c r="H3958" s="25"/>
      <c r="I3958" s="25"/>
      <c r="J3958" s="25"/>
      <c r="K3958" s="25"/>
      <c r="L3958" s="25"/>
      <c r="M3958" s="25"/>
      <c r="N3958" s="25"/>
      <c r="O3958" s="25"/>
      <c r="P3958" s="25"/>
      <c r="Q3958" s="25"/>
      <c r="R3958" s="79"/>
      <c r="S3958" s="117"/>
      <c r="T3958" s="23"/>
      <c r="U3958" s="24"/>
      <c r="V3958" s="129"/>
    </row>
    <row r="3959" spans="1:22" ht="12" customHeight="1" x14ac:dyDescent="0.2">
      <c r="A3959" s="590"/>
      <c r="B3959" s="592"/>
      <c r="C3959" s="562"/>
      <c r="D3959" s="161"/>
      <c r="E3959" s="537"/>
      <c r="F3959" s="25"/>
      <c r="G3959" s="25"/>
      <c r="H3959" s="25"/>
      <c r="I3959" s="25"/>
      <c r="J3959" s="25"/>
      <c r="K3959" s="25"/>
      <c r="L3959" s="25"/>
      <c r="M3959" s="25"/>
      <c r="N3959" s="25"/>
      <c r="O3959" s="25"/>
      <c r="P3959" s="25"/>
      <c r="Q3959" s="25"/>
      <c r="R3959" s="80"/>
      <c r="S3959" s="118"/>
      <c r="T3959" s="23"/>
      <c r="U3959" s="24"/>
      <c r="V3959" s="133"/>
    </row>
    <row r="3960" spans="1:22" ht="12" customHeight="1" x14ac:dyDescent="0.2">
      <c r="A3960" s="590"/>
      <c r="B3960" s="591"/>
      <c r="C3960" s="562"/>
      <c r="D3960" s="161"/>
      <c r="E3960" s="537"/>
      <c r="F3960" s="25"/>
      <c r="G3960" s="25"/>
      <c r="H3960" s="25"/>
      <c r="I3960" s="25"/>
      <c r="J3960" s="25"/>
      <c r="K3960" s="25"/>
      <c r="L3960" s="25"/>
      <c r="M3960" s="25"/>
      <c r="N3960" s="25"/>
      <c r="O3960" s="25"/>
      <c r="P3960" s="25"/>
      <c r="Q3960" s="25"/>
      <c r="R3960" s="79"/>
      <c r="S3960" s="117"/>
      <c r="T3960" s="23"/>
      <c r="U3960" s="24"/>
      <c r="V3960" s="129"/>
    </row>
    <row r="3961" spans="1:22" ht="12" customHeight="1" x14ac:dyDescent="0.2">
      <c r="A3961" s="590"/>
      <c r="B3961" s="592"/>
      <c r="C3961" s="562"/>
      <c r="D3961" s="161"/>
      <c r="E3961" s="537"/>
      <c r="F3961" s="25"/>
      <c r="G3961" s="25"/>
      <c r="H3961" s="25"/>
      <c r="I3961" s="25"/>
      <c r="J3961" s="25"/>
      <c r="K3961" s="25"/>
      <c r="L3961" s="25"/>
      <c r="M3961" s="25"/>
      <c r="N3961" s="25"/>
      <c r="O3961" s="25"/>
      <c r="P3961" s="25"/>
      <c r="Q3961" s="25"/>
      <c r="R3961" s="80"/>
      <c r="S3961" s="118"/>
      <c r="T3961" s="23"/>
      <c r="U3961" s="24"/>
      <c r="V3961" s="133"/>
    </row>
    <row r="3962" spans="1:22" ht="12" customHeight="1" x14ac:dyDescent="0.2">
      <c r="A3962" s="590"/>
      <c r="B3962" s="591"/>
      <c r="C3962" s="562"/>
      <c r="D3962" s="161"/>
      <c r="E3962" s="537"/>
      <c r="F3962" s="25"/>
      <c r="G3962" s="25"/>
      <c r="H3962" s="25"/>
      <c r="I3962" s="25"/>
      <c r="J3962" s="25"/>
      <c r="K3962" s="25"/>
      <c r="L3962" s="25"/>
      <c r="M3962" s="25"/>
      <c r="N3962" s="25"/>
      <c r="O3962" s="25"/>
      <c r="P3962" s="25"/>
      <c r="Q3962" s="25"/>
      <c r="R3962" s="79"/>
      <c r="S3962" s="117"/>
      <c r="T3962" s="23"/>
      <c r="U3962" s="24"/>
      <c r="V3962" s="129"/>
    </row>
    <row r="3963" spans="1:22" ht="12" customHeight="1" x14ac:dyDescent="0.2">
      <c r="A3963" s="590"/>
      <c r="B3963" s="592"/>
      <c r="C3963" s="562"/>
      <c r="D3963" s="161"/>
      <c r="E3963" s="537"/>
      <c r="F3963" s="25"/>
      <c r="G3963" s="25"/>
      <c r="H3963" s="25"/>
      <c r="I3963" s="25"/>
      <c r="J3963" s="25"/>
      <c r="K3963" s="25"/>
      <c r="L3963" s="25"/>
      <c r="M3963" s="25"/>
      <c r="N3963" s="25"/>
      <c r="O3963" s="25"/>
      <c r="P3963" s="25"/>
      <c r="Q3963" s="25"/>
      <c r="R3963" s="80"/>
      <c r="S3963" s="118"/>
      <c r="T3963" s="23"/>
      <c r="U3963" s="24"/>
      <c r="V3963" s="133"/>
    </row>
    <row r="3964" spans="1:22" ht="12" customHeight="1" x14ac:dyDescent="0.2">
      <c r="A3964" s="590"/>
      <c r="B3964" s="591"/>
      <c r="C3964" s="562"/>
      <c r="D3964" s="161"/>
      <c r="E3964" s="537"/>
      <c r="F3964" s="25"/>
      <c r="G3964" s="25"/>
      <c r="H3964" s="25"/>
      <c r="I3964" s="25"/>
      <c r="J3964" s="25"/>
      <c r="K3964" s="25"/>
      <c r="L3964" s="25"/>
      <c r="M3964" s="25"/>
      <c r="N3964" s="25"/>
      <c r="O3964" s="25"/>
      <c r="P3964" s="25"/>
      <c r="Q3964" s="25"/>
      <c r="R3964" s="79"/>
      <c r="S3964" s="117"/>
      <c r="T3964" s="23"/>
      <c r="U3964" s="24"/>
      <c r="V3964" s="129"/>
    </row>
    <row r="3965" spans="1:22" ht="12" customHeight="1" x14ac:dyDescent="0.2">
      <c r="A3965" s="590"/>
      <c r="B3965" s="592"/>
      <c r="C3965" s="562"/>
      <c r="D3965" s="161"/>
      <c r="E3965" s="537"/>
      <c r="F3965" s="25"/>
      <c r="G3965" s="25"/>
      <c r="H3965" s="25"/>
      <c r="I3965" s="25"/>
      <c r="J3965" s="25"/>
      <c r="K3965" s="25"/>
      <c r="L3965" s="25"/>
      <c r="M3965" s="25"/>
      <c r="N3965" s="25"/>
      <c r="O3965" s="25"/>
      <c r="P3965" s="25"/>
      <c r="Q3965" s="25"/>
      <c r="R3965" s="80"/>
      <c r="S3965" s="118"/>
      <c r="T3965" s="23"/>
      <c r="U3965" s="24"/>
      <c r="V3965" s="133"/>
    </row>
    <row r="3966" spans="1:22" ht="12" customHeight="1" x14ac:dyDescent="0.2">
      <c r="A3966" s="590"/>
      <c r="B3966" s="591"/>
      <c r="C3966" s="562"/>
      <c r="D3966" s="161"/>
      <c r="E3966" s="537"/>
      <c r="F3966" s="25"/>
      <c r="G3966" s="25"/>
      <c r="H3966" s="25"/>
      <c r="I3966" s="25"/>
      <c r="J3966" s="25"/>
      <c r="K3966" s="25"/>
      <c r="L3966" s="25"/>
      <c r="M3966" s="25"/>
      <c r="N3966" s="25"/>
      <c r="O3966" s="25"/>
      <c r="P3966" s="25"/>
      <c r="Q3966" s="25"/>
      <c r="R3966" s="79"/>
      <c r="S3966" s="117"/>
      <c r="T3966" s="23"/>
      <c r="U3966" s="24"/>
      <c r="V3966" s="129"/>
    </row>
    <row r="3967" spans="1:22" ht="12" customHeight="1" x14ac:dyDescent="0.2">
      <c r="A3967" s="590"/>
      <c r="B3967" s="592"/>
      <c r="C3967" s="562"/>
      <c r="D3967" s="161"/>
      <c r="E3967" s="537"/>
      <c r="F3967" s="25"/>
      <c r="G3967" s="25"/>
      <c r="H3967" s="25"/>
      <c r="I3967" s="25"/>
      <c r="J3967" s="25"/>
      <c r="K3967" s="25"/>
      <c r="L3967" s="25"/>
      <c r="M3967" s="25"/>
      <c r="N3967" s="25"/>
      <c r="O3967" s="25"/>
      <c r="P3967" s="25"/>
      <c r="Q3967" s="25"/>
      <c r="R3967" s="80"/>
      <c r="S3967" s="118"/>
      <c r="T3967" s="23"/>
      <c r="U3967" s="24"/>
      <c r="V3967" s="133"/>
    </row>
    <row r="3968" spans="1:22" ht="12" customHeight="1" x14ac:dyDescent="0.2">
      <c r="A3968" s="590"/>
      <c r="B3968" s="591"/>
      <c r="C3968" s="562"/>
      <c r="D3968" s="161"/>
      <c r="E3968" s="537"/>
      <c r="F3968" s="25"/>
      <c r="G3968" s="25"/>
      <c r="H3968" s="25"/>
      <c r="I3968" s="25"/>
      <c r="J3968" s="25"/>
      <c r="K3968" s="25"/>
      <c r="L3968" s="25"/>
      <c r="M3968" s="25"/>
      <c r="N3968" s="25"/>
      <c r="O3968" s="25"/>
      <c r="P3968" s="25"/>
      <c r="Q3968" s="25"/>
      <c r="R3968" s="79"/>
      <c r="S3968" s="117"/>
      <c r="T3968" s="23"/>
      <c r="U3968" s="24"/>
      <c r="V3968" s="129"/>
    </row>
    <row r="3969" spans="1:22" ht="12" customHeight="1" x14ac:dyDescent="0.2">
      <c r="A3969" s="590"/>
      <c r="B3969" s="592"/>
      <c r="C3969" s="562"/>
      <c r="D3969" s="161"/>
      <c r="E3969" s="537"/>
      <c r="F3969" s="25"/>
      <c r="G3969" s="25"/>
      <c r="H3969" s="25"/>
      <c r="I3969" s="25"/>
      <c r="J3969" s="25"/>
      <c r="K3969" s="25"/>
      <c r="L3969" s="25"/>
      <c r="M3969" s="25"/>
      <c r="N3969" s="25"/>
      <c r="O3969" s="25"/>
      <c r="P3969" s="25"/>
      <c r="Q3969" s="25"/>
      <c r="R3969" s="80"/>
      <c r="S3969" s="118"/>
      <c r="T3969" s="23"/>
      <c r="U3969" s="24"/>
      <c r="V3969" s="133"/>
    </row>
    <row r="3970" spans="1:22" ht="12" customHeight="1" x14ac:dyDescent="0.2">
      <c r="A3970" s="590"/>
      <c r="B3970" s="591"/>
      <c r="C3970" s="562"/>
      <c r="D3970" s="161"/>
      <c r="E3970" s="537"/>
      <c r="F3970" s="25"/>
      <c r="G3970" s="25"/>
      <c r="H3970" s="25"/>
      <c r="I3970" s="25"/>
      <c r="J3970" s="25"/>
      <c r="K3970" s="25"/>
      <c r="L3970" s="25"/>
      <c r="M3970" s="25"/>
      <c r="N3970" s="25"/>
      <c r="O3970" s="25"/>
      <c r="P3970" s="25"/>
      <c r="Q3970" s="25"/>
      <c r="R3970" s="79"/>
      <c r="S3970" s="117"/>
      <c r="T3970" s="23"/>
      <c r="U3970" s="24"/>
      <c r="V3970" s="129"/>
    </row>
    <row r="3971" spans="1:22" ht="12" customHeight="1" x14ac:dyDescent="0.2">
      <c r="A3971" s="590"/>
      <c r="B3971" s="592"/>
      <c r="C3971" s="562"/>
      <c r="D3971" s="161"/>
      <c r="E3971" s="537"/>
      <c r="F3971" s="25"/>
      <c r="G3971" s="25"/>
      <c r="H3971" s="25"/>
      <c r="I3971" s="25"/>
      <c r="J3971" s="25"/>
      <c r="K3971" s="25"/>
      <c r="L3971" s="25"/>
      <c r="M3971" s="25"/>
      <c r="N3971" s="25"/>
      <c r="O3971" s="25"/>
      <c r="P3971" s="25"/>
      <c r="Q3971" s="25"/>
      <c r="R3971" s="80"/>
      <c r="S3971" s="118"/>
      <c r="T3971" s="23"/>
      <c r="U3971" s="24"/>
      <c r="V3971" s="133"/>
    </row>
    <row r="3972" spans="1:22" ht="12" customHeight="1" x14ac:dyDescent="0.2">
      <c r="A3972" s="590"/>
      <c r="B3972" s="591"/>
      <c r="C3972" s="562"/>
      <c r="D3972" s="161"/>
      <c r="E3972" s="537"/>
      <c r="F3972" s="25"/>
      <c r="G3972" s="25"/>
      <c r="H3972" s="25"/>
      <c r="I3972" s="25"/>
      <c r="J3972" s="25"/>
      <c r="K3972" s="25"/>
      <c r="L3972" s="25"/>
      <c r="M3972" s="25"/>
      <c r="N3972" s="25"/>
      <c r="O3972" s="25"/>
      <c r="P3972" s="25"/>
      <c r="Q3972" s="25"/>
      <c r="R3972" s="79"/>
      <c r="S3972" s="117"/>
      <c r="T3972" s="23"/>
      <c r="U3972" s="24"/>
      <c r="V3972" s="129"/>
    </row>
    <row r="3973" spans="1:22" ht="12" customHeight="1" x14ac:dyDescent="0.2">
      <c r="A3973" s="590"/>
      <c r="B3973" s="592"/>
      <c r="C3973" s="562"/>
      <c r="D3973" s="161"/>
      <c r="E3973" s="537"/>
      <c r="F3973" s="25"/>
      <c r="G3973" s="25"/>
      <c r="H3973" s="25"/>
      <c r="I3973" s="25"/>
      <c r="J3973" s="25"/>
      <c r="K3973" s="25"/>
      <c r="L3973" s="25"/>
      <c r="M3973" s="25"/>
      <c r="N3973" s="25"/>
      <c r="O3973" s="25"/>
      <c r="P3973" s="25"/>
      <c r="Q3973" s="25"/>
      <c r="R3973" s="80"/>
      <c r="S3973" s="118"/>
      <c r="T3973" s="23"/>
      <c r="U3973" s="24"/>
      <c r="V3973" s="133"/>
    </row>
    <row r="3974" spans="1:22" ht="12" customHeight="1" x14ac:dyDescent="0.2">
      <c r="A3974" s="590"/>
      <c r="B3974" s="591"/>
      <c r="C3974" s="562"/>
      <c r="D3974" s="161"/>
      <c r="E3974" s="537"/>
      <c r="F3974" s="25"/>
      <c r="G3974" s="25"/>
      <c r="H3974" s="25"/>
      <c r="I3974" s="25"/>
      <c r="J3974" s="25"/>
      <c r="K3974" s="25"/>
      <c r="L3974" s="25"/>
      <c r="M3974" s="25"/>
      <c r="N3974" s="25"/>
      <c r="O3974" s="25"/>
      <c r="P3974" s="25"/>
      <c r="Q3974" s="25"/>
      <c r="R3974" s="79"/>
      <c r="S3974" s="117"/>
      <c r="T3974" s="23"/>
      <c r="U3974" s="24"/>
      <c r="V3974" s="129"/>
    </row>
    <row r="3975" spans="1:22" ht="12" customHeight="1" x14ac:dyDescent="0.2">
      <c r="A3975" s="590"/>
      <c r="B3975" s="592"/>
      <c r="C3975" s="562"/>
      <c r="D3975" s="161"/>
      <c r="E3975" s="537"/>
      <c r="F3975" s="25"/>
      <c r="G3975" s="25"/>
      <c r="H3975" s="25"/>
      <c r="I3975" s="25"/>
      <c r="J3975" s="25"/>
      <c r="K3975" s="25"/>
      <c r="L3975" s="25"/>
      <c r="M3975" s="25"/>
      <c r="N3975" s="25"/>
      <c r="O3975" s="25"/>
      <c r="P3975" s="25"/>
      <c r="Q3975" s="25"/>
      <c r="R3975" s="80"/>
      <c r="S3975" s="118"/>
      <c r="T3975" s="23"/>
      <c r="U3975" s="24"/>
      <c r="V3975" s="133"/>
    </row>
    <row r="3976" spans="1:22" ht="12" customHeight="1" x14ac:dyDescent="0.2">
      <c r="A3976" s="590"/>
      <c r="B3976" s="591"/>
      <c r="C3976" s="562"/>
      <c r="D3976" s="161"/>
      <c r="E3976" s="537"/>
      <c r="F3976" s="25"/>
      <c r="G3976" s="25"/>
      <c r="H3976" s="25"/>
      <c r="I3976" s="25"/>
      <c r="J3976" s="25"/>
      <c r="K3976" s="25"/>
      <c r="L3976" s="25"/>
      <c r="M3976" s="25"/>
      <c r="N3976" s="25"/>
      <c r="O3976" s="25"/>
      <c r="P3976" s="25"/>
      <c r="Q3976" s="25"/>
      <c r="R3976" s="79"/>
      <c r="S3976" s="117"/>
      <c r="T3976" s="23"/>
      <c r="U3976" s="24"/>
      <c r="V3976" s="129"/>
    </row>
    <row r="3977" spans="1:22" ht="12" customHeight="1" x14ac:dyDescent="0.2">
      <c r="A3977" s="590"/>
      <c r="B3977" s="592"/>
      <c r="C3977" s="562"/>
      <c r="D3977" s="161"/>
      <c r="E3977" s="537"/>
      <c r="F3977" s="25"/>
      <c r="G3977" s="25"/>
      <c r="H3977" s="25"/>
      <c r="I3977" s="25"/>
      <c r="J3977" s="25"/>
      <c r="K3977" s="25"/>
      <c r="L3977" s="25"/>
      <c r="M3977" s="25"/>
      <c r="N3977" s="25"/>
      <c r="O3977" s="25"/>
      <c r="P3977" s="25"/>
      <c r="Q3977" s="25"/>
      <c r="R3977" s="80"/>
      <c r="S3977" s="118"/>
      <c r="T3977" s="23"/>
      <c r="U3977" s="24"/>
      <c r="V3977" s="133"/>
    </row>
    <row r="3978" spans="1:22" ht="12" customHeight="1" x14ac:dyDescent="0.2">
      <c r="A3978" s="590"/>
      <c r="B3978" s="591"/>
      <c r="C3978" s="562"/>
      <c r="D3978" s="161"/>
      <c r="E3978" s="537"/>
      <c r="F3978" s="25"/>
      <c r="G3978" s="25"/>
      <c r="H3978" s="25"/>
      <c r="I3978" s="25"/>
      <c r="J3978" s="25"/>
      <c r="K3978" s="25"/>
      <c r="L3978" s="25"/>
      <c r="M3978" s="25"/>
      <c r="N3978" s="25"/>
      <c r="O3978" s="25"/>
      <c r="P3978" s="25"/>
      <c r="Q3978" s="25"/>
      <c r="R3978" s="79"/>
      <c r="S3978" s="117"/>
      <c r="T3978" s="23"/>
      <c r="U3978" s="24"/>
      <c r="V3978" s="129"/>
    </row>
    <row r="3979" spans="1:22" ht="12" customHeight="1" x14ac:dyDescent="0.2">
      <c r="A3979" s="590"/>
      <c r="B3979" s="592"/>
      <c r="C3979" s="562"/>
      <c r="D3979" s="161"/>
      <c r="E3979" s="537"/>
      <c r="F3979" s="25"/>
      <c r="G3979" s="25"/>
      <c r="H3979" s="25"/>
      <c r="I3979" s="25"/>
      <c r="J3979" s="25"/>
      <c r="K3979" s="25"/>
      <c r="L3979" s="25"/>
      <c r="M3979" s="25"/>
      <c r="N3979" s="25"/>
      <c r="O3979" s="25"/>
      <c r="P3979" s="25"/>
      <c r="Q3979" s="25"/>
      <c r="R3979" s="80"/>
      <c r="S3979" s="118"/>
      <c r="T3979" s="23"/>
      <c r="U3979" s="24"/>
      <c r="V3979" s="133"/>
    </row>
    <row r="3980" spans="1:22" ht="12" customHeight="1" x14ac:dyDescent="0.2">
      <c r="A3980" s="590"/>
      <c r="B3980" s="591"/>
      <c r="C3980" s="562"/>
      <c r="D3980" s="161"/>
      <c r="E3980" s="537"/>
      <c r="F3980" s="25"/>
      <c r="G3980" s="25"/>
      <c r="H3980" s="25"/>
      <c r="I3980" s="25"/>
      <c r="J3980" s="25"/>
      <c r="K3980" s="25"/>
      <c r="L3980" s="25"/>
      <c r="M3980" s="25"/>
      <c r="N3980" s="25"/>
      <c r="O3980" s="25"/>
      <c r="P3980" s="25"/>
      <c r="Q3980" s="25"/>
      <c r="R3980" s="79"/>
      <c r="S3980" s="117"/>
      <c r="T3980" s="23"/>
      <c r="U3980" s="24"/>
      <c r="V3980" s="129"/>
    </row>
    <row r="3981" spans="1:22" ht="12" customHeight="1" x14ac:dyDescent="0.2">
      <c r="A3981" s="590"/>
      <c r="B3981" s="592"/>
      <c r="C3981" s="562"/>
      <c r="D3981" s="161"/>
      <c r="E3981" s="537"/>
      <c r="F3981" s="25"/>
      <c r="G3981" s="25"/>
      <c r="H3981" s="25"/>
      <c r="I3981" s="25"/>
      <c r="J3981" s="25"/>
      <c r="K3981" s="25"/>
      <c r="L3981" s="25"/>
      <c r="M3981" s="25"/>
      <c r="N3981" s="25"/>
      <c r="O3981" s="25"/>
      <c r="P3981" s="25"/>
      <c r="Q3981" s="25"/>
      <c r="R3981" s="80"/>
      <c r="S3981" s="118"/>
      <c r="T3981" s="23"/>
      <c r="U3981" s="24"/>
      <c r="V3981" s="133"/>
    </row>
    <row r="3982" spans="1:22" ht="12" customHeight="1" x14ac:dyDescent="0.2">
      <c r="A3982" s="590"/>
      <c r="B3982" s="591"/>
      <c r="C3982" s="562"/>
      <c r="D3982" s="161"/>
      <c r="E3982" s="537"/>
      <c r="F3982" s="25"/>
      <c r="G3982" s="25"/>
      <c r="H3982" s="25"/>
      <c r="I3982" s="25"/>
      <c r="J3982" s="25"/>
      <c r="K3982" s="25"/>
      <c r="L3982" s="25"/>
      <c r="M3982" s="25"/>
      <c r="N3982" s="25"/>
      <c r="O3982" s="25"/>
      <c r="P3982" s="25"/>
      <c r="Q3982" s="25"/>
      <c r="R3982" s="79"/>
      <c r="S3982" s="117"/>
      <c r="T3982" s="23"/>
      <c r="U3982" s="24"/>
      <c r="V3982" s="129"/>
    </row>
    <row r="3983" spans="1:22" ht="12" customHeight="1" x14ac:dyDescent="0.2">
      <c r="A3983" s="590"/>
      <c r="B3983" s="592"/>
      <c r="C3983" s="562"/>
      <c r="D3983" s="161"/>
      <c r="E3983" s="537"/>
      <c r="F3983" s="25"/>
      <c r="G3983" s="25"/>
      <c r="H3983" s="25"/>
      <c r="I3983" s="25"/>
      <c r="J3983" s="25"/>
      <c r="K3983" s="25"/>
      <c r="L3983" s="25"/>
      <c r="M3983" s="25"/>
      <c r="N3983" s="25"/>
      <c r="O3983" s="25"/>
      <c r="P3983" s="25"/>
      <c r="Q3983" s="25"/>
      <c r="R3983" s="80"/>
      <c r="S3983" s="118"/>
      <c r="T3983" s="23"/>
      <c r="U3983" s="24"/>
      <c r="V3983" s="133"/>
    </row>
    <row r="3984" spans="1:22" ht="12" customHeight="1" x14ac:dyDescent="0.2">
      <c r="A3984" s="590"/>
      <c r="B3984" s="591"/>
      <c r="C3984" s="562"/>
      <c r="D3984" s="161"/>
      <c r="E3984" s="537"/>
      <c r="F3984" s="25"/>
      <c r="G3984" s="25"/>
      <c r="H3984" s="25"/>
      <c r="I3984" s="25"/>
      <c r="J3984" s="25"/>
      <c r="K3984" s="25"/>
      <c r="L3984" s="25"/>
      <c r="M3984" s="25"/>
      <c r="N3984" s="25"/>
      <c r="O3984" s="25"/>
      <c r="P3984" s="25"/>
      <c r="Q3984" s="25"/>
      <c r="R3984" s="79"/>
      <c r="S3984" s="117"/>
      <c r="T3984" s="23"/>
      <c r="U3984" s="24"/>
      <c r="V3984" s="129"/>
    </row>
    <row r="3985" spans="1:22" ht="12" customHeight="1" x14ac:dyDescent="0.2">
      <c r="A3985" s="590"/>
      <c r="B3985" s="592"/>
      <c r="C3985" s="562"/>
      <c r="D3985" s="161"/>
      <c r="E3985" s="537"/>
      <c r="F3985" s="25"/>
      <c r="G3985" s="25"/>
      <c r="H3985" s="25"/>
      <c r="I3985" s="25"/>
      <c r="J3985" s="25"/>
      <c r="K3985" s="25"/>
      <c r="L3985" s="25"/>
      <c r="M3985" s="25"/>
      <c r="N3985" s="25"/>
      <c r="O3985" s="25"/>
      <c r="P3985" s="25"/>
      <c r="Q3985" s="25"/>
      <c r="R3985" s="80"/>
      <c r="S3985" s="118"/>
      <c r="T3985" s="23"/>
      <c r="U3985" s="24"/>
      <c r="V3985" s="133"/>
    </row>
    <row r="3986" spans="1:22" ht="12" customHeight="1" x14ac:dyDescent="0.2">
      <c r="A3986" s="590"/>
      <c r="B3986" s="591"/>
      <c r="C3986" s="562"/>
      <c r="D3986" s="161"/>
      <c r="E3986" s="537"/>
      <c r="F3986" s="25"/>
      <c r="G3986" s="25"/>
      <c r="H3986" s="25"/>
      <c r="I3986" s="25"/>
      <c r="J3986" s="25"/>
      <c r="K3986" s="25"/>
      <c r="L3986" s="25"/>
      <c r="M3986" s="25"/>
      <c r="N3986" s="25"/>
      <c r="O3986" s="25"/>
      <c r="P3986" s="25"/>
      <c r="Q3986" s="25"/>
      <c r="R3986" s="79"/>
      <c r="S3986" s="117"/>
      <c r="T3986" s="23"/>
      <c r="U3986" s="24"/>
      <c r="V3986" s="129"/>
    </row>
    <row r="3987" spans="1:22" ht="12" customHeight="1" x14ac:dyDescent="0.2">
      <c r="A3987" s="590"/>
      <c r="B3987" s="592"/>
      <c r="C3987" s="562"/>
      <c r="D3987" s="161"/>
      <c r="E3987" s="537"/>
      <c r="F3987" s="25"/>
      <c r="G3987" s="25"/>
      <c r="H3987" s="25"/>
      <c r="I3987" s="25"/>
      <c r="J3987" s="25"/>
      <c r="K3987" s="25"/>
      <c r="L3987" s="25"/>
      <c r="M3987" s="25"/>
      <c r="N3987" s="25"/>
      <c r="O3987" s="25"/>
      <c r="P3987" s="25"/>
      <c r="Q3987" s="25"/>
      <c r="R3987" s="80"/>
      <c r="S3987" s="118"/>
      <c r="T3987" s="23"/>
      <c r="U3987" s="24"/>
      <c r="V3987" s="133"/>
    </row>
    <row r="3988" spans="1:22" ht="12" customHeight="1" x14ac:dyDescent="0.2"/>
    <row r="3989" spans="1:22" ht="12" customHeight="1" x14ac:dyDescent="0.2"/>
    <row r="3990" spans="1:22" ht="12" customHeight="1" x14ac:dyDescent="0.2"/>
    <row r="3991" spans="1:22" ht="12" customHeight="1" x14ac:dyDescent="0.2"/>
    <row r="3992" spans="1:22" ht="12" customHeight="1" x14ac:dyDescent="0.2"/>
    <row r="3993" spans="1:22" ht="12" customHeight="1" x14ac:dyDescent="0.2"/>
    <row r="3994" spans="1:22" ht="12" customHeight="1" x14ac:dyDescent="0.2"/>
  </sheetData>
  <sheetProtection formatCells="0" formatColumns="0" formatRows="0" insertColumns="0" insertRows="0" insertHyperlinks="0" deleteColumns="0" deleteRows="0" sort="0" autoFilter="0" pivotTables="0"/>
  <protectedRanges>
    <protectedRange sqref="U6:U969 M6:M819" name="Диапазон3"/>
    <protectedRange sqref="N6:P875 F6:L819" name="Диапазон2"/>
    <protectedRange sqref="E876:P969 E820:M875 E203:E819 C101:C189 A190:C197 D101:E197 A198:E202 A203:C969 D203:D1023 A6:E14 C15:E100 A15:B189" name="Диапазон1"/>
  </protectedRanges>
  <sortState ref="A7:L45">
    <sortCondition ref="B7:B45"/>
  </sortState>
  <mergeCells count="19513">
    <mergeCell ref="AQ967:AQ968"/>
    <mergeCell ref="AR967:AR968"/>
    <mergeCell ref="AO965:AO966"/>
    <mergeCell ref="AP965:AP966"/>
    <mergeCell ref="AQ965:AQ966"/>
    <mergeCell ref="AR965:AR966"/>
    <mergeCell ref="AG958:AG959"/>
    <mergeCell ref="AH958:AH959"/>
    <mergeCell ref="AQ963:AQ964"/>
    <mergeCell ref="AM965:AM966"/>
    <mergeCell ref="AN965:AN966"/>
    <mergeCell ref="AQ975:AQ976"/>
    <mergeCell ref="AR975:AR976"/>
    <mergeCell ref="AJ966:AJ967"/>
    <mergeCell ref="AK966:AK967"/>
    <mergeCell ref="AL966:AL967"/>
    <mergeCell ref="AM975:AM976"/>
    <mergeCell ref="AN975:AN976"/>
    <mergeCell ref="AO975:AO976"/>
    <mergeCell ref="AO973:AO974"/>
    <mergeCell ref="AQ973:AQ974"/>
    <mergeCell ref="AR973:AR974"/>
    <mergeCell ref="AC975:AC976"/>
    <mergeCell ref="AD966:AD967"/>
    <mergeCell ref="AE966:AE967"/>
    <mergeCell ref="AF966:AF967"/>
    <mergeCell ref="AG966:AG967"/>
    <mergeCell ref="AH966:AH967"/>
    <mergeCell ref="AC973:AC974"/>
    <mergeCell ref="AP975:AP976"/>
    <mergeCell ref="AM973:AM974"/>
    <mergeCell ref="AN973:AN974"/>
    <mergeCell ref="AI966:AI967"/>
    <mergeCell ref="AN971:AN972"/>
    <mergeCell ref="AN967:AN968"/>
    <mergeCell ref="AP973:AP974"/>
    <mergeCell ref="AE964:AE965"/>
    <mergeCell ref="AF964:AF965"/>
    <mergeCell ref="AG964:AG965"/>
    <mergeCell ref="AH964:AH965"/>
    <mergeCell ref="AM971:AM972"/>
    <mergeCell ref="AI964:AI965"/>
    <mergeCell ref="AJ964:AJ965"/>
    <mergeCell ref="AK964:AK965"/>
    <mergeCell ref="AL964:AL965"/>
    <mergeCell ref="AO971:AO972"/>
    <mergeCell ref="AP971:AP972"/>
    <mergeCell ref="AM969:AM970"/>
    <mergeCell ref="AN969:AN970"/>
    <mergeCell ref="AM967:AM968"/>
    <mergeCell ref="AQ971:AQ972"/>
    <mergeCell ref="AR971:AR972"/>
    <mergeCell ref="AO969:AO970"/>
    <mergeCell ref="AP969:AP970"/>
    <mergeCell ref="AQ969:AQ970"/>
    <mergeCell ref="AR969:AR970"/>
    <mergeCell ref="AC971:AC972"/>
    <mergeCell ref="AR963:AR964"/>
    <mergeCell ref="AO961:AO962"/>
    <mergeCell ref="AP961:AP962"/>
    <mergeCell ref="AQ961:AQ962"/>
    <mergeCell ref="AR961:AR962"/>
    <mergeCell ref="AN961:AN962"/>
    <mergeCell ref="AQ959:AQ960"/>
    <mergeCell ref="AR959:AR960"/>
    <mergeCell ref="AC963:AC964"/>
    <mergeCell ref="AC961:AC962"/>
    <mergeCell ref="AM963:AM964"/>
    <mergeCell ref="AN963:AN964"/>
    <mergeCell ref="AO963:AO964"/>
    <mergeCell ref="AD954:AD955"/>
    <mergeCell ref="AE954:AE955"/>
    <mergeCell ref="AF954:AF955"/>
    <mergeCell ref="AG954:AG955"/>
    <mergeCell ref="AH954:AH955"/>
    <mergeCell ref="AD952:AD953"/>
    <mergeCell ref="AE952:AE953"/>
    <mergeCell ref="AF952:AF953"/>
    <mergeCell ref="AG952:AG953"/>
    <mergeCell ref="AM961:AM962"/>
    <mergeCell ref="AI954:AI955"/>
    <mergeCell ref="AJ954:AJ955"/>
    <mergeCell ref="AK954:AK955"/>
    <mergeCell ref="AL954:AL955"/>
    <mergeCell ref="AK958:AK959"/>
    <mergeCell ref="AH952:AH953"/>
    <mergeCell ref="AM959:AM960"/>
    <mergeCell ref="AN959:AN960"/>
    <mergeCell ref="AO959:AO960"/>
    <mergeCell ref="AP959:AP960"/>
    <mergeCell ref="AJ952:AJ953"/>
    <mergeCell ref="AK952:AK953"/>
    <mergeCell ref="AL952:AL953"/>
    <mergeCell ref="AH956:AH957"/>
    <mergeCell ref="AI952:AI953"/>
    <mergeCell ref="AO957:AO958"/>
    <mergeCell ref="AH960:AH961"/>
    <mergeCell ref="AI960:AI961"/>
    <mergeCell ref="AJ960:AJ961"/>
    <mergeCell ref="AK960:AK961"/>
    <mergeCell ref="AL960:AL961"/>
    <mergeCell ref="AM953:AM954"/>
    <mergeCell ref="AN953:AN954"/>
    <mergeCell ref="AI946:AI947"/>
    <mergeCell ref="AJ946:AJ947"/>
    <mergeCell ref="AK946:AK947"/>
    <mergeCell ref="AL946:AL947"/>
    <mergeCell ref="AI950:AI951"/>
    <mergeCell ref="AM945:AM946"/>
    <mergeCell ref="AN945:AN946"/>
    <mergeCell ref="AH944:AH945"/>
    <mergeCell ref="AM951:AM952"/>
    <mergeCell ref="AN951:AN952"/>
    <mergeCell ref="AO951:AO952"/>
    <mergeCell ref="AH962:AH963"/>
    <mergeCell ref="AC969:AC970"/>
    <mergeCell ref="AC967:AC968"/>
    <mergeCell ref="AC965:AC966"/>
    <mergeCell ref="AD964:AD965"/>
    <mergeCell ref="AI962:AI963"/>
    <mergeCell ref="AJ962:AJ963"/>
    <mergeCell ref="AK962:AK963"/>
    <mergeCell ref="AL962:AL963"/>
    <mergeCell ref="AD960:AD961"/>
    <mergeCell ref="AE960:AE961"/>
    <mergeCell ref="AF960:AF961"/>
    <mergeCell ref="AG960:AG961"/>
    <mergeCell ref="AD950:AD951"/>
    <mergeCell ref="AI956:AI957"/>
    <mergeCell ref="AD956:AD957"/>
    <mergeCell ref="AE956:AE957"/>
    <mergeCell ref="AF956:AF957"/>
    <mergeCell ref="AG956:AG957"/>
    <mergeCell ref="AP963:AP964"/>
    <mergeCell ref="AJ956:AJ957"/>
    <mergeCell ref="AK956:AK957"/>
    <mergeCell ref="AL956:AL957"/>
    <mergeCell ref="AJ958:AJ959"/>
    <mergeCell ref="AL958:AL959"/>
    <mergeCell ref="AO967:AO968"/>
    <mergeCell ref="AP967:AP968"/>
    <mergeCell ref="AL936:AL937"/>
    <mergeCell ref="AP939:AP940"/>
    <mergeCell ref="AQ939:AQ940"/>
    <mergeCell ref="AR943:AR944"/>
    <mergeCell ref="AO941:AO942"/>
    <mergeCell ref="AP941:AP942"/>
    <mergeCell ref="AQ941:AQ942"/>
    <mergeCell ref="AR941:AR942"/>
    <mergeCell ref="AC943:AC944"/>
    <mergeCell ref="AC941:AC942"/>
    <mergeCell ref="AD942:AD943"/>
    <mergeCell ref="AE942:AE943"/>
    <mergeCell ref="AF942:AF943"/>
    <mergeCell ref="AP957:AP958"/>
    <mergeCell ref="AQ957:AQ958"/>
    <mergeCell ref="AR957:AR958"/>
    <mergeCell ref="AC959:AC960"/>
    <mergeCell ref="AC957:AC958"/>
    <mergeCell ref="AD958:AD959"/>
    <mergeCell ref="AE958:AE959"/>
    <mergeCell ref="AF958:AF959"/>
    <mergeCell ref="AI958:AI959"/>
    <mergeCell ref="AD962:AD963"/>
    <mergeCell ref="AE962:AE963"/>
    <mergeCell ref="AF962:AF963"/>
    <mergeCell ref="AG962:AG963"/>
    <mergeCell ref="AH938:AH939"/>
    <mergeCell ref="AG950:AG951"/>
    <mergeCell ref="AH950:AH951"/>
    <mergeCell ref="AI948:AI949"/>
    <mergeCell ref="AD948:AD949"/>
    <mergeCell ref="AE948:AE949"/>
    <mergeCell ref="AF948:AF949"/>
    <mergeCell ref="AG948:AG949"/>
    <mergeCell ref="AP955:AP956"/>
    <mergeCell ref="AQ955:AQ956"/>
    <mergeCell ref="AJ948:AJ949"/>
    <mergeCell ref="AK948:AK949"/>
    <mergeCell ref="AL948:AL949"/>
    <mergeCell ref="AM957:AM958"/>
    <mergeCell ref="AN957:AN958"/>
    <mergeCell ref="AJ950:AJ951"/>
    <mergeCell ref="AK950:AK951"/>
    <mergeCell ref="AL950:AL951"/>
    <mergeCell ref="AR955:AR956"/>
    <mergeCell ref="AO953:AO954"/>
    <mergeCell ref="AP953:AP954"/>
    <mergeCell ref="AQ953:AQ954"/>
    <mergeCell ref="AR953:AR954"/>
    <mergeCell ref="AC955:AC956"/>
    <mergeCell ref="AC953:AC954"/>
    <mergeCell ref="AM955:AM956"/>
    <mergeCell ref="AN955:AN956"/>
    <mergeCell ref="AO955:AO956"/>
    <mergeCell ref="AD946:AD947"/>
    <mergeCell ref="AE946:AE947"/>
    <mergeCell ref="AF946:AF947"/>
    <mergeCell ref="AG946:AG947"/>
    <mergeCell ref="AH946:AH947"/>
    <mergeCell ref="AI944:AI945"/>
    <mergeCell ref="AD944:AD945"/>
    <mergeCell ref="AE944:AE945"/>
    <mergeCell ref="AF944:AF945"/>
    <mergeCell ref="AG944:AG945"/>
    <mergeCell ref="AG934:AG935"/>
    <mergeCell ref="AH934:AH935"/>
    <mergeCell ref="AE950:AE951"/>
    <mergeCell ref="AF950:AF951"/>
    <mergeCell ref="AG942:AG943"/>
    <mergeCell ref="AH942:AH943"/>
    <mergeCell ref="AI940:AI941"/>
    <mergeCell ref="AD940:AD941"/>
    <mergeCell ref="AE940:AE941"/>
    <mergeCell ref="AF940:AF941"/>
    <mergeCell ref="AG940:AG941"/>
    <mergeCell ref="AP947:AP948"/>
    <mergeCell ref="AQ947:AQ948"/>
    <mergeCell ref="AJ940:AJ941"/>
    <mergeCell ref="AK940:AK941"/>
    <mergeCell ref="AL940:AL941"/>
    <mergeCell ref="AM949:AM950"/>
    <mergeCell ref="AN949:AN950"/>
    <mergeCell ref="AJ942:AJ943"/>
    <mergeCell ref="AK942:AK943"/>
    <mergeCell ref="AL942:AL943"/>
    <mergeCell ref="AR947:AR948"/>
    <mergeCell ref="AO945:AO946"/>
    <mergeCell ref="AP945:AP946"/>
    <mergeCell ref="AQ945:AQ946"/>
    <mergeCell ref="AR945:AR946"/>
    <mergeCell ref="AC947:AC948"/>
    <mergeCell ref="AC945:AC946"/>
    <mergeCell ref="AM947:AM948"/>
    <mergeCell ref="AN947:AN948"/>
    <mergeCell ref="AO947:AO948"/>
    <mergeCell ref="AD938:AD939"/>
    <mergeCell ref="AE938:AE939"/>
    <mergeCell ref="AF938:AF939"/>
    <mergeCell ref="AG938:AG939"/>
    <mergeCell ref="AP951:AP952"/>
    <mergeCell ref="AQ951:AQ952"/>
    <mergeCell ref="AJ944:AJ945"/>
    <mergeCell ref="AK944:AK945"/>
    <mergeCell ref="AL944:AL945"/>
    <mergeCell ref="AH948:AH949"/>
    <mergeCell ref="AR951:AR952"/>
    <mergeCell ref="AO949:AO950"/>
    <mergeCell ref="AP949:AP950"/>
    <mergeCell ref="AQ949:AQ950"/>
    <mergeCell ref="AR949:AR950"/>
    <mergeCell ref="AC951:AC952"/>
    <mergeCell ref="AC949:AC950"/>
    <mergeCell ref="AF936:AF937"/>
    <mergeCell ref="AG936:AG937"/>
    <mergeCell ref="AI938:AI939"/>
    <mergeCell ref="AJ938:AJ939"/>
    <mergeCell ref="AK938:AK939"/>
    <mergeCell ref="AL938:AL939"/>
    <mergeCell ref="AI942:AI943"/>
    <mergeCell ref="AH936:AH937"/>
    <mergeCell ref="AH940:AH941"/>
    <mergeCell ref="AM943:AM944"/>
    <mergeCell ref="AN943:AN944"/>
    <mergeCell ref="AO943:AO944"/>
    <mergeCell ref="AP943:AP944"/>
    <mergeCell ref="AQ943:AQ944"/>
    <mergeCell ref="AJ936:AJ937"/>
    <mergeCell ref="AK936:AK937"/>
    <mergeCell ref="AD932:AD933"/>
    <mergeCell ref="AE932:AE933"/>
    <mergeCell ref="AF932:AF933"/>
    <mergeCell ref="AG932:AG933"/>
    <mergeCell ref="AM941:AM942"/>
    <mergeCell ref="AN941:AN942"/>
    <mergeCell ref="AJ934:AJ935"/>
    <mergeCell ref="AK934:AK935"/>
    <mergeCell ref="AL934:AL935"/>
    <mergeCell ref="AM937:AM938"/>
    <mergeCell ref="AN937:AN938"/>
    <mergeCell ref="AR939:AR940"/>
    <mergeCell ref="AO937:AO938"/>
    <mergeCell ref="AP937:AP938"/>
    <mergeCell ref="AQ937:AQ938"/>
    <mergeCell ref="AR937:AR938"/>
    <mergeCell ref="AC939:AC940"/>
    <mergeCell ref="AC937:AC938"/>
    <mergeCell ref="AM939:AM940"/>
    <mergeCell ref="AN939:AN940"/>
    <mergeCell ref="AO939:AO940"/>
    <mergeCell ref="AD930:AD931"/>
    <mergeCell ref="AE930:AE931"/>
    <mergeCell ref="AF930:AF931"/>
    <mergeCell ref="AG930:AG931"/>
    <mergeCell ref="AH930:AH931"/>
    <mergeCell ref="AI928:AI929"/>
    <mergeCell ref="AD928:AD929"/>
    <mergeCell ref="AE928:AE929"/>
    <mergeCell ref="AF928:AF929"/>
    <mergeCell ref="AG928:AG929"/>
    <mergeCell ref="AI930:AI931"/>
    <mergeCell ref="AJ930:AJ931"/>
    <mergeCell ref="AK930:AK931"/>
    <mergeCell ref="AL930:AL931"/>
    <mergeCell ref="AI934:AI935"/>
    <mergeCell ref="AH928:AH929"/>
    <mergeCell ref="AH932:AH933"/>
    <mergeCell ref="AJ932:AJ933"/>
    <mergeCell ref="AK932:AK933"/>
    <mergeCell ref="AL932:AL933"/>
    <mergeCell ref="AM935:AM936"/>
    <mergeCell ref="AN935:AN936"/>
    <mergeCell ref="AO935:AO936"/>
    <mergeCell ref="AP935:AP936"/>
    <mergeCell ref="AQ935:AQ936"/>
    <mergeCell ref="AJ928:AJ929"/>
    <mergeCell ref="AK928:AK929"/>
    <mergeCell ref="AL928:AL929"/>
    <mergeCell ref="AP931:AP932"/>
    <mergeCell ref="AQ931:AQ932"/>
    <mergeCell ref="AR935:AR936"/>
    <mergeCell ref="AO933:AO934"/>
    <mergeCell ref="AP933:AP934"/>
    <mergeCell ref="AQ933:AQ934"/>
    <mergeCell ref="AR933:AR934"/>
    <mergeCell ref="AC935:AC936"/>
    <mergeCell ref="AC933:AC934"/>
    <mergeCell ref="AD934:AD935"/>
    <mergeCell ref="AE934:AE935"/>
    <mergeCell ref="AF934:AF935"/>
    <mergeCell ref="AI936:AI937"/>
    <mergeCell ref="AD936:AD937"/>
    <mergeCell ref="AE936:AE937"/>
    <mergeCell ref="AH926:AH927"/>
    <mergeCell ref="AI924:AI925"/>
    <mergeCell ref="AD924:AD925"/>
    <mergeCell ref="AE924:AE925"/>
    <mergeCell ref="AF924:AF925"/>
    <mergeCell ref="AG924:AG925"/>
    <mergeCell ref="AM933:AM934"/>
    <mergeCell ref="AN933:AN934"/>
    <mergeCell ref="AJ926:AJ927"/>
    <mergeCell ref="AK926:AK927"/>
    <mergeCell ref="AL926:AL927"/>
    <mergeCell ref="AM929:AM930"/>
    <mergeCell ref="AN929:AN930"/>
    <mergeCell ref="AR931:AR932"/>
    <mergeCell ref="AO929:AO930"/>
    <mergeCell ref="AP929:AP930"/>
    <mergeCell ref="AQ929:AQ930"/>
    <mergeCell ref="AR929:AR930"/>
    <mergeCell ref="AC931:AC932"/>
    <mergeCell ref="AC929:AC930"/>
    <mergeCell ref="AM931:AM932"/>
    <mergeCell ref="AN931:AN932"/>
    <mergeCell ref="AO931:AO932"/>
    <mergeCell ref="AD922:AD923"/>
    <mergeCell ref="AE922:AE923"/>
    <mergeCell ref="AF922:AF923"/>
    <mergeCell ref="AG922:AG923"/>
    <mergeCell ref="AH922:AH923"/>
    <mergeCell ref="AI920:AI921"/>
    <mergeCell ref="AD920:AD921"/>
    <mergeCell ref="AE920:AE921"/>
    <mergeCell ref="AF920:AF921"/>
    <mergeCell ref="AG920:AG921"/>
    <mergeCell ref="AI922:AI923"/>
    <mergeCell ref="AJ922:AJ923"/>
    <mergeCell ref="AK922:AK923"/>
    <mergeCell ref="AL922:AL923"/>
    <mergeCell ref="AI926:AI927"/>
    <mergeCell ref="AH920:AH921"/>
    <mergeCell ref="AH924:AH925"/>
    <mergeCell ref="AJ924:AJ925"/>
    <mergeCell ref="AK924:AK925"/>
    <mergeCell ref="AL924:AL925"/>
    <mergeCell ref="AM927:AM928"/>
    <mergeCell ref="AN927:AN928"/>
    <mergeCell ref="AO927:AO928"/>
    <mergeCell ref="AP927:AP928"/>
    <mergeCell ref="AQ927:AQ928"/>
    <mergeCell ref="AJ920:AJ921"/>
    <mergeCell ref="AK920:AK921"/>
    <mergeCell ref="AL920:AL921"/>
    <mergeCell ref="AP923:AP924"/>
    <mergeCell ref="AQ923:AQ924"/>
    <mergeCell ref="AR927:AR928"/>
    <mergeCell ref="AO925:AO926"/>
    <mergeCell ref="AP925:AP926"/>
    <mergeCell ref="AQ925:AQ926"/>
    <mergeCell ref="AR925:AR926"/>
    <mergeCell ref="AC927:AC928"/>
    <mergeCell ref="AC925:AC926"/>
    <mergeCell ref="AD926:AD927"/>
    <mergeCell ref="AE926:AE927"/>
    <mergeCell ref="AF926:AF927"/>
    <mergeCell ref="AI932:AI933"/>
    <mergeCell ref="AH918:AH919"/>
    <mergeCell ref="AI916:AI917"/>
    <mergeCell ref="AD916:AD917"/>
    <mergeCell ref="AE916:AE917"/>
    <mergeCell ref="AF916:AF917"/>
    <mergeCell ref="AG916:AG917"/>
    <mergeCell ref="AM925:AM926"/>
    <mergeCell ref="AN925:AN926"/>
    <mergeCell ref="AJ918:AJ919"/>
    <mergeCell ref="AK918:AK919"/>
    <mergeCell ref="AL918:AL919"/>
    <mergeCell ref="AM921:AM922"/>
    <mergeCell ref="AN921:AN922"/>
    <mergeCell ref="AR923:AR924"/>
    <mergeCell ref="AO921:AO922"/>
    <mergeCell ref="AP921:AP922"/>
    <mergeCell ref="AQ921:AQ922"/>
    <mergeCell ref="AR921:AR922"/>
    <mergeCell ref="AC923:AC924"/>
    <mergeCell ref="AC921:AC922"/>
    <mergeCell ref="AM923:AM924"/>
    <mergeCell ref="AN923:AN924"/>
    <mergeCell ref="AO923:AO924"/>
    <mergeCell ref="AD914:AD915"/>
    <mergeCell ref="AE914:AE915"/>
    <mergeCell ref="AF914:AF915"/>
    <mergeCell ref="AG914:AG915"/>
    <mergeCell ref="AH914:AH915"/>
    <mergeCell ref="AI912:AI913"/>
    <mergeCell ref="AD912:AD913"/>
    <mergeCell ref="AE912:AE913"/>
    <mergeCell ref="AF912:AF913"/>
    <mergeCell ref="AG912:AG913"/>
    <mergeCell ref="AI914:AI915"/>
    <mergeCell ref="AJ914:AJ915"/>
    <mergeCell ref="AK914:AK915"/>
    <mergeCell ref="AL914:AL915"/>
    <mergeCell ref="AI918:AI919"/>
    <mergeCell ref="AH912:AH913"/>
    <mergeCell ref="AH916:AH917"/>
    <mergeCell ref="AJ916:AJ917"/>
    <mergeCell ref="AK916:AK917"/>
    <mergeCell ref="AL916:AL917"/>
    <mergeCell ref="AM919:AM920"/>
    <mergeCell ref="AN919:AN920"/>
    <mergeCell ref="AO919:AO920"/>
    <mergeCell ref="AP919:AP920"/>
    <mergeCell ref="AQ919:AQ920"/>
    <mergeCell ref="AJ912:AJ913"/>
    <mergeCell ref="AK912:AK913"/>
    <mergeCell ref="AL912:AL913"/>
    <mergeCell ref="AP915:AP916"/>
    <mergeCell ref="AQ915:AQ916"/>
    <mergeCell ref="AR919:AR920"/>
    <mergeCell ref="AO917:AO918"/>
    <mergeCell ref="AP917:AP918"/>
    <mergeCell ref="AQ917:AQ918"/>
    <mergeCell ref="AR917:AR918"/>
    <mergeCell ref="AC919:AC920"/>
    <mergeCell ref="AC917:AC918"/>
    <mergeCell ref="AD918:AD919"/>
    <mergeCell ref="AE918:AE919"/>
    <mergeCell ref="AF918:AF919"/>
    <mergeCell ref="AG926:AG927"/>
    <mergeCell ref="AR915:AR916"/>
    <mergeCell ref="AO913:AO914"/>
    <mergeCell ref="AP913:AP914"/>
    <mergeCell ref="AQ913:AQ914"/>
    <mergeCell ref="AR913:AR914"/>
    <mergeCell ref="AC915:AC916"/>
    <mergeCell ref="AC913:AC914"/>
    <mergeCell ref="AM915:AM916"/>
    <mergeCell ref="AN915:AN916"/>
    <mergeCell ref="AO915:AO916"/>
    <mergeCell ref="AD906:AD907"/>
    <mergeCell ref="AE906:AE907"/>
    <mergeCell ref="AF906:AF907"/>
    <mergeCell ref="AG906:AG907"/>
    <mergeCell ref="AH906:AH907"/>
    <mergeCell ref="AI904:AI905"/>
    <mergeCell ref="AD904:AD905"/>
    <mergeCell ref="AE904:AE905"/>
    <mergeCell ref="AF904:AF905"/>
    <mergeCell ref="AG904:AG905"/>
    <mergeCell ref="AI906:AI907"/>
    <mergeCell ref="AJ906:AJ907"/>
    <mergeCell ref="AK906:AK907"/>
    <mergeCell ref="AL906:AL907"/>
    <mergeCell ref="AI910:AI911"/>
    <mergeCell ref="AH904:AH905"/>
    <mergeCell ref="AH908:AH909"/>
    <mergeCell ref="AJ908:AJ909"/>
    <mergeCell ref="AK908:AK909"/>
    <mergeCell ref="AL908:AL909"/>
    <mergeCell ref="AM911:AM912"/>
    <mergeCell ref="AN911:AN912"/>
    <mergeCell ref="AO911:AO912"/>
    <mergeCell ref="AP911:AP912"/>
    <mergeCell ref="AQ911:AQ912"/>
    <mergeCell ref="AJ904:AJ905"/>
    <mergeCell ref="AK904:AK905"/>
    <mergeCell ref="AL904:AL905"/>
    <mergeCell ref="AP907:AP908"/>
    <mergeCell ref="AQ907:AQ908"/>
    <mergeCell ref="AR911:AR912"/>
    <mergeCell ref="AO909:AO910"/>
    <mergeCell ref="AP909:AP910"/>
    <mergeCell ref="AQ909:AQ910"/>
    <mergeCell ref="AR909:AR910"/>
    <mergeCell ref="AC911:AC912"/>
    <mergeCell ref="AC909:AC910"/>
    <mergeCell ref="AD910:AD911"/>
    <mergeCell ref="AE910:AE911"/>
    <mergeCell ref="AF910:AF911"/>
    <mergeCell ref="AR907:AR908"/>
    <mergeCell ref="AO905:AO906"/>
    <mergeCell ref="AP905:AP906"/>
    <mergeCell ref="AQ905:AQ906"/>
    <mergeCell ref="AR905:AR906"/>
    <mergeCell ref="AC907:AC908"/>
    <mergeCell ref="AC905:AC906"/>
    <mergeCell ref="AM907:AM908"/>
    <mergeCell ref="AN907:AN908"/>
    <mergeCell ref="AO907:AO908"/>
    <mergeCell ref="AC903:AC904"/>
    <mergeCell ref="AF898:AF899"/>
    <mergeCell ref="AG898:AG899"/>
    <mergeCell ref="AH898:AH899"/>
    <mergeCell ref="AI896:AI897"/>
    <mergeCell ref="AD896:AD897"/>
    <mergeCell ref="AE896:AE897"/>
    <mergeCell ref="AF896:AF897"/>
    <mergeCell ref="AG896:AG897"/>
    <mergeCell ref="AI898:AI899"/>
    <mergeCell ref="AJ898:AJ899"/>
    <mergeCell ref="AK898:AK899"/>
    <mergeCell ref="AL898:AL899"/>
    <mergeCell ref="AI902:AI903"/>
    <mergeCell ref="AH896:AH897"/>
    <mergeCell ref="AH900:AH901"/>
    <mergeCell ref="AJ900:AJ901"/>
    <mergeCell ref="AK900:AK901"/>
    <mergeCell ref="AL900:AL901"/>
    <mergeCell ref="AM903:AM904"/>
    <mergeCell ref="AN903:AN904"/>
    <mergeCell ref="AO903:AO904"/>
    <mergeCell ref="AP903:AP904"/>
    <mergeCell ref="AQ903:AQ904"/>
    <mergeCell ref="AJ896:AJ897"/>
    <mergeCell ref="AK896:AK897"/>
    <mergeCell ref="AL896:AL897"/>
    <mergeCell ref="AQ895:AQ896"/>
    <mergeCell ref="AQ899:AQ900"/>
    <mergeCell ref="AR903:AR904"/>
    <mergeCell ref="AO901:AO902"/>
    <mergeCell ref="AP901:AP902"/>
    <mergeCell ref="AQ901:AQ902"/>
    <mergeCell ref="AR901:AR902"/>
    <mergeCell ref="AC901:AC902"/>
    <mergeCell ref="AD902:AD903"/>
    <mergeCell ref="AE902:AE903"/>
    <mergeCell ref="AF902:AF903"/>
    <mergeCell ref="AI908:AI909"/>
    <mergeCell ref="AD908:AD909"/>
    <mergeCell ref="AE908:AE909"/>
    <mergeCell ref="AF908:AF909"/>
    <mergeCell ref="AG908:AG909"/>
    <mergeCell ref="AP893:AP894"/>
    <mergeCell ref="AJ892:AJ893"/>
    <mergeCell ref="AK892:AK893"/>
    <mergeCell ref="AL892:AL893"/>
    <mergeCell ref="AM901:AM902"/>
    <mergeCell ref="AN901:AN902"/>
    <mergeCell ref="AM899:AM900"/>
    <mergeCell ref="AN899:AN900"/>
    <mergeCell ref="AO899:AO900"/>
    <mergeCell ref="AP899:AP900"/>
    <mergeCell ref="AQ897:AQ898"/>
    <mergeCell ref="AR899:AR900"/>
    <mergeCell ref="AR897:AR898"/>
    <mergeCell ref="AC899:AC900"/>
    <mergeCell ref="AD890:AD891"/>
    <mergeCell ref="AE890:AE891"/>
    <mergeCell ref="AF890:AF891"/>
    <mergeCell ref="AG890:AG891"/>
    <mergeCell ref="AH890:AH891"/>
    <mergeCell ref="AI890:AI891"/>
    <mergeCell ref="AJ890:AJ891"/>
    <mergeCell ref="AM897:AM898"/>
    <mergeCell ref="AN897:AN898"/>
    <mergeCell ref="AO897:AO898"/>
    <mergeCell ref="AP897:AP898"/>
    <mergeCell ref="AL890:AL891"/>
    <mergeCell ref="AM895:AM896"/>
    <mergeCell ref="AN895:AN896"/>
    <mergeCell ref="AO895:AO896"/>
    <mergeCell ref="AP895:AP896"/>
    <mergeCell ref="AM893:AM894"/>
    <mergeCell ref="AN893:AN894"/>
    <mergeCell ref="AO893:AO894"/>
    <mergeCell ref="AC897:AC898"/>
    <mergeCell ref="AP891:AP892"/>
    <mergeCell ref="AQ891:AQ892"/>
    <mergeCell ref="AR891:AR892"/>
    <mergeCell ref="AQ893:AQ894"/>
    <mergeCell ref="AR893:AR894"/>
    <mergeCell ref="AR895:AR896"/>
    <mergeCell ref="AR889:AR890"/>
    <mergeCell ref="AG902:AG903"/>
    <mergeCell ref="AH902:AH903"/>
    <mergeCell ref="AI900:AI901"/>
    <mergeCell ref="AD900:AD901"/>
    <mergeCell ref="AE900:AE901"/>
    <mergeCell ref="AF900:AF901"/>
    <mergeCell ref="AG900:AG901"/>
    <mergeCell ref="AJ902:AJ903"/>
    <mergeCell ref="AK902:AK903"/>
    <mergeCell ref="AL902:AL903"/>
    <mergeCell ref="AI892:AI893"/>
    <mergeCell ref="AG892:AG893"/>
    <mergeCell ref="AD898:AD899"/>
    <mergeCell ref="AE898:AE899"/>
    <mergeCell ref="V1924:V1925"/>
    <mergeCell ref="V1926:V1927"/>
    <mergeCell ref="V1920:V1921"/>
    <mergeCell ref="V1922:V1923"/>
    <mergeCell ref="V1900:V1901"/>
    <mergeCell ref="V1902:V1903"/>
    <mergeCell ref="V1918:V1919"/>
    <mergeCell ref="AO891:AO892"/>
    <mergeCell ref="AC893:AC894"/>
    <mergeCell ref="AC895:AC896"/>
    <mergeCell ref="V1896:V1897"/>
    <mergeCell ref="V1794:V1795"/>
    <mergeCell ref="V1796:V1797"/>
    <mergeCell ref="V1798:V1799"/>
    <mergeCell ref="V1776:V1777"/>
    <mergeCell ref="V1778:V1779"/>
    <mergeCell ref="V1780:V1781"/>
    <mergeCell ref="V1782:V1783"/>
    <mergeCell ref="V1784:V1785"/>
    <mergeCell ref="V1786:V1787"/>
    <mergeCell ref="V1764:V1765"/>
    <mergeCell ref="V1766:V1767"/>
    <mergeCell ref="V1768:V1769"/>
    <mergeCell ref="V1770:V1771"/>
    <mergeCell ref="V1772:V1773"/>
    <mergeCell ref="V1774:V1775"/>
    <mergeCell ref="V1752:V1753"/>
    <mergeCell ref="V1754:V1755"/>
    <mergeCell ref="V1756:V1757"/>
    <mergeCell ref="V1758:V1759"/>
    <mergeCell ref="V1760:V1761"/>
    <mergeCell ref="V1762:V1763"/>
    <mergeCell ref="V1740:V1741"/>
    <mergeCell ref="V1742:V1743"/>
    <mergeCell ref="V1744:V1745"/>
    <mergeCell ref="V1746:V1747"/>
    <mergeCell ref="V1748:V1749"/>
    <mergeCell ref="V1750:V1751"/>
    <mergeCell ref="V1728:V1729"/>
    <mergeCell ref="AI894:AI895"/>
    <mergeCell ref="AJ894:AJ895"/>
    <mergeCell ref="AK894:AK895"/>
    <mergeCell ref="AL894:AL895"/>
    <mergeCell ref="AD894:AD895"/>
    <mergeCell ref="AE894:AE895"/>
    <mergeCell ref="AF894:AF895"/>
    <mergeCell ref="AG894:AG895"/>
    <mergeCell ref="AH894:AH895"/>
    <mergeCell ref="AM909:AM910"/>
    <mergeCell ref="AN909:AN910"/>
    <mergeCell ref="AM905:AM906"/>
    <mergeCell ref="AN905:AN906"/>
    <mergeCell ref="AG910:AG911"/>
    <mergeCell ref="AH910:AH911"/>
    <mergeCell ref="AM917:AM918"/>
    <mergeCell ref="AN917:AN918"/>
    <mergeCell ref="AJ910:AJ911"/>
    <mergeCell ref="AK910:AK911"/>
    <mergeCell ref="AL910:AL911"/>
    <mergeCell ref="AM913:AM914"/>
    <mergeCell ref="AN913:AN914"/>
    <mergeCell ref="AG918:AG919"/>
    <mergeCell ref="V1730:V1731"/>
    <mergeCell ref="V1732:V1733"/>
    <mergeCell ref="V1928:V1929"/>
    <mergeCell ref="T4:T5"/>
    <mergeCell ref="R4:R5"/>
    <mergeCell ref="Q4:Q5"/>
    <mergeCell ref="U4:U5"/>
    <mergeCell ref="V1912:V1913"/>
    <mergeCell ref="V1914:V1915"/>
    <mergeCell ref="V1916:V1917"/>
    <mergeCell ref="V1898:V1899"/>
    <mergeCell ref="V1884:V1885"/>
    <mergeCell ref="V1904:V1905"/>
    <mergeCell ref="V1906:V1907"/>
    <mergeCell ref="V1908:V1909"/>
    <mergeCell ref="V1910:V1911"/>
    <mergeCell ref="V1886:V1887"/>
    <mergeCell ref="V1888:V1889"/>
    <mergeCell ref="V1890:V1891"/>
    <mergeCell ref="V1892:V1893"/>
    <mergeCell ref="V1894:V1895"/>
    <mergeCell ref="V1872:V1873"/>
    <mergeCell ref="V1874:V1875"/>
    <mergeCell ref="V1876:V1877"/>
    <mergeCell ref="V1878:V1879"/>
    <mergeCell ref="V1880:V1881"/>
    <mergeCell ref="V1882:V1883"/>
    <mergeCell ref="V1860:V1861"/>
    <mergeCell ref="V1862:V1863"/>
    <mergeCell ref="V1864:V1865"/>
    <mergeCell ref="V1866:V1867"/>
    <mergeCell ref="V1868:V1869"/>
    <mergeCell ref="V1870:V1871"/>
    <mergeCell ref="V1848:V1849"/>
    <mergeCell ref="V1850:V1851"/>
    <mergeCell ref="V1852:V1853"/>
    <mergeCell ref="V1854:V1855"/>
    <mergeCell ref="V1856:V1857"/>
    <mergeCell ref="V1858:V1859"/>
    <mergeCell ref="V1836:V1837"/>
    <mergeCell ref="V1838:V1839"/>
    <mergeCell ref="V1840:V1841"/>
    <mergeCell ref="V1842:V1843"/>
    <mergeCell ref="V1844:V1845"/>
    <mergeCell ref="V1846:V1847"/>
    <mergeCell ref="V1824:V1825"/>
    <mergeCell ref="V1826:V1827"/>
    <mergeCell ref="V1828:V1829"/>
    <mergeCell ref="V1830:V1831"/>
    <mergeCell ref="V1832:V1833"/>
    <mergeCell ref="V1834:V1835"/>
    <mergeCell ref="V1812:V1813"/>
    <mergeCell ref="V1814:V1815"/>
    <mergeCell ref="V1816:V1817"/>
    <mergeCell ref="V1818:V1819"/>
    <mergeCell ref="V1820:V1821"/>
    <mergeCell ref="V1822:V1823"/>
    <mergeCell ref="V1800:V1801"/>
    <mergeCell ref="V1802:V1803"/>
    <mergeCell ref="V1804:V1805"/>
    <mergeCell ref="V1806:V1807"/>
    <mergeCell ref="V1808:V1809"/>
    <mergeCell ref="V1810:V1811"/>
    <mergeCell ref="V1788:V1789"/>
    <mergeCell ref="V1790:V1791"/>
    <mergeCell ref="V1792:V1793"/>
    <mergeCell ref="V1734:V1735"/>
    <mergeCell ref="V1736:V1737"/>
    <mergeCell ref="V1738:V1739"/>
    <mergeCell ref="V1716:V1717"/>
    <mergeCell ref="V1718:V1719"/>
    <mergeCell ref="V1720:V1721"/>
    <mergeCell ref="V1722:V1723"/>
    <mergeCell ref="V1724:V1725"/>
    <mergeCell ref="V1726:V1727"/>
    <mergeCell ref="V1704:V1705"/>
    <mergeCell ref="V1706:V1707"/>
    <mergeCell ref="V1708:V1709"/>
    <mergeCell ref="V1710:V1711"/>
    <mergeCell ref="V1712:V1713"/>
    <mergeCell ref="V1714:V1715"/>
    <mergeCell ref="V1692:V1693"/>
    <mergeCell ref="V1694:V1695"/>
    <mergeCell ref="V1696:V1697"/>
    <mergeCell ref="V1698:V1699"/>
    <mergeCell ref="V1700:V1701"/>
    <mergeCell ref="V1702:V1703"/>
    <mergeCell ref="V1680:V1681"/>
    <mergeCell ref="V1682:V1683"/>
    <mergeCell ref="V1684:V1685"/>
    <mergeCell ref="V1686:V1687"/>
    <mergeCell ref="V1688:V1689"/>
    <mergeCell ref="V1690:V1691"/>
    <mergeCell ref="V1668:V1669"/>
    <mergeCell ref="V1670:V1671"/>
    <mergeCell ref="V1672:V1673"/>
    <mergeCell ref="V1674:V1675"/>
    <mergeCell ref="V1676:V1677"/>
    <mergeCell ref="V1678:V1679"/>
    <mergeCell ref="V1656:V1657"/>
    <mergeCell ref="V1658:V1659"/>
    <mergeCell ref="V1660:V1661"/>
    <mergeCell ref="V1662:V1663"/>
    <mergeCell ref="V1664:V1665"/>
    <mergeCell ref="V1666:V1667"/>
    <mergeCell ref="V1644:V1645"/>
    <mergeCell ref="V1646:V1647"/>
    <mergeCell ref="V1648:V1649"/>
    <mergeCell ref="V1650:V1651"/>
    <mergeCell ref="V1652:V1653"/>
    <mergeCell ref="V1654:V1655"/>
    <mergeCell ref="V1632:V1633"/>
    <mergeCell ref="V1634:V1635"/>
    <mergeCell ref="V1636:V1637"/>
    <mergeCell ref="V1638:V1639"/>
    <mergeCell ref="V1640:V1641"/>
    <mergeCell ref="V1642:V1643"/>
    <mergeCell ref="V1620:V1621"/>
    <mergeCell ref="V1622:V1623"/>
    <mergeCell ref="V1624:V1625"/>
    <mergeCell ref="V1626:V1627"/>
    <mergeCell ref="V1628:V1629"/>
    <mergeCell ref="V1630:V1631"/>
    <mergeCell ref="V1608:V1609"/>
    <mergeCell ref="V1610:V1611"/>
    <mergeCell ref="V1612:V1613"/>
    <mergeCell ref="V1614:V1615"/>
    <mergeCell ref="V1616:V1617"/>
    <mergeCell ref="V1618:V1619"/>
    <mergeCell ref="V1596:V1597"/>
    <mergeCell ref="V1598:V1599"/>
    <mergeCell ref="V1600:V1601"/>
    <mergeCell ref="V1602:V1603"/>
    <mergeCell ref="V1604:V1605"/>
    <mergeCell ref="V1606:V1607"/>
    <mergeCell ref="V1584:V1585"/>
    <mergeCell ref="V1586:V1587"/>
    <mergeCell ref="V1588:V1589"/>
    <mergeCell ref="V1590:V1591"/>
    <mergeCell ref="V1592:V1593"/>
    <mergeCell ref="V1594:V1595"/>
    <mergeCell ref="V1572:V1573"/>
    <mergeCell ref="V1574:V1575"/>
    <mergeCell ref="V1576:V1577"/>
    <mergeCell ref="V1578:V1579"/>
    <mergeCell ref="V1580:V1581"/>
    <mergeCell ref="V1582:V1583"/>
    <mergeCell ref="V1560:V1561"/>
    <mergeCell ref="V1562:V1563"/>
    <mergeCell ref="V1564:V1565"/>
    <mergeCell ref="V1566:V1567"/>
    <mergeCell ref="V1568:V1569"/>
    <mergeCell ref="V1570:V1571"/>
    <mergeCell ref="V1548:V1549"/>
    <mergeCell ref="V1550:V1551"/>
    <mergeCell ref="V1552:V1553"/>
    <mergeCell ref="V1554:V1555"/>
    <mergeCell ref="V1556:V1557"/>
    <mergeCell ref="V1558:V1559"/>
    <mergeCell ref="V1536:V1537"/>
    <mergeCell ref="V1538:V1539"/>
    <mergeCell ref="V1540:V1541"/>
    <mergeCell ref="V1542:V1543"/>
    <mergeCell ref="V1544:V1545"/>
    <mergeCell ref="V1546:V1547"/>
    <mergeCell ref="V1524:V1525"/>
    <mergeCell ref="V1526:V1527"/>
    <mergeCell ref="V1528:V1529"/>
    <mergeCell ref="V1530:V1531"/>
    <mergeCell ref="V1532:V1533"/>
    <mergeCell ref="V1534:V1535"/>
    <mergeCell ref="V1512:V1513"/>
    <mergeCell ref="V1514:V1515"/>
    <mergeCell ref="V1516:V1517"/>
    <mergeCell ref="V1518:V1519"/>
    <mergeCell ref="V1520:V1521"/>
    <mergeCell ref="V1522:V1523"/>
    <mergeCell ref="V1500:V1501"/>
    <mergeCell ref="V1502:V1503"/>
    <mergeCell ref="V1504:V1505"/>
    <mergeCell ref="V1506:V1507"/>
    <mergeCell ref="V1508:V1509"/>
    <mergeCell ref="V1510:V1511"/>
    <mergeCell ref="V1488:V1489"/>
    <mergeCell ref="V1490:V1491"/>
    <mergeCell ref="V1492:V1493"/>
    <mergeCell ref="V1494:V1495"/>
    <mergeCell ref="V1496:V1497"/>
    <mergeCell ref="V1498:V1499"/>
    <mergeCell ref="V1476:V1477"/>
    <mergeCell ref="V1478:V1479"/>
    <mergeCell ref="V1480:V1481"/>
    <mergeCell ref="V1482:V1483"/>
    <mergeCell ref="V1484:V1485"/>
    <mergeCell ref="V1486:V1487"/>
    <mergeCell ref="V1464:V1465"/>
    <mergeCell ref="V1466:V1467"/>
    <mergeCell ref="V1468:V1469"/>
    <mergeCell ref="V1470:V1471"/>
    <mergeCell ref="V1472:V1473"/>
    <mergeCell ref="V1474:V1475"/>
    <mergeCell ref="V1452:V1453"/>
    <mergeCell ref="V1454:V1455"/>
    <mergeCell ref="V1456:V1457"/>
    <mergeCell ref="V1458:V1459"/>
    <mergeCell ref="V1460:V1461"/>
    <mergeCell ref="V1462:V1463"/>
    <mergeCell ref="V1440:V1441"/>
    <mergeCell ref="V1442:V1443"/>
    <mergeCell ref="V1444:V1445"/>
    <mergeCell ref="V1446:V1447"/>
    <mergeCell ref="V1448:V1449"/>
    <mergeCell ref="V1450:V1451"/>
    <mergeCell ref="V1428:V1429"/>
    <mergeCell ref="V1430:V1431"/>
    <mergeCell ref="V1432:V1433"/>
    <mergeCell ref="V1434:V1435"/>
    <mergeCell ref="V1436:V1437"/>
    <mergeCell ref="V1438:V1439"/>
    <mergeCell ref="V1416:V1417"/>
    <mergeCell ref="V1418:V1419"/>
    <mergeCell ref="V1420:V1421"/>
    <mergeCell ref="V1422:V1423"/>
    <mergeCell ref="V1424:V1425"/>
    <mergeCell ref="V1426:V1427"/>
    <mergeCell ref="V1404:V1405"/>
    <mergeCell ref="V1406:V1407"/>
    <mergeCell ref="V1408:V1409"/>
    <mergeCell ref="V1410:V1411"/>
    <mergeCell ref="V1412:V1413"/>
    <mergeCell ref="V1414:V1415"/>
    <mergeCell ref="V1392:V1393"/>
    <mergeCell ref="V1394:V1395"/>
    <mergeCell ref="V1396:V1397"/>
    <mergeCell ref="V1398:V1399"/>
    <mergeCell ref="V1400:V1401"/>
    <mergeCell ref="V1402:V1403"/>
    <mergeCell ref="V1380:V1381"/>
    <mergeCell ref="V1382:V1383"/>
    <mergeCell ref="V1384:V1385"/>
    <mergeCell ref="V1386:V1387"/>
    <mergeCell ref="V1388:V1389"/>
    <mergeCell ref="V1390:V1391"/>
    <mergeCell ref="V1368:V1369"/>
    <mergeCell ref="V1370:V1371"/>
    <mergeCell ref="V1372:V1373"/>
    <mergeCell ref="V1374:V1375"/>
    <mergeCell ref="V1376:V1377"/>
    <mergeCell ref="V1378:V1379"/>
    <mergeCell ref="V1356:V1357"/>
    <mergeCell ref="V1358:V1359"/>
    <mergeCell ref="V1360:V1361"/>
    <mergeCell ref="V1362:V1363"/>
    <mergeCell ref="V1364:V1365"/>
    <mergeCell ref="V1366:V1367"/>
    <mergeCell ref="V1344:V1345"/>
    <mergeCell ref="V1346:V1347"/>
    <mergeCell ref="V1348:V1349"/>
    <mergeCell ref="V1350:V1351"/>
    <mergeCell ref="V1352:V1353"/>
    <mergeCell ref="V1354:V1355"/>
    <mergeCell ref="V1332:V1333"/>
    <mergeCell ref="V1334:V1335"/>
    <mergeCell ref="V1336:V1337"/>
    <mergeCell ref="V1338:V1339"/>
    <mergeCell ref="V1340:V1341"/>
    <mergeCell ref="V1342:V1343"/>
    <mergeCell ref="V1320:V1321"/>
    <mergeCell ref="V1322:V1323"/>
    <mergeCell ref="V1324:V1325"/>
    <mergeCell ref="V1326:V1327"/>
    <mergeCell ref="V1328:V1329"/>
    <mergeCell ref="V1330:V1331"/>
    <mergeCell ref="V1308:V1309"/>
    <mergeCell ref="V1310:V1311"/>
    <mergeCell ref="V1312:V1313"/>
    <mergeCell ref="V1314:V1315"/>
    <mergeCell ref="V1316:V1317"/>
    <mergeCell ref="V1318:V1319"/>
    <mergeCell ref="V1296:V1297"/>
    <mergeCell ref="V1298:V1299"/>
    <mergeCell ref="V1300:V1301"/>
    <mergeCell ref="V1302:V1303"/>
    <mergeCell ref="V1304:V1305"/>
    <mergeCell ref="V1306:V1307"/>
    <mergeCell ref="V1284:V1285"/>
    <mergeCell ref="V1286:V1287"/>
    <mergeCell ref="V1288:V1289"/>
    <mergeCell ref="V1290:V1291"/>
    <mergeCell ref="V1292:V1293"/>
    <mergeCell ref="V1294:V1295"/>
    <mergeCell ref="V1272:V1273"/>
    <mergeCell ref="V1274:V1275"/>
    <mergeCell ref="V1276:V1277"/>
    <mergeCell ref="V1278:V1279"/>
    <mergeCell ref="V1280:V1281"/>
    <mergeCell ref="V1282:V1283"/>
    <mergeCell ref="V1260:V1261"/>
    <mergeCell ref="V1262:V1263"/>
    <mergeCell ref="V1264:V1265"/>
    <mergeCell ref="V1266:V1267"/>
    <mergeCell ref="V1268:V1269"/>
    <mergeCell ref="V1270:V1271"/>
    <mergeCell ref="V1248:V1249"/>
    <mergeCell ref="V1250:V1251"/>
    <mergeCell ref="V1252:V1253"/>
    <mergeCell ref="V1254:V1255"/>
    <mergeCell ref="V1256:V1257"/>
    <mergeCell ref="V1258:V1259"/>
    <mergeCell ref="V1236:V1237"/>
    <mergeCell ref="V1238:V1239"/>
    <mergeCell ref="V1240:V1241"/>
    <mergeCell ref="V1242:V1243"/>
    <mergeCell ref="V1244:V1245"/>
    <mergeCell ref="V1246:V1247"/>
    <mergeCell ref="V1224:V1225"/>
    <mergeCell ref="V1226:V1227"/>
    <mergeCell ref="V1228:V1229"/>
    <mergeCell ref="V1230:V1231"/>
    <mergeCell ref="V1232:V1233"/>
    <mergeCell ref="V1234:V1235"/>
    <mergeCell ref="V1212:V1213"/>
    <mergeCell ref="V1214:V1215"/>
    <mergeCell ref="V1216:V1217"/>
    <mergeCell ref="V1218:V1219"/>
    <mergeCell ref="V1220:V1221"/>
    <mergeCell ref="V1222:V1223"/>
    <mergeCell ref="V1200:V1201"/>
    <mergeCell ref="V1202:V1203"/>
    <mergeCell ref="V1204:V1205"/>
    <mergeCell ref="V1206:V1207"/>
    <mergeCell ref="V1208:V1209"/>
    <mergeCell ref="V1210:V1211"/>
    <mergeCell ref="V1188:V1189"/>
    <mergeCell ref="V1190:V1191"/>
    <mergeCell ref="V1192:V1193"/>
    <mergeCell ref="V1194:V1195"/>
    <mergeCell ref="V1196:V1197"/>
    <mergeCell ref="V1198:V1199"/>
    <mergeCell ref="V1176:V1177"/>
    <mergeCell ref="V1178:V1179"/>
    <mergeCell ref="V1180:V1181"/>
    <mergeCell ref="V1182:V1183"/>
    <mergeCell ref="V1184:V1185"/>
    <mergeCell ref="V1186:V1187"/>
    <mergeCell ref="V1164:V1165"/>
    <mergeCell ref="V1166:V1167"/>
    <mergeCell ref="V1168:V1169"/>
    <mergeCell ref="V1170:V1171"/>
    <mergeCell ref="V1172:V1173"/>
    <mergeCell ref="V1174:V1175"/>
    <mergeCell ref="V1152:V1153"/>
    <mergeCell ref="V1154:V1155"/>
    <mergeCell ref="V1156:V1157"/>
    <mergeCell ref="V1158:V1159"/>
    <mergeCell ref="V1160:V1161"/>
    <mergeCell ref="V1162:V1163"/>
    <mergeCell ref="V1140:V1141"/>
    <mergeCell ref="V1142:V1143"/>
    <mergeCell ref="V1144:V1145"/>
    <mergeCell ref="V1146:V1147"/>
    <mergeCell ref="V1148:V1149"/>
    <mergeCell ref="V1150:V1151"/>
    <mergeCell ref="V1128:V1129"/>
    <mergeCell ref="V1130:V1131"/>
    <mergeCell ref="V1132:V1133"/>
    <mergeCell ref="V1134:V1135"/>
    <mergeCell ref="V1136:V1137"/>
    <mergeCell ref="V1138:V1139"/>
    <mergeCell ref="V1116:V1117"/>
    <mergeCell ref="V1118:V1119"/>
    <mergeCell ref="V1120:V1121"/>
    <mergeCell ref="V1122:V1123"/>
    <mergeCell ref="V1124:V1125"/>
    <mergeCell ref="V1126:V1127"/>
    <mergeCell ref="V1104:V1105"/>
    <mergeCell ref="V1106:V1107"/>
    <mergeCell ref="V1108:V1109"/>
    <mergeCell ref="V1110:V1111"/>
    <mergeCell ref="V1112:V1113"/>
    <mergeCell ref="V1114:V1115"/>
    <mergeCell ref="V1092:V1093"/>
    <mergeCell ref="V1094:V1095"/>
    <mergeCell ref="V1096:V1097"/>
    <mergeCell ref="V1098:V1099"/>
    <mergeCell ref="V1100:V1101"/>
    <mergeCell ref="V1102:V1103"/>
    <mergeCell ref="V1080:V1081"/>
    <mergeCell ref="V1082:V1083"/>
    <mergeCell ref="V1084:V1085"/>
    <mergeCell ref="V1086:V1087"/>
    <mergeCell ref="V1088:V1089"/>
    <mergeCell ref="V1090:V1091"/>
    <mergeCell ref="V1068:V1069"/>
    <mergeCell ref="V1070:V1071"/>
    <mergeCell ref="V1072:V1073"/>
    <mergeCell ref="V1074:V1075"/>
    <mergeCell ref="V1076:V1077"/>
    <mergeCell ref="V1078:V1079"/>
    <mergeCell ref="V1056:V1057"/>
    <mergeCell ref="V1058:V1059"/>
    <mergeCell ref="V1060:V1061"/>
    <mergeCell ref="V1062:V1063"/>
    <mergeCell ref="V1064:V1065"/>
    <mergeCell ref="V1066:V1067"/>
    <mergeCell ref="V1044:V1045"/>
    <mergeCell ref="V1046:V1047"/>
    <mergeCell ref="V1048:V1049"/>
    <mergeCell ref="V1050:V1051"/>
    <mergeCell ref="V1052:V1053"/>
    <mergeCell ref="V1054:V1055"/>
    <mergeCell ref="V1032:V1033"/>
    <mergeCell ref="V1034:V1035"/>
    <mergeCell ref="V1036:V1037"/>
    <mergeCell ref="V1038:V1039"/>
    <mergeCell ref="V1040:V1041"/>
    <mergeCell ref="V1042:V1043"/>
    <mergeCell ref="V1020:V1021"/>
    <mergeCell ref="V1022:V1023"/>
    <mergeCell ref="V1024:V1025"/>
    <mergeCell ref="V1026:V1027"/>
    <mergeCell ref="V1028:V1029"/>
    <mergeCell ref="V1030:V1031"/>
    <mergeCell ref="V1008:V1009"/>
    <mergeCell ref="V1010:V1011"/>
    <mergeCell ref="V1012:V1013"/>
    <mergeCell ref="V1014:V1015"/>
    <mergeCell ref="V1016:V1017"/>
    <mergeCell ref="V1018:V1019"/>
    <mergeCell ref="V996:V997"/>
    <mergeCell ref="V998:V999"/>
    <mergeCell ref="V1000:V1001"/>
    <mergeCell ref="V1002:V1003"/>
    <mergeCell ref="V1004:V1005"/>
    <mergeCell ref="V1006:V1007"/>
    <mergeCell ref="V984:V985"/>
    <mergeCell ref="V986:V987"/>
    <mergeCell ref="V988:V989"/>
    <mergeCell ref="V990:V991"/>
    <mergeCell ref="V992:V993"/>
    <mergeCell ref="V994:V995"/>
    <mergeCell ref="V972:V973"/>
    <mergeCell ref="V974:V975"/>
    <mergeCell ref="V976:V977"/>
    <mergeCell ref="V978:V979"/>
    <mergeCell ref="V980:V981"/>
    <mergeCell ref="V982:V983"/>
    <mergeCell ref="V960:V961"/>
    <mergeCell ref="V962:V963"/>
    <mergeCell ref="V964:V965"/>
    <mergeCell ref="V966:V967"/>
    <mergeCell ref="V968:V969"/>
    <mergeCell ref="V970:V971"/>
    <mergeCell ref="V948:V949"/>
    <mergeCell ref="V950:V951"/>
    <mergeCell ref="V952:V953"/>
    <mergeCell ref="V954:V955"/>
    <mergeCell ref="V956:V957"/>
    <mergeCell ref="V958:V959"/>
    <mergeCell ref="V936:V937"/>
    <mergeCell ref="V938:V939"/>
    <mergeCell ref="V940:V941"/>
    <mergeCell ref="V942:V943"/>
    <mergeCell ref="V944:V945"/>
    <mergeCell ref="V946:V947"/>
    <mergeCell ref="V924:V925"/>
    <mergeCell ref="V926:V927"/>
    <mergeCell ref="V928:V929"/>
    <mergeCell ref="V930:V931"/>
    <mergeCell ref="V932:V933"/>
    <mergeCell ref="V934:V935"/>
    <mergeCell ref="V912:V913"/>
    <mergeCell ref="V914:V915"/>
    <mergeCell ref="V916:V917"/>
    <mergeCell ref="V918:V919"/>
    <mergeCell ref="V920:V921"/>
    <mergeCell ref="V922:V923"/>
    <mergeCell ref="V900:V901"/>
    <mergeCell ref="V902:V903"/>
    <mergeCell ref="V904:V905"/>
    <mergeCell ref="V906:V907"/>
    <mergeCell ref="V908:V909"/>
    <mergeCell ref="V910:V911"/>
    <mergeCell ref="V886:V887"/>
    <mergeCell ref="V888:V889"/>
    <mergeCell ref="V890:V891"/>
    <mergeCell ref="V892:V893"/>
    <mergeCell ref="V894:V895"/>
    <mergeCell ref="V898:V899"/>
    <mergeCell ref="V874:V875"/>
    <mergeCell ref="V876:V877"/>
    <mergeCell ref="V878:V879"/>
    <mergeCell ref="V880:V881"/>
    <mergeCell ref="V882:V883"/>
    <mergeCell ref="V884:V885"/>
    <mergeCell ref="V862:V863"/>
    <mergeCell ref="V864:V865"/>
    <mergeCell ref="V866:V867"/>
    <mergeCell ref="V868:V869"/>
    <mergeCell ref="V870:V871"/>
    <mergeCell ref="V872:V873"/>
    <mergeCell ref="V854:V855"/>
    <mergeCell ref="V856:V857"/>
    <mergeCell ref="V858:V859"/>
    <mergeCell ref="V838:V839"/>
    <mergeCell ref="V808:V809"/>
    <mergeCell ref="V860:V861"/>
    <mergeCell ref="V4:V5"/>
    <mergeCell ref="V844:V845"/>
    <mergeCell ref="V846:V847"/>
    <mergeCell ref="V848:V849"/>
    <mergeCell ref="V850:V851"/>
    <mergeCell ref="V852:V853"/>
    <mergeCell ref="V842:V843"/>
    <mergeCell ref="V836:V837"/>
    <mergeCell ref="V822:V823"/>
    <mergeCell ref="V770:V771"/>
    <mergeCell ref="U1340:U1341"/>
    <mergeCell ref="U1342:U1343"/>
    <mergeCell ref="U1344:U1345"/>
    <mergeCell ref="U1346:U1347"/>
    <mergeCell ref="U1348:U1349"/>
    <mergeCell ref="U1350:U1351"/>
    <mergeCell ref="U1328:U1329"/>
    <mergeCell ref="U1330:U1331"/>
    <mergeCell ref="U1332:U1333"/>
    <mergeCell ref="U1334:U1335"/>
    <mergeCell ref="U1336:U1337"/>
    <mergeCell ref="U1338:U1339"/>
    <mergeCell ref="U1316:U1317"/>
    <mergeCell ref="U1318:U1319"/>
    <mergeCell ref="U1320:U1321"/>
    <mergeCell ref="U1322:U1323"/>
    <mergeCell ref="U1324:U1325"/>
    <mergeCell ref="U1326:U1327"/>
    <mergeCell ref="U1304:U1305"/>
    <mergeCell ref="U1306:U1307"/>
    <mergeCell ref="U1308:U1309"/>
    <mergeCell ref="U1310:U1311"/>
    <mergeCell ref="U1312:U1313"/>
    <mergeCell ref="U1314:U1315"/>
    <mergeCell ref="U1292:U1293"/>
    <mergeCell ref="U1294:U1295"/>
    <mergeCell ref="U1296:U1297"/>
    <mergeCell ref="U1298:U1299"/>
    <mergeCell ref="U1300:U1301"/>
    <mergeCell ref="U1302:U1303"/>
    <mergeCell ref="U1280:U1281"/>
    <mergeCell ref="U1282:U1283"/>
    <mergeCell ref="U1284:U1285"/>
    <mergeCell ref="U1286:U1287"/>
    <mergeCell ref="U1288:U1289"/>
    <mergeCell ref="U1290:U1291"/>
    <mergeCell ref="U1268:U1269"/>
    <mergeCell ref="U1270:U1271"/>
    <mergeCell ref="U1272:U1273"/>
    <mergeCell ref="U1274:U1275"/>
    <mergeCell ref="U1276:U1277"/>
    <mergeCell ref="U1278:U1279"/>
    <mergeCell ref="U1256:U1257"/>
    <mergeCell ref="U1258:U1259"/>
    <mergeCell ref="U1260:U1261"/>
    <mergeCell ref="U1262:U1263"/>
    <mergeCell ref="U1264:U1265"/>
    <mergeCell ref="U1266:U1267"/>
    <mergeCell ref="U1244:U1245"/>
    <mergeCell ref="U1246:U1247"/>
    <mergeCell ref="U1248:U1249"/>
    <mergeCell ref="U1250:U1251"/>
    <mergeCell ref="U1252:U1253"/>
    <mergeCell ref="U1254:U1255"/>
    <mergeCell ref="U1232:U1233"/>
    <mergeCell ref="U1234:U1235"/>
    <mergeCell ref="U1236:U1237"/>
    <mergeCell ref="U1238:U1239"/>
    <mergeCell ref="U1240:U1241"/>
    <mergeCell ref="U1242:U1243"/>
    <mergeCell ref="U1220:U1221"/>
    <mergeCell ref="U1222:U1223"/>
    <mergeCell ref="U1224:U1225"/>
    <mergeCell ref="U1226:U1227"/>
    <mergeCell ref="U1228:U1229"/>
    <mergeCell ref="U1230:U1231"/>
    <mergeCell ref="U1208:U1209"/>
    <mergeCell ref="U1210:U1211"/>
    <mergeCell ref="U1212:U1213"/>
    <mergeCell ref="U1214:U1215"/>
    <mergeCell ref="U1216:U1217"/>
    <mergeCell ref="U1218:U1219"/>
    <mergeCell ref="U1196:U1197"/>
    <mergeCell ref="U1198:U1199"/>
    <mergeCell ref="U1200:U1201"/>
    <mergeCell ref="U1202:U1203"/>
    <mergeCell ref="U1204:U1205"/>
    <mergeCell ref="U1206:U1207"/>
    <mergeCell ref="U1184:U1185"/>
    <mergeCell ref="U1186:U1187"/>
    <mergeCell ref="U1188:U1189"/>
    <mergeCell ref="U1190:U1191"/>
    <mergeCell ref="U1192:U1193"/>
    <mergeCell ref="U1194:U1195"/>
    <mergeCell ref="U1172:U1173"/>
    <mergeCell ref="U1174:U1175"/>
    <mergeCell ref="U1176:U1177"/>
    <mergeCell ref="U1178:U1179"/>
    <mergeCell ref="U1180:U1181"/>
    <mergeCell ref="U1182:U1183"/>
    <mergeCell ref="U1160:U1161"/>
    <mergeCell ref="U1162:U1163"/>
    <mergeCell ref="U1164:U1165"/>
    <mergeCell ref="U1166:U1167"/>
    <mergeCell ref="U1168:U1169"/>
    <mergeCell ref="U1170:U1171"/>
    <mergeCell ref="U1148:U1149"/>
    <mergeCell ref="U1150:U1151"/>
    <mergeCell ref="U1152:U1153"/>
    <mergeCell ref="U1154:U1155"/>
    <mergeCell ref="U1156:U1157"/>
    <mergeCell ref="U1158:U1159"/>
    <mergeCell ref="U1136:U1137"/>
    <mergeCell ref="U1138:U1139"/>
    <mergeCell ref="U1140:U1141"/>
    <mergeCell ref="U1142:U1143"/>
    <mergeCell ref="U1144:U1145"/>
    <mergeCell ref="U1146:U1147"/>
    <mergeCell ref="U1124:U1125"/>
    <mergeCell ref="U1126:U1127"/>
    <mergeCell ref="U1128:U1129"/>
    <mergeCell ref="U1130:U1131"/>
    <mergeCell ref="U1132:U1133"/>
    <mergeCell ref="U1134:U1135"/>
    <mergeCell ref="U1112:U1113"/>
    <mergeCell ref="U1114:U1115"/>
    <mergeCell ref="U1116:U1117"/>
    <mergeCell ref="U1118:U1119"/>
    <mergeCell ref="U1120:U1121"/>
    <mergeCell ref="U1122:U1123"/>
    <mergeCell ref="U1100:U1101"/>
    <mergeCell ref="U1102:U1103"/>
    <mergeCell ref="U1104:U1105"/>
    <mergeCell ref="U1106:U1107"/>
    <mergeCell ref="U1108:U1109"/>
    <mergeCell ref="U1110:U1111"/>
    <mergeCell ref="U1088:U1089"/>
    <mergeCell ref="U1090:U1091"/>
    <mergeCell ref="U1092:U1093"/>
    <mergeCell ref="U1094:U1095"/>
    <mergeCell ref="U1096:U1097"/>
    <mergeCell ref="U1098:U1099"/>
    <mergeCell ref="U1076:U1077"/>
    <mergeCell ref="U1078:U1079"/>
    <mergeCell ref="U1080:U1081"/>
    <mergeCell ref="U1082:U1083"/>
    <mergeCell ref="U1084:U1085"/>
    <mergeCell ref="U1086:U1087"/>
    <mergeCell ref="U1064:U1065"/>
    <mergeCell ref="U1066:U1067"/>
    <mergeCell ref="U1068:U1069"/>
    <mergeCell ref="U1070:U1071"/>
    <mergeCell ref="U1072:U1073"/>
    <mergeCell ref="U1074:U1075"/>
    <mergeCell ref="U1052:U1053"/>
    <mergeCell ref="U1054:U1055"/>
    <mergeCell ref="U1056:U1057"/>
    <mergeCell ref="U1058:U1059"/>
    <mergeCell ref="U1060:U1061"/>
    <mergeCell ref="U1062:U1063"/>
    <mergeCell ref="U932:U933"/>
    <mergeCell ref="U934:U935"/>
    <mergeCell ref="U936:U937"/>
    <mergeCell ref="U938:U939"/>
    <mergeCell ref="U940:U941"/>
    <mergeCell ref="U942:U943"/>
    <mergeCell ref="U920:U921"/>
    <mergeCell ref="U922:U923"/>
    <mergeCell ref="U924:U925"/>
    <mergeCell ref="U926:U927"/>
    <mergeCell ref="U928:U929"/>
    <mergeCell ref="U930:U931"/>
    <mergeCell ref="U908:U909"/>
    <mergeCell ref="U910:U911"/>
    <mergeCell ref="U912:U913"/>
    <mergeCell ref="U914:U915"/>
    <mergeCell ref="U916:U917"/>
    <mergeCell ref="U918:U919"/>
    <mergeCell ref="U1040:U1041"/>
    <mergeCell ref="U1042:U1043"/>
    <mergeCell ref="U1044:U1045"/>
    <mergeCell ref="U1046:U1047"/>
    <mergeCell ref="U1048:U1049"/>
    <mergeCell ref="U1050:U1051"/>
    <mergeCell ref="U1028:U1029"/>
    <mergeCell ref="U1030:U1031"/>
    <mergeCell ref="U1032:U1033"/>
    <mergeCell ref="U1034:U1035"/>
    <mergeCell ref="U1036:U1037"/>
    <mergeCell ref="U1038:U1039"/>
    <mergeCell ref="U1016:U1017"/>
    <mergeCell ref="U1018:U1019"/>
    <mergeCell ref="U1020:U1021"/>
    <mergeCell ref="U1022:U1023"/>
    <mergeCell ref="U1024:U1025"/>
    <mergeCell ref="U1026:U1027"/>
    <mergeCell ref="U1004:U1005"/>
    <mergeCell ref="U1006:U1007"/>
    <mergeCell ref="U1008:U1009"/>
    <mergeCell ref="U1010:U1011"/>
    <mergeCell ref="U1012:U1013"/>
    <mergeCell ref="U1014:U1015"/>
    <mergeCell ref="U992:U993"/>
    <mergeCell ref="U994:U995"/>
    <mergeCell ref="U996:U997"/>
    <mergeCell ref="U998:U999"/>
    <mergeCell ref="U1000:U1001"/>
    <mergeCell ref="U1002:U1003"/>
    <mergeCell ref="U980:U981"/>
    <mergeCell ref="U982:U983"/>
    <mergeCell ref="U984:U985"/>
    <mergeCell ref="U986:U987"/>
    <mergeCell ref="U988:U989"/>
    <mergeCell ref="U990:U991"/>
    <mergeCell ref="U890:U891"/>
    <mergeCell ref="U892:U893"/>
    <mergeCell ref="U894:U895"/>
    <mergeCell ref="U902:U903"/>
    <mergeCell ref="U904:U905"/>
    <mergeCell ref="U906:U907"/>
    <mergeCell ref="U878:U879"/>
    <mergeCell ref="U880:U881"/>
    <mergeCell ref="U882:U883"/>
    <mergeCell ref="U884:U885"/>
    <mergeCell ref="U886:U887"/>
    <mergeCell ref="U888:U889"/>
    <mergeCell ref="U864:U865"/>
    <mergeCell ref="U866:U867"/>
    <mergeCell ref="U868:U869"/>
    <mergeCell ref="U870:U871"/>
    <mergeCell ref="U872:U873"/>
    <mergeCell ref="U874:U875"/>
    <mergeCell ref="T1076:T1077"/>
    <mergeCell ref="U844:U845"/>
    <mergeCell ref="U846:U847"/>
    <mergeCell ref="U848:U849"/>
    <mergeCell ref="U850:U851"/>
    <mergeCell ref="U852:U853"/>
    <mergeCell ref="U856:U857"/>
    <mergeCell ref="U858:U859"/>
    <mergeCell ref="U860:U861"/>
    <mergeCell ref="U862:U863"/>
    <mergeCell ref="T1064:T1065"/>
    <mergeCell ref="T1066:T1067"/>
    <mergeCell ref="T1068:T1069"/>
    <mergeCell ref="T1070:T1071"/>
    <mergeCell ref="T1072:T1073"/>
    <mergeCell ref="T1074:T1075"/>
    <mergeCell ref="T1052:T1053"/>
    <mergeCell ref="T1054:T1055"/>
    <mergeCell ref="T1056:T1057"/>
    <mergeCell ref="T1058:T1059"/>
    <mergeCell ref="T1060:T1061"/>
    <mergeCell ref="T1062:T1063"/>
    <mergeCell ref="T1040:T1041"/>
    <mergeCell ref="T1042:T1043"/>
    <mergeCell ref="T1044:T1045"/>
    <mergeCell ref="T1046:T1047"/>
    <mergeCell ref="T1048:T1049"/>
    <mergeCell ref="T1050:T1051"/>
    <mergeCell ref="T1028:T1029"/>
    <mergeCell ref="T1030:T1031"/>
    <mergeCell ref="T1032:T1033"/>
    <mergeCell ref="T1034:T1035"/>
    <mergeCell ref="T1036:T1037"/>
    <mergeCell ref="T1038:T1039"/>
    <mergeCell ref="T1016:T1017"/>
    <mergeCell ref="T1018:T1019"/>
    <mergeCell ref="T1020:T1021"/>
    <mergeCell ref="T1022:T1023"/>
    <mergeCell ref="T1024:T1025"/>
    <mergeCell ref="T1026:T1027"/>
    <mergeCell ref="T1004:T1005"/>
    <mergeCell ref="T1006:T1007"/>
    <mergeCell ref="T1008:T1009"/>
    <mergeCell ref="T1010:T1011"/>
    <mergeCell ref="T1012:T1013"/>
    <mergeCell ref="T1014:T1015"/>
    <mergeCell ref="T992:T993"/>
    <mergeCell ref="T994:T995"/>
    <mergeCell ref="T996:T997"/>
    <mergeCell ref="T998:T999"/>
    <mergeCell ref="T1000:T1001"/>
    <mergeCell ref="T1002:T1003"/>
    <mergeCell ref="T980:T981"/>
    <mergeCell ref="T982:T983"/>
    <mergeCell ref="T984:T985"/>
    <mergeCell ref="T986:T987"/>
    <mergeCell ref="T988:T989"/>
    <mergeCell ref="T990:T991"/>
    <mergeCell ref="T968:T969"/>
    <mergeCell ref="T970:T971"/>
    <mergeCell ref="T972:T973"/>
    <mergeCell ref="T974:T975"/>
    <mergeCell ref="T976:T977"/>
    <mergeCell ref="T978:T979"/>
    <mergeCell ref="T956:T957"/>
    <mergeCell ref="T958:T959"/>
    <mergeCell ref="T960:T961"/>
    <mergeCell ref="T962:T963"/>
    <mergeCell ref="T964:T965"/>
    <mergeCell ref="T966:T967"/>
    <mergeCell ref="T944:T945"/>
    <mergeCell ref="T946:T947"/>
    <mergeCell ref="T948:T949"/>
    <mergeCell ref="T950:T951"/>
    <mergeCell ref="T952:T953"/>
    <mergeCell ref="T954:T955"/>
    <mergeCell ref="T932:T933"/>
    <mergeCell ref="T934:T935"/>
    <mergeCell ref="T936:T937"/>
    <mergeCell ref="T938:T939"/>
    <mergeCell ref="T940:T941"/>
    <mergeCell ref="T942:T943"/>
    <mergeCell ref="T818:T819"/>
    <mergeCell ref="T820:T821"/>
    <mergeCell ref="T822:T823"/>
    <mergeCell ref="T824:T825"/>
    <mergeCell ref="T826:T827"/>
    <mergeCell ref="T828:T829"/>
    <mergeCell ref="T804:T805"/>
    <mergeCell ref="T806:T807"/>
    <mergeCell ref="T808:T809"/>
    <mergeCell ref="T798:T799"/>
    <mergeCell ref="T810:T811"/>
    <mergeCell ref="T816:T817"/>
    <mergeCell ref="T776:T777"/>
    <mergeCell ref="T778:T779"/>
    <mergeCell ref="T784:T785"/>
    <mergeCell ref="T786:T787"/>
    <mergeCell ref="T794:T795"/>
    <mergeCell ref="T800:T801"/>
    <mergeCell ref="T760:T761"/>
    <mergeCell ref="T762:T763"/>
    <mergeCell ref="T768:T769"/>
    <mergeCell ref="T770:T771"/>
    <mergeCell ref="T772:T773"/>
    <mergeCell ref="T774:T775"/>
    <mergeCell ref="T922:T923"/>
    <mergeCell ref="T924:T925"/>
    <mergeCell ref="T926:T927"/>
    <mergeCell ref="T928:T929"/>
    <mergeCell ref="T930:T931"/>
    <mergeCell ref="T908:T909"/>
    <mergeCell ref="T910:T911"/>
    <mergeCell ref="T912:T913"/>
    <mergeCell ref="T914:T915"/>
    <mergeCell ref="T916:T917"/>
    <mergeCell ref="T918:T919"/>
    <mergeCell ref="T896:T897"/>
    <mergeCell ref="T898:T899"/>
    <mergeCell ref="T900:T901"/>
    <mergeCell ref="T902:T903"/>
    <mergeCell ref="T904:T905"/>
    <mergeCell ref="T906:T907"/>
    <mergeCell ref="T884:T885"/>
    <mergeCell ref="T886:T887"/>
    <mergeCell ref="T888:T889"/>
    <mergeCell ref="T890:T891"/>
    <mergeCell ref="T892:T893"/>
    <mergeCell ref="T894:T895"/>
    <mergeCell ref="T872:T873"/>
    <mergeCell ref="T874:T875"/>
    <mergeCell ref="T876:T877"/>
    <mergeCell ref="T878:T879"/>
    <mergeCell ref="T880:T881"/>
    <mergeCell ref="T882:T883"/>
    <mergeCell ref="T858:T859"/>
    <mergeCell ref="T860:T861"/>
    <mergeCell ref="T862:T863"/>
    <mergeCell ref="T864:T865"/>
    <mergeCell ref="T868:T869"/>
    <mergeCell ref="T870:T871"/>
    <mergeCell ref="T812:T813"/>
    <mergeCell ref="T830:T831"/>
    <mergeCell ref="T582:T583"/>
    <mergeCell ref="T584:T585"/>
    <mergeCell ref="T598:T599"/>
    <mergeCell ref="T600:T601"/>
    <mergeCell ref="T602:T603"/>
    <mergeCell ref="T608:T609"/>
    <mergeCell ref="T564:T565"/>
    <mergeCell ref="T558:T559"/>
    <mergeCell ref="T570:T571"/>
    <mergeCell ref="T576:T577"/>
    <mergeCell ref="T578:T579"/>
    <mergeCell ref="T580:T581"/>
    <mergeCell ref="T548:T549"/>
    <mergeCell ref="T550:T551"/>
    <mergeCell ref="T552:T553"/>
    <mergeCell ref="T554:T555"/>
    <mergeCell ref="T560:T561"/>
    <mergeCell ref="T562:T563"/>
    <mergeCell ref="T532:T533"/>
    <mergeCell ref="T534:T535"/>
    <mergeCell ref="T536:T537"/>
    <mergeCell ref="T538:T539"/>
    <mergeCell ref="T544:T545"/>
    <mergeCell ref="T546:T547"/>
    <mergeCell ref="T746:T747"/>
    <mergeCell ref="T752:T753"/>
    <mergeCell ref="T754:T755"/>
    <mergeCell ref="T750:T751"/>
    <mergeCell ref="T728:T729"/>
    <mergeCell ref="T740:T741"/>
    <mergeCell ref="T736:T737"/>
    <mergeCell ref="T730:T731"/>
    <mergeCell ref="T742:T743"/>
    <mergeCell ref="T744:T745"/>
    <mergeCell ref="T710:T711"/>
    <mergeCell ref="T712:T713"/>
    <mergeCell ref="T702:T703"/>
    <mergeCell ref="T720:T721"/>
    <mergeCell ref="T722:T723"/>
    <mergeCell ref="T724:T725"/>
    <mergeCell ref="T694:T695"/>
    <mergeCell ref="T696:T697"/>
    <mergeCell ref="T686:T687"/>
    <mergeCell ref="T704:T705"/>
    <mergeCell ref="T706:T707"/>
    <mergeCell ref="T708:T709"/>
    <mergeCell ref="T672:T673"/>
    <mergeCell ref="T674:T675"/>
    <mergeCell ref="T676:T677"/>
    <mergeCell ref="T678:T679"/>
    <mergeCell ref="T680:T681"/>
    <mergeCell ref="T670:T671"/>
    <mergeCell ref="T646:T647"/>
    <mergeCell ref="T648:T649"/>
    <mergeCell ref="T638:T639"/>
    <mergeCell ref="T656:T657"/>
    <mergeCell ref="T658:T659"/>
    <mergeCell ref="T660:T661"/>
    <mergeCell ref="T654:T655"/>
    <mergeCell ref="T496:T497"/>
    <mergeCell ref="T498:T499"/>
    <mergeCell ref="T500:T501"/>
    <mergeCell ref="T502:T503"/>
    <mergeCell ref="T504:T505"/>
    <mergeCell ref="T506:T507"/>
    <mergeCell ref="S990:S991"/>
    <mergeCell ref="S992:S993"/>
    <mergeCell ref="S994:S995"/>
    <mergeCell ref="S996:S997"/>
    <mergeCell ref="T480:T481"/>
    <mergeCell ref="T482:T483"/>
    <mergeCell ref="T484:T485"/>
    <mergeCell ref="T486:T487"/>
    <mergeCell ref="T488:T489"/>
    <mergeCell ref="T490:T491"/>
    <mergeCell ref="S978:S979"/>
    <mergeCell ref="S980:S981"/>
    <mergeCell ref="S982:S983"/>
    <mergeCell ref="S984:S985"/>
    <mergeCell ref="S986:S987"/>
    <mergeCell ref="S988:S989"/>
    <mergeCell ref="S966:S967"/>
    <mergeCell ref="S958:S959"/>
    <mergeCell ref="S968:S969"/>
    <mergeCell ref="S970:S971"/>
    <mergeCell ref="S972:S973"/>
    <mergeCell ref="S974:S975"/>
    <mergeCell ref="S948:S949"/>
    <mergeCell ref="S950:S951"/>
    <mergeCell ref="S952:S953"/>
    <mergeCell ref="S960:S961"/>
    <mergeCell ref="S962:S963"/>
    <mergeCell ref="S964:S965"/>
    <mergeCell ref="S936:S937"/>
    <mergeCell ref="S938:S939"/>
    <mergeCell ref="S940:S941"/>
    <mergeCell ref="S942:S943"/>
    <mergeCell ref="S944:S945"/>
    <mergeCell ref="S946:S947"/>
    <mergeCell ref="S924:S925"/>
    <mergeCell ref="S926:S927"/>
    <mergeCell ref="S928:S929"/>
    <mergeCell ref="S930:S931"/>
    <mergeCell ref="S932:S933"/>
    <mergeCell ref="S934:S935"/>
    <mergeCell ref="S912:S913"/>
    <mergeCell ref="S914:S915"/>
    <mergeCell ref="S916:S917"/>
    <mergeCell ref="S918:S919"/>
    <mergeCell ref="S920:S921"/>
    <mergeCell ref="S922:S923"/>
    <mergeCell ref="S900:S901"/>
    <mergeCell ref="S902:S903"/>
    <mergeCell ref="S904:S905"/>
    <mergeCell ref="S906:S907"/>
    <mergeCell ref="S908:S909"/>
    <mergeCell ref="S910:S911"/>
    <mergeCell ref="T630:T631"/>
    <mergeCell ref="T622:T623"/>
    <mergeCell ref="T634:T635"/>
    <mergeCell ref="T640:T641"/>
    <mergeCell ref="T642:T643"/>
    <mergeCell ref="T644:T645"/>
    <mergeCell ref="S892:S893"/>
    <mergeCell ref="S894:S895"/>
    <mergeCell ref="S896:S897"/>
    <mergeCell ref="S872:S873"/>
    <mergeCell ref="S874:S875"/>
    <mergeCell ref="S878:S879"/>
    <mergeCell ref="S880:S881"/>
    <mergeCell ref="S882:S883"/>
    <mergeCell ref="S884:S885"/>
    <mergeCell ref="S860:S861"/>
    <mergeCell ref="S862:S863"/>
    <mergeCell ref="S864:S865"/>
    <mergeCell ref="S866:S867"/>
    <mergeCell ref="S868:S869"/>
    <mergeCell ref="S870:S871"/>
    <mergeCell ref="S848:S849"/>
    <mergeCell ref="S850:S851"/>
    <mergeCell ref="S852:S853"/>
    <mergeCell ref="S854:S855"/>
    <mergeCell ref="S856:S857"/>
    <mergeCell ref="S858:S859"/>
    <mergeCell ref="S836:S837"/>
    <mergeCell ref="S838:S839"/>
    <mergeCell ref="S840:S841"/>
    <mergeCell ref="S842:S843"/>
    <mergeCell ref="S844:S845"/>
    <mergeCell ref="S846:S847"/>
    <mergeCell ref="S824:S825"/>
    <mergeCell ref="S826:S827"/>
    <mergeCell ref="S828:S829"/>
    <mergeCell ref="S830:S831"/>
    <mergeCell ref="S832:S833"/>
    <mergeCell ref="S834:S835"/>
    <mergeCell ref="S812:S813"/>
    <mergeCell ref="S814:S815"/>
    <mergeCell ref="S816:S817"/>
    <mergeCell ref="S818:S819"/>
    <mergeCell ref="S820:S821"/>
    <mergeCell ref="S822:S823"/>
    <mergeCell ref="S796:S797"/>
    <mergeCell ref="S798:S799"/>
    <mergeCell ref="S800:S801"/>
    <mergeCell ref="S802:S803"/>
    <mergeCell ref="S808:S809"/>
    <mergeCell ref="S810:S811"/>
    <mergeCell ref="S778:S779"/>
    <mergeCell ref="S780:S781"/>
    <mergeCell ref="S784:S785"/>
    <mergeCell ref="S786:S787"/>
    <mergeCell ref="S792:S793"/>
    <mergeCell ref="S794:S795"/>
    <mergeCell ref="S762:S763"/>
    <mergeCell ref="S764:S765"/>
    <mergeCell ref="S766:S767"/>
    <mergeCell ref="S768:S769"/>
    <mergeCell ref="S770:S771"/>
    <mergeCell ref="S776:S777"/>
    <mergeCell ref="S774:S775"/>
    <mergeCell ref="S746:S747"/>
    <mergeCell ref="S748:S749"/>
    <mergeCell ref="S750:S751"/>
    <mergeCell ref="S752:S753"/>
    <mergeCell ref="S754:S755"/>
    <mergeCell ref="S760:S761"/>
    <mergeCell ref="S728:S729"/>
    <mergeCell ref="S732:S733"/>
    <mergeCell ref="S734:S735"/>
    <mergeCell ref="S740:S741"/>
    <mergeCell ref="S744:S745"/>
    <mergeCell ref="S742:S743"/>
    <mergeCell ref="S554:S555"/>
    <mergeCell ref="S556:S557"/>
    <mergeCell ref="S558:S559"/>
    <mergeCell ref="S560:S561"/>
    <mergeCell ref="S548:S549"/>
    <mergeCell ref="S550:S551"/>
    <mergeCell ref="S538:S539"/>
    <mergeCell ref="S540:S541"/>
    <mergeCell ref="S542:S543"/>
    <mergeCell ref="S544:S545"/>
    <mergeCell ref="S532:S533"/>
    <mergeCell ref="S546:S547"/>
    <mergeCell ref="S712:S713"/>
    <mergeCell ref="S714:S715"/>
    <mergeCell ref="S716:S717"/>
    <mergeCell ref="S718:S719"/>
    <mergeCell ref="S720:S721"/>
    <mergeCell ref="S722:S723"/>
    <mergeCell ref="S696:S697"/>
    <mergeCell ref="S698:S699"/>
    <mergeCell ref="S700:S701"/>
    <mergeCell ref="S702:S703"/>
    <mergeCell ref="S704:S705"/>
    <mergeCell ref="S706:S707"/>
    <mergeCell ref="S672:S673"/>
    <mergeCell ref="S674:S675"/>
    <mergeCell ref="S680:S681"/>
    <mergeCell ref="S682:S683"/>
    <mergeCell ref="S684:S685"/>
    <mergeCell ref="S686:S687"/>
    <mergeCell ref="S656:S657"/>
    <mergeCell ref="S658:S659"/>
    <mergeCell ref="S664:S665"/>
    <mergeCell ref="S666:S667"/>
    <mergeCell ref="S668:S669"/>
    <mergeCell ref="S670:S671"/>
    <mergeCell ref="S636:S637"/>
    <mergeCell ref="S638:S639"/>
    <mergeCell ref="S640:S641"/>
    <mergeCell ref="S642:S643"/>
    <mergeCell ref="S648:S649"/>
    <mergeCell ref="S644:S645"/>
    <mergeCell ref="S646:S647"/>
    <mergeCell ref="S618:S619"/>
    <mergeCell ref="S620:S621"/>
    <mergeCell ref="S622:S623"/>
    <mergeCell ref="S624:S625"/>
    <mergeCell ref="S626:S627"/>
    <mergeCell ref="S632:S633"/>
    <mergeCell ref="S628:S629"/>
    <mergeCell ref="R1166:R1167"/>
    <mergeCell ref="R1168:R1169"/>
    <mergeCell ref="R1170:R1171"/>
    <mergeCell ref="R1172:R1173"/>
    <mergeCell ref="R1174:R1175"/>
    <mergeCell ref="S480:S481"/>
    <mergeCell ref="S482:S483"/>
    <mergeCell ref="S488:S489"/>
    <mergeCell ref="S490:S491"/>
    <mergeCell ref="S492:S493"/>
    <mergeCell ref="R1154:R1155"/>
    <mergeCell ref="R1156:R1157"/>
    <mergeCell ref="R1158:R1159"/>
    <mergeCell ref="R1160:R1161"/>
    <mergeCell ref="R1162:R1163"/>
    <mergeCell ref="R1164:R1165"/>
    <mergeCell ref="R1142:R1143"/>
    <mergeCell ref="R1144:R1145"/>
    <mergeCell ref="R1146:R1147"/>
    <mergeCell ref="R1148:R1149"/>
    <mergeCell ref="R1150:R1151"/>
    <mergeCell ref="R1152:R1153"/>
    <mergeCell ref="R1130:R1131"/>
    <mergeCell ref="R1132:R1133"/>
    <mergeCell ref="R1134:R1135"/>
    <mergeCell ref="R1136:R1137"/>
    <mergeCell ref="R1138:R1139"/>
    <mergeCell ref="R1140:R1141"/>
    <mergeCell ref="R1118:R1119"/>
    <mergeCell ref="R1120:R1121"/>
    <mergeCell ref="R1122:R1123"/>
    <mergeCell ref="R1124:R1125"/>
    <mergeCell ref="R1126:R1127"/>
    <mergeCell ref="R1128:R1129"/>
    <mergeCell ref="R1106:R1107"/>
    <mergeCell ref="R1108:R1109"/>
    <mergeCell ref="R1110:R1111"/>
    <mergeCell ref="R1112:R1113"/>
    <mergeCell ref="R1114:R1115"/>
    <mergeCell ref="R1116:R1117"/>
    <mergeCell ref="R1094:R1095"/>
    <mergeCell ref="R1096:R1097"/>
    <mergeCell ref="R1098:R1099"/>
    <mergeCell ref="R1100:R1101"/>
    <mergeCell ref="R1102:R1103"/>
    <mergeCell ref="R1104:R1105"/>
    <mergeCell ref="R1082:R1083"/>
    <mergeCell ref="R1084:R1085"/>
    <mergeCell ref="R1086:R1087"/>
    <mergeCell ref="R1088:R1089"/>
    <mergeCell ref="S604:S605"/>
    <mergeCell ref="S606:S607"/>
    <mergeCell ref="S608:S609"/>
    <mergeCell ref="S610:S611"/>
    <mergeCell ref="S612:S613"/>
    <mergeCell ref="S616:S617"/>
    <mergeCell ref="S614:S615"/>
    <mergeCell ref="S578:S579"/>
    <mergeCell ref="S584:S585"/>
    <mergeCell ref="S586:S587"/>
    <mergeCell ref="S588:S589"/>
    <mergeCell ref="S590:S591"/>
    <mergeCell ref="S592:S593"/>
    <mergeCell ref="S582:S583"/>
    <mergeCell ref="R1090:R1091"/>
    <mergeCell ref="R1092:R1093"/>
    <mergeCell ref="R1070:R1071"/>
    <mergeCell ref="R1072:R1073"/>
    <mergeCell ref="R1074:R1075"/>
    <mergeCell ref="R1076:R1077"/>
    <mergeCell ref="R1078:R1079"/>
    <mergeCell ref="R1080:R1081"/>
    <mergeCell ref="R1058:R1059"/>
    <mergeCell ref="R1060:R1061"/>
    <mergeCell ref="R1062:R1063"/>
    <mergeCell ref="R1064:R1065"/>
    <mergeCell ref="R1066:R1067"/>
    <mergeCell ref="R1068:R1069"/>
    <mergeCell ref="R1046:R1047"/>
    <mergeCell ref="R1048:R1049"/>
    <mergeCell ref="R1050:R1051"/>
    <mergeCell ref="R1052:R1053"/>
    <mergeCell ref="R1054:R1055"/>
    <mergeCell ref="R1056:R1057"/>
    <mergeCell ref="R1034:R1035"/>
    <mergeCell ref="R1036:R1037"/>
    <mergeCell ref="R1038:R1039"/>
    <mergeCell ref="R1040:R1041"/>
    <mergeCell ref="R1042:R1043"/>
    <mergeCell ref="R1044:R1045"/>
    <mergeCell ref="R1022:R1023"/>
    <mergeCell ref="R1024:R1025"/>
    <mergeCell ref="R1026:R1027"/>
    <mergeCell ref="R1028:R1029"/>
    <mergeCell ref="R1030:R1031"/>
    <mergeCell ref="R1032:R1033"/>
    <mergeCell ref="R1010:R1011"/>
    <mergeCell ref="R1012:R1013"/>
    <mergeCell ref="R1014:R1015"/>
    <mergeCell ref="R1016:R1017"/>
    <mergeCell ref="R1018:R1019"/>
    <mergeCell ref="R1020:R1021"/>
    <mergeCell ref="R860:R861"/>
    <mergeCell ref="R862:R863"/>
    <mergeCell ref="R864:R865"/>
    <mergeCell ref="R866:R867"/>
    <mergeCell ref="R998:R999"/>
    <mergeCell ref="R1000:R1001"/>
    <mergeCell ref="R1002:R1003"/>
    <mergeCell ref="R1004:R1005"/>
    <mergeCell ref="R1006:R1007"/>
    <mergeCell ref="R1008:R1009"/>
    <mergeCell ref="R986:R987"/>
    <mergeCell ref="R988:R989"/>
    <mergeCell ref="R990:R991"/>
    <mergeCell ref="R992:R993"/>
    <mergeCell ref="R994:R995"/>
    <mergeCell ref="R996:R997"/>
    <mergeCell ref="R974:R975"/>
    <mergeCell ref="R976:R977"/>
    <mergeCell ref="R978:R979"/>
    <mergeCell ref="R980:R981"/>
    <mergeCell ref="R982:R983"/>
    <mergeCell ref="R984:R985"/>
    <mergeCell ref="R960:R961"/>
    <mergeCell ref="R962:R963"/>
    <mergeCell ref="R964:R965"/>
    <mergeCell ref="R966:R967"/>
    <mergeCell ref="R968:R969"/>
    <mergeCell ref="R970:R971"/>
    <mergeCell ref="R940:R941"/>
    <mergeCell ref="R942:R943"/>
    <mergeCell ref="R944:R945"/>
    <mergeCell ref="R946:R947"/>
    <mergeCell ref="R948:R949"/>
    <mergeCell ref="R950:R951"/>
    <mergeCell ref="R928:R929"/>
    <mergeCell ref="R930:R931"/>
    <mergeCell ref="R932:R933"/>
    <mergeCell ref="R934:R935"/>
    <mergeCell ref="R936:R937"/>
    <mergeCell ref="R938:R939"/>
    <mergeCell ref="Q908:Q909"/>
    <mergeCell ref="Q910:Q911"/>
    <mergeCell ref="Q882:Q883"/>
    <mergeCell ref="Q884:Q885"/>
    <mergeCell ref="Q886:Q887"/>
    <mergeCell ref="Q888:Q889"/>
    <mergeCell ref="Q890:Q891"/>
    <mergeCell ref="Q892:Q893"/>
    <mergeCell ref="Q870:Q871"/>
    <mergeCell ref="Q872:Q873"/>
    <mergeCell ref="Q874:Q875"/>
    <mergeCell ref="Q876:Q877"/>
    <mergeCell ref="R916:R917"/>
    <mergeCell ref="R918:R919"/>
    <mergeCell ref="R920:R921"/>
    <mergeCell ref="R922:R923"/>
    <mergeCell ref="R924:R925"/>
    <mergeCell ref="R926:R927"/>
    <mergeCell ref="R904:R905"/>
    <mergeCell ref="R906:R907"/>
    <mergeCell ref="R908:R909"/>
    <mergeCell ref="R910:R911"/>
    <mergeCell ref="R912:R913"/>
    <mergeCell ref="R914:R915"/>
    <mergeCell ref="R892:R893"/>
    <mergeCell ref="R894:R895"/>
    <mergeCell ref="R896:R897"/>
    <mergeCell ref="R898:R899"/>
    <mergeCell ref="R900:R901"/>
    <mergeCell ref="R902:R903"/>
    <mergeCell ref="R880:R881"/>
    <mergeCell ref="R882:R883"/>
    <mergeCell ref="R884:R885"/>
    <mergeCell ref="R886:R887"/>
    <mergeCell ref="R888:R889"/>
    <mergeCell ref="R890:R891"/>
    <mergeCell ref="R870:R871"/>
    <mergeCell ref="R872:R873"/>
    <mergeCell ref="R874:R875"/>
    <mergeCell ref="R876:R877"/>
    <mergeCell ref="R878:R879"/>
    <mergeCell ref="Q990:Q991"/>
    <mergeCell ref="Q992:Q993"/>
    <mergeCell ref="Q994:Q995"/>
    <mergeCell ref="Q996:Q997"/>
    <mergeCell ref="Q970:Q971"/>
    <mergeCell ref="Q976:Q977"/>
    <mergeCell ref="Q978:Q979"/>
    <mergeCell ref="Q980:Q981"/>
    <mergeCell ref="Q982:Q983"/>
    <mergeCell ref="Q984:Q985"/>
    <mergeCell ref="Q956:Q957"/>
    <mergeCell ref="Q960:Q961"/>
    <mergeCell ref="Q962:Q963"/>
    <mergeCell ref="Q964:Q965"/>
    <mergeCell ref="Q966:Q967"/>
    <mergeCell ref="Q968:Q969"/>
    <mergeCell ref="Q942:Q943"/>
    <mergeCell ref="Q944:Q945"/>
    <mergeCell ref="Q946:Q947"/>
    <mergeCell ref="Q948:Q949"/>
    <mergeCell ref="Q950:Q951"/>
    <mergeCell ref="Q952:Q953"/>
    <mergeCell ref="Q926:Q927"/>
    <mergeCell ref="Q928:Q929"/>
    <mergeCell ref="Q930:Q931"/>
    <mergeCell ref="Q932:Q933"/>
    <mergeCell ref="Q938:Q939"/>
    <mergeCell ref="Q940:Q941"/>
    <mergeCell ref="Q912:Q913"/>
    <mergeCell ref="Q914:Q915"/>
    <mergeCell ref="Q916:Q917"/>
    <mergeCell ref="Q918:Q919"/>
    <mergeCell ref="Q922:Q923"/>
    <mergeCell ref="Q924:Q925"/>
    <mergeCell ref="Q720:Q721"/>
    <mergeCell ref="Q722:Q723"/>
    <mergeCell ref="Q744:Q745"/>
    <mergeCell ref="Q746:Q747"/>
    <mergeCell ref="Q700:Q701"/>
    <mergeCell ref="Q702:Q703"/>
    <mergeCell ref="Q704:Q705"/>
    <mergeCell ref="Q706:Q707"/>
    <mergeCell ref="Q712:Q713"/>
    <mergeCell ref="Q714:Q715"/>
    <mergeCell ref="Q670:Q671"/>
    <mergeCell ref="Q672:Q673"/>
    <mergeCell ref="Q674:Q675"/>
    <mergeCell ref="Q680:Q681"/>
    <mergeCell ref="Q682:Q683"/>
    <mergeCell ref="Q684:Q685"/>
    <mergeCell ref="Q650:Q651"/>
    <mergeCell ref="Q652:Q653"/>
    <mergeCell ref="Q654:Q655"/>
    <mergeCell ref="Q656:Q657"/>
    <mergeCell ref="Q644:Q645"/>
    <mergeCell ref="Q646:Q647"/>
    <mergeCell ref="Q628:Q629"/>
    <mergeCell ref="Q634:Q635"/>
    <mergeCell ref="Q636:Q637"/>
    <mergeCell ref="Q638:Q639"/>
    <mergeCell ref="Q642:Q643"/>
    <mergeCell ref="Q648:Q649"/>
    <mergeCell ref="Q878:Q879"/>
    <mergeCell ref="Q880:Q881"/>
    <mergeCell ref="Q852:Q853"/>
    <mergeCell ref="Q858:Q859"/>
    <mergeCell ref="Q860:Q861"/>
    <mergeCell ref="Q862:Q863"/>
    <mergeCell ref="Q864:Q865"/>
    <mergeCell ref="Q866:Q867"/>
    <mergeCell ref="Q838:Q839"/>
    <mergeCell ref="Q840:Q841"/>
    <mergeCell ref="Q842:Q843"/>
    <mergeCell ref="Q844:Q845"/>
    <mergeCell ref="Q848:Q849"/>
    <mergeCell ref="Q850:Q851"/>
    <mergeCell ref="Q824:Q825"/>
    <mergeCell ref="Q826:Q827"/>
    <mergeCell ref="Q828:Q829"/>
    <mergeCell ref="Q830:Q831"/>
    <mergeCell ref="Q832:Q833"/>
    <mergeCell ref="Q836:Q837"/>
    <mergeCell ref="Q810:Q811"/>
    <mergeCell ref="Q812:Q813"/>
    <mergeCell ref="Q814:Q815"/>
    <mergeCell ref="Q816:Q817"/>
    <mergeCell ref="Q820:Q821"/>
    <mergeCell ref="Q822:Q823"/>
    <mergeCell ref="Q784:Q785"/>
    <mergeCell ref="Q786:Q787"/>
    <mergeCell ref="Q792:Q793"/>
    <mergeCell ref="Q794:Q795"/>
    <mergeCell ref="Q796:Q797"/>
    <mergeCell ref="Q798:Q799"/>
    <mergeCell ref="Q764:Q765"/>
    <mergeCell ref="Q766:Q767"/>
    <mergeCell ref="Q768:Q769"/>
    <mergeCell ref="Q770:Q771"/>
    <mergeCell ref="Y663:Y664"/>
    <mergeCell ref="Q664:Q665"/>
    <mergeCell ref="V510:V511"/>
    <mergeCell ref="R510:R511"/>
    <mergeCell ref="W510:W511"/>
    <mergeCell ref="S484:S485"/>
    <mergeCell ref="X484:X485"/>
    <mergeCell ref="Q618:Q619"/>
    <mergeCell ref="Q620:Q621"/>
    <mergeCell ref="Q622:Q623"/>
    <mergeCell ref="Q624:Q625"/>
    <mergeCell ref="Q614:Q615"/>
    <mergeCell ref="Q626:Q627"/>
    <mergeCell ref="Q584:Q585"/>
    <mergeCell ref="Q586:Q587"/>
    <mergeCell ref="Q588:Q589"/>
    <mergeCell ref="Q590:Q591"/>
    <mergeCell ref="Q596:Q597"/>
    <mergeCell ref="Q598:Q599"/>
    <mergeCell ref="Q568:Q569"/>
    <mergeCell ref="Q564:Q565"/>
    <mergeCell ref="Q570:Q571"/>
    <mergeCell ref="Q572:Q573"/>
    <mergeCell ref="Q576:Q577"/>
    <mergeCell ref="Q578:Q579"/>
    <mergeCell ref="Q544:Q545"/>
    <mergeCell ref="Q546:Q547"/>
    <mergeCell ref="Q552:Q553"/>
    <mergeCell ref="Q554:Q555"/>
    <mergeCell ref="Q556:Q557"/>
    <mergeCell ref="Q558:Q559"/>
    <mergeCell ref="Q528:Q529"/>
    <mergeCell ref="Q530:Q531"/>
    <mergeCell ref="Q536:Q537"/>
    <mergeCell ref="Q532:Q533"/>
    <mergeCell ref="Q538:Q539"/>
    <mergeCell ref="Q540:Q541"/>
    <mergeCell ref="Q498:Q499"/>
    <mergeCell ref="Q504:Q505"/>
    <mergeCell ref="Q506:Q507"/>
    <mergeCell ref="Q508:Q509"/>
    <mergeCell ref="Q510:Q511"/>
    <mergeCell ref="Q512:Q513"/>
    <mergeCell ref="Q500:Q501"/>
    <mergeCell ref="S524:S525"/>
    <mergeCell ref="S526:S527"/>
    <mergeCell ref="S528:S529"/>
    <mergeCell ref="S518:S519"/>
    <mergeCell ref="S530:S531"/>
    <mergeCell ref="S536:S537"/>
    <mergeCell ref="S496:S497"/>
    <mergeCell ref="S498:S499"/>
    <mergeCell ref="S504:S505"/>
    <mergeCell ref="S506:S507"/>
    <mergeCell ref="S508:S509"/>
    <mergeCell ref="S510:S511"/>
    <mergeCell ref="S500:S501"/>
    <mergeCell ref="S502:S503"/>
    <mergeCell ref="S568:S569"/>
    <mergeCell ref="S570:S571"/>
    <mergeCell ref="S572:S573"/>
    <mergeCell ref="S574:S575"/>
    <mergeCell ref="S576:S577"/>
    <mergeCell ref="S564:S565"/>
    <mergeCell ref="W882:W883"/>
    <mergeCell ref="X882:X883"/>
    <mergeCell ref="Y889:Y890"/>
    <mergeCell ref="Z889:Z890"/>
    <mergeCell ref="AA889:AA890"/>
    <mergeCell ref="AA883:AA884"/>
    <mergeCell ref="W890:W891"/>
    <mergeCell ref="X890:X891"/>
    <mergeCell ref="Y897:Y898"/>
    <mergeCell ref="Z897:Z898"/>
    <mergeCell ref="AA897:AA898"/>
    <mergeCell ref="AA891:AA892"/>
    <mergeCell ref="W894:W895"/>
    <mergeCell ref="X894:X895"/>
    <mergeCell ref="W892:W893"/>
    <mergeCell ref="X892:X893"/>
    <mergeCell ref="W880:W881"/>
    <mergeCell ref="X880:X881"/>
    <mergeCell ref="W872:W873"/>
    <mergeCell ref="Y859:Y860"/>
    <mergeCell ref="W844:W845"/>
    <mergeCell ref="Q478:Q479"/>
    <mergeCell ref="Q480:Q481"/>
    <mergeCell ref="Q482:Q483"/>
    <mergeCell ref="Q488:Q489"/>
    <mergeCell ref="Q490:Q491"/>
    <mergeCell ref="Q492:Q493"/>
    <mergeCell ref="Q494:Q495"/>
    <mergeCell ref="Q496:Q497"/>
    <mergeCell ref="Z853:Z854"/>
    <mergeCell ref="AA853:AA854"/>
    <mergeCell ref="W846:W847"/>
    <mergeCell ref="W848:W849"/>
    <mergeCell ref="W850:W851"/>
    <mergeCell ref="W852:W853"/>
    <mergeCell ref="Y851:Y852"/>
    <mergeCell ref="X848:X849"/>
    <mergeCell ref="X852:X853"/>
    <mergeCell ref="X858:X859"/>
    <mergeCell ref="Y865:Y866"/>
    <mergeCell ref="Z865:Z866"/>
    <mergeCell ref="AA865:AA866"/>
    <mergeCell ref="Z855:Z856"/>
    <mergeCell ref="AA855:AA856"/>
    <mergeCell ref="Y857:Y858"/>
    <mergeCell ref="Z857:Z858"/>
    <mergeCell ref="AA857:AA858"/>
    <mergeCell ref="Y855:Y856"/>
    <mergeCell ref="AA867:AA868"/>
    <mergeCell ref="W862:W863"/>
    <mergeCell ref="X862:X863"/>
    <mergeCell ref="Y869:Y870"/>
    <mergeCell ref="Z869:Z870"/>
    <mergeCell ref="AA869:AA870"/>
    <mergeCell ref="Y863:Y864"/>
    <mergeCell ref="Z863:Z864"/>
    <mergeCell ref="AA863:AA864"/>
    <mergeCell ref="X870:X871"/>
    <mergeCell ref="W860:W861"/>
    <mergeCell ref="X860:X861"/>
    <mergeCell ref="T852:T853"/>
    <mergeCell ref="V782:V783"/>
    <mergeCell ref="R782:R783"/>
    <mergeCell ref="S676:S677"/>
    <mergeCell ref="AA935:AA936"/>
    <mergeCell ref="W946:W947"/>
    <mergeCell ref="X946:X947"/>
    <mergeCell ref="Y953:Y954"/>
    <mergeCell ref="Z953:Z954"/>
    <mergeCell ref="AA953:AA954"/>
    <mergeCell ref="AA947:AA948"/>
    <mergeCell ref="AA945:AA946"/>
    <mergeCell ref="W948:W949"/>
    <mergeCell ref="X948:X949"/>
    <mergeCell ref="Y949:Y950"/>
    <mergeCell ref="W950:W951"/>
    <mergeCell ref="X950:X951"/>
    <mergeCell ref="Y957:Y958"/>
    <mergeCell ref="Z957:Z958"/>
    <mergeCell ref="AA957:AA958"/>
    <mergeCell ref="AA951:AA952"/>
    <mergeCell ref="Z949:Z950"/>
    <mergeCell ref="AA949:AA950"/>
    <mergeCell ref="Y955:Y956"/>
    <mergeCell ref="Z955:Z956"/>
    <mergeCell ref="W958:W959"/>
    <mergeCell ref="X958:X959"/>
    <mergeCell ref="AA901:AA902"/>
    <mergeCell ref="AA895:AA896"/>
    <mergeCell ref="W898:W899"/>
    <mergeCell ref="X898:X899"/>
    <mergeCell ref="W902:W903"/>
    <mergeCell ref="X902:X903"/>
    <mergeCell ref="X900:X901"/>
    <mergeCell ref="Y899:Y900"/>
    <mergeCell ref="AA903:AA904"/>
    <mergeCell ref="Z899:Z900"/>
    <mergeCell ref="AA905:AA906"/>
    <mergeCell ref="AA899:AA900"/>
    <mergeCell ref="Y913:Y914"/>
    <mergeCell ref="Z913:Z914"/>
    <mergeCell ref="AA913:AA914"/>
    <mergeCell ref="AA907:AA908"/>
    <mergeCell ref="Y909:Y910"/>
    <mergeCell ref="Z909:Z910"/>
    <mergeCell ref="Y901:Y902"/>
    <mergeCell ref="Z901:Z902"/>
    <mergeCell ref="W914:W915"/>
    <mergeCell ref="X914:X915"/>
    <mergeCell ref="Y921:Y922"/>
    <mergeCell ref="Z921:Z922"/>
    <mergeCell ref="AA921:AA922"/>
    <mergeCell ref="AA915:AA916"/>
    <mergeCell ref="Y917:Y918"/>
    <mergeCell ref="Z917:Z918"/>
    <mergeCell ref="W918:W919"/>
    <mergeCell ref="X918:X919"/>
    <mergeCell ref="AA917:AA918"/>
    <mergeCell ref="Y915:Y916"/>
    <mergeCell ref="Z929:Z930"/>
    <mergeCell ref="AA929:AA930"/>
    <mergeCell ref="AA923:AA924"/>
    <mergeCell ref="Y925:Y926"/>
    <mergeCell ref="Z925:Z926"/>
    <mergeCell ref="AA925:AA926"/>
    <mergeCell ref="AC855:AC856"/>
    <mergeCell ref="AC857:AC858"/>
    <mergeCell ref="AC859:AC860"/>
    <mergeCell ref="AC853:AC854"/>
    <mergeCell ref="AR853:AR854"/>
    <mergeCell ref="AJ860:AJ861"/>
    <mergeCell ref="AK860:AK861"/>
    <mergeCell ref="AD860:AD861"/>
    <mergeCell ref="AE860:AE861"/>
    <mergeCell ref="AF860:AF861"/>
    <mergeCell ref="AG860:AG861"/>
    <mergeCell ref="AH860:AH861"/>
    <mergeCell ref="AI860:AI861"/>
    <mergeCell ref="AD846:AD847"/>
    <mergeCell ref="AE846:AE847"/>
    <mergeCell ref="AF846:AF847"/>
    <mergeCell ref="AG846:AG847"/>
    <mergeCell ref="AH846:AH847"/>
    <mergeCell ref="AI846:AI847"/>
    <mergeCell ref="AD844:AD845"/>
    <mergeCell ref="AE844:AE845"/>
    <mergeCell ref="AF844:AF845"/>
    <mergeCell ref="AJ848:AJ849"/>
    <mergeCell ref="AK848:AK849"/>
    <mergeCell ref="AM855:AM856"/>
    <mergeCell ref="AN855:AN856"/>
    <mergeCell ref="AO855:AO856"/>
    <mergeCell ref="AP855:AP856"/>
    <mergeCell ref="AP853:AP854"/>
    <mergeCell ref="AP851:AP852"/>
    <mergeCell ref="AD848:AD849"/>
    <mergeCell ref="AE848:AE849"/>
    <mergeCell ref="AF848:AF849"/>
    <mergeCell ref="AG848:AG849"/>
    <mergeCell ref="AH848:AH849"/>
    <mergeCell ref="AI848:AI849"/>
    <mergeCell ref="AI852:AI853"/>
    <mergeCell ref="AM853:AM854"/>
    <mergeCell ref="AI854:AI855"/>
    <mergeCell ref="AI856:AI857"/>
    <mergeCell ref="AP849:AP850"/>
    <mergeCell ref="AQ849:AQ850"/>
    <mergeCell ref="AR849:AR850"/>
    <mergeCell ref="AC849:AC850"/>
    <mergeCell ref="AK850:AK851"/>
    <mergeCell ref="AL850:AL851"/>
    <mergeCell ref="AD850:AD851"/>
    <mergeCell ref="AD856:AD857"/>
    <mergeCell ref="AE856:AE857"/>
    <mergeCell ref="AF856:AF857"/>
    <mergeCell ref="AG856:AG857"/>
    <mergeCell ref="AH856:AH857"/>
    <mergeCell ref="AM847:AM848"/>
    <mergeCell ref="AN847:AN848"/>
    <mergeCell ref="AO847:AO848"/>
    <mergeCell ref="AP847:AP848"/>
    <mergeCell ref="AN845:AN846"/>
    <mergeCell ref="AO845:AO846"/>
    <mergeCell ref="AP845:AP846"/>
    <mergeCell ref="AP843:AP844"/>
    <mergeCell ref="AQ847:AQ848"/>
    <mergeCell ref="AR847:AR848"/>
    <mergeCell ref="AC847:AC848"/>
    <mergeCell ref="AJ856:AJ857"/>
    <mergeCell ref="AK856:AK857"/>
    <mergeCell ref="AL856:AL857"/>
    <mergeCell ref="AI858:AI859"/>
    <mergeCell ref="AL860:AL861"/>
    <mergeCell ref="AI862:AI863"/>
    <mergeCell ref="AM863:AM864"/>
    <mergeCell ref="AP863:AP864"/>
    <mergeCell ref="AN863:AN864"/>
    <mergeCell ref="AD858:AD859"/>
    <mergeCell ref="AE858:AE859"/>
    <mergeCell ref="AF858:AF859"/>
    <mergeCell ref="AG858:AG859"/>
    <mergeCell ref="AH858:AH859"/>
    <mergeCell ref="AP861:AP862"/>
    <mergeCell ref="AP859:AP860"/>
    <mergeCell ref="AM861:AM862"/>
    <mergeCell ref="AN861:AN862"/>
    <mergeCell ref="AO861:AO862"/>
    <mergeCell ref="AM857:AM858"/>
    <mergeCell ref="AM859:AM860"/>
    <mergeCell ref="AQ863:AQ864"/>
    <mergeCell ref="AJ858:AJ859"/>
    <mergeCell ref="AK858:AK859"/>
    <mergeCell ref="AL858:AL859"/>
    <mergeCell ref="AR859:AR860"/>
    <mergeCell ref="AP857:AP858"/>
    <mergeCell ref="AQ857:AQ858"/>
    <mergeCell ref="AR857:AR858"/>
    <mergeCell ref="AR855:AR856"/>
    <mergeCell ref="AL854:AL855"/>
    <mergeCell ref="AN859:AN860"/>
    <mergeCell ref="AO859:AO860"/>
    <mergeCell ref="AN857:AN858"/>
    <mergeCell ref="AO857:AO858"/>
    <mergeCell ref="AQ859:AQ860"/>
    <mergeCell ref="AN853:AN854"/>
    <mergeCell ref="AO853:AO854"/>
    <mergeCell ref="AQ855:AQ856"/>
    <mergeCell ref="AQ853:AQ854"/>
    <mergeCell ref="AJ854:AJ855"/>
    <mergeCell ref="AK854:AK855"/>
    <mergeCell ref="AD854:AD855"/>
    <mergeCell ref="AE854:AE855"/>
    <mergeCell ref="AF854:AF855"/>
    <mergeCell ref="AG854:AG855"/>
    <mergeCell ref="AH854:AH855"/>
    <mergeCell ref="AR869:AR870"/>
    <mergeCell ref="AC871:AC872"/>
    <mergeCell ref="AD862:AD863"/>
    <mergeCell ref="AE862:AE863"/>
    <mergeCell ref="AF862:AF863"/>
    <mergeCell ref="AG862:AG863"/>
    <mergeCell ref="AH862:AH863"/>
    <mergeCell ref="AR867:AR868"/>
    <mergeCell ref="AC869:AC870"/>
    <mergeCell ref="AP865:AP866"/>
    <mergeCell ref="AJ862:AJ863"/>
    <mergeCell ref="AK862:AK863"/>
    <mergeCell ref="AL862:AL863"/>
    <mergeCell ref="AM871:AM872"/>
    <mergeCell ref="AN871:AN872"/>
    <mergeCell ref="AO871:AO872"/>
    <mergeCell ref="AJ864:AJ865"/>
    <mergeCell ref="AK864:AK865"/>
    <mergeCell ref="AL864:AL865"/>
    <mergeCell ref="AM869:AM870"/>
    <mergeCell ref="AD864:AD865"/>
    <mergeCell ref="AE864:AE865"/>
    <mergeCell ref="AF864:AF865"/>
    <mergeCell ref="AG864:AG865"/>
    <mergeCell ref="AH864:AH865"/>
    <mergeCell ref="AI864:AI865"/>
    <mergeCell ref="AC861:AC862"/>
    <mergeCell ref="AD866:AD867"/>
    <mergeCell ref="AE866:AE867"/>
    <mergeCell ref="AF866:AF867"/>
    <mergeCell ref="AG866:AG867"/>
    <mergeCell ref="AH866:AH867"/>
    <mergeCell ref="AR871:AR872"/>
    <mergeCell ref="AO863:AO864"/>
    <mergeCell ref="AR863:AR864"/>
    <mergeCell ref="AC865:AC866"/>
    <mergeCell ref="AP869:AP870"/>
    <mergeCell ref="AI866:AI867"/>
    <mergeCell ref="AP871:AP872"/>
    <mergeCell ref="AQ871:AQ872"/>
    <mergeCell ref="AJ866:AJ867"/>
    <mergeCell ref="AK866:AK867"/>
    <mergeCell ref="AL866:AL867"/>
    <mergeCell ref="AI868:AI869"/>
    <mergeCell ref="AL870:AL871"/>
    <mergeCell ref="AI872:AI873"/>
    <mergeCell ref="AP873:AP874"/>
    <mergeCell ref="AM865:AM866"/>
    <mergeCell ref="AN865:AN866"/>
    <mergeCell ref="AO865:AO866"/>
    <mergeCell ref="AR865:AR866"/>
    <mergeCell ref="AQ865:AQ866"/>
    <mergeCell ref="AR861:AR862"/>
    <mergeCell ref="AC863:AC864"/>
    <mergeCell ref="AQ861:AQ862"/>
    <mergeCell ref="AD868:AD869"/>
    <mergeCell ref="AE868:AE869"/>
    <mergeCell ref="AF868:AF869"/>
    <mergeCell ref="AG868:AG869"/>
    <mergeCell ref="AH868:AH869"/>
    <mergeCell ref="AM873:AM874"/>
    <mergeCell ref="AN873:AN874"/>
    <mergeCell ref="AO873:AO874"/>
    <mergeCell ref="AJ870:AJ871"/>
    <mergeCell ref="AK870:AK871"/>
    <mergeCell ref="AP877:AP878"/>
    <mergeCell ref="AM875:AM876"/>
    <mergeCell ref="AN875:AN876"/>
    <mergeCell ref="AO875:AO876"/>
    <mergeCell ref="AN869:AN870"/>
    <mergeCell ref="AI870:AI871"/>
    <mergeCell ref="AP875:AP876"/>
    <mergeCell ref="AQ875:AQ876"/>
    <mergeCell ref="AQ873:AQ874"/>
    <mergeCell ref="AJ868:AJ869"/>
    <mergeCell ref="AK868:AK869"/>
    <mergeCell ref="AL868:AL869"/>
    <mergeCell ref="AQ869:AQ870"/>
    <mergeCell ref="AQ867:AQ868"/>
    <mergeCell ref="AO869:AO870"/>
    <mergeCell ref="AK878:AK879"/>
    <mergeCell ref="AL878:AL879"/>
    <mergeCell ref="AP867:AP868"/>
    <mergeCell ref="AC867:AC868"/>
    <mergeCell ref="AD870:AD871"/>
    <mergeCell ref="AE870:AE871"/>
    <mergeCell ref="AF870:AF871"/>
    <mergeCell ref="AG870:AG871"/>
    <mergeCell ref="AH870:AH871"/>
    <mergeCell ref="AN879:AN880"/>
    <mergeCell ref="AO879:AO880"/>
    <mergeCell ref="AM867:AM868"/>
    <mergeCell ref="AN867:AN868"/>
    <mergeCell ref="AO867:AO868"/>
    <mergeCell ref="AD872:AD873"/>
    <mergeCell ref="AE872:AE873"/>
    <mergeCell ref="AF872:AF873"/>
    <mergeCell ref="AG872:AG873"/>
    <mergeCell ref="AH872:AH873"/>
    <mergeCell ref="AQ877:AQ878"/>
    <mergeCell ref="AJ872:AJ873"/>
    <mergeCell ref="AK872:AK873"/>
    <mergeCell ref="AL872:AL873"/>
    <mergeCell ref="AJ880:AJ881"/>
    <mergeCell ref="AK880:AK881"/>
    <mergeCell ref="AL880:AL881"/>
    <mergeCell ref="AR881:AR882"/>
    <mergeCell ref="AC883:AC884"/>
    <mergeCell ref="AD874:AD875"/>
    <mergeCell ref="AE874:AE875"/>
    <mergeCell ref="AF874:AF875"/>
    <mergeCell ref="AG874:AG875"/>
    <mergeCell ref="AH874:AH875"/>
    <mergeCell ref="AI874:AI875"/>
    <mergeCell ref="AP879:AP880"/>
    <mergeCell ref="AQ879:AQ880"/>
    <mergeCell ref="AH876:AH877"/>
    <mergeCell ref="AI876:AI877"/>
    <mergeCell ref="AJ874:AJ875"/>
    <mergeCell ref="AK874:AK875"/>
    <mergeCell ref="AL874:AL875"/>
    <mergeCell ref="AM883:AM884"/>
    <mergeCell ref="AI884:AI885"/>
    <mergeCell ref="AJ884:AJ885"/>
    <mergeCell ref="AK884:AK885"/>
    <mergeCell ref="AL884:AL885"/>
    <mergeCell ref="AP883:AP884"/>
    <mergeCell ref="AQ883:AQ884"/>
    <mergeCell ref="AR883:AR884"/>
    <mergeCell ref="AC885:AC886"/>
    <mergeCell ref="AD876:AD877"/>
    <mergeCell ref="AE876:AE877"/>
    <mergeCell ref="AF876:AF877"/>
    <mergeCell ref="AG876:AG877"/>
    <mergeCell ref="AR885:AR886"/>
    <mergeCell ref="AD878:AD879"/>
    <mergeCell ref="AE878:AE879"/>
    <mergeCell ref="AF878:AF879"/>
    <mergeCell ref="AG878:AG879"/>
    <mergeCell ref="AH878:AH879"/>
    <mergeCell ref="AI878:AI879"/>
    <mergeCell ref="AN883:AN884"/>
    <mergeCell ref="AH880:AH881"/>
    <mergeCell ref="AJ878:AJ879"/>
    <mergeCell ref="AR873:AR874"/>
    <mergeCell ref="AO883:AO884"/>
    <mergeCell ref="AP885:AP886"/>
    <mergeCell ref="AQ885:AQ886"/>
    <mergeCell ref="AL876:AL877"/>
    <mergeCell ref="AM885:AM886"/>
    <mergeCell ref="AN885:AN886"/>
    <mergeCell ref="AO885:AO886"/>
    <mergeCell ref="AP881:AP882"/>
    <mergeCell ref="AC873:AC874"/>
    <mergeCell ref="AQ881:AQ882"/>
    <mergeCell ref="AL886:AL887"/>
    <mergeCell ref="AM887:AM888"/>
    <mergeCell ref="AN887:AN888"/>
    <mergeCell ref="AI886:AI887"/>
    <mergeCell ref="AJ886:AJ887"/>
    <mergeCell ref="AK886:AK887"/>
    <mergeCell ref="AI888:AI889"/>
    <mergeCell ref="AH882:AH883"/>
    <mergeCell ref="AI882:AI883"/>
    <mergeCell ref="AR875:AR876"/>
    <mergeCell ref="AC877:AC878"/>
    <mergeCell ref="AR879:AR880"/>
    <mergeCell ref="AR877:AR878"/>
    <mergeCell ref="AM889:AM890"/>
    <mergeCell ref="AI880:AI881"/>
    <mergeCell ref="AJ882:AJ883"/>
    <mergeCell ref="AK882:AK883"/>
    <mergeCell ref="AL882:AL883"/>
    <mergeCell ref="AD880:AD881"/>
    <mergeCell ref="AC891:AC892"/>
    <mergeCell ref="AD882:AD883"/>
    <mergeCell ref="AE882:AE883"/>
    <mergeCell ref="AF882:AF883"/>
    <mergeCell ref="AG882:AG883"/>
    <mergeCell ref="AE880:AE881"/>
    <mergeCell ref="AF880:AF881"/>
    <mergeCell ref="AG880:AG881"/>
    <mergeCell ref="AD884:AD885"/>
    <mergeCell ref="AO889:AO890"/>
    <mergeCell ref="AP887:AP888"/>
    <mergeCell ref="AQ887:AQ888"/>
    <mergeCell ref="AC879:AC880"/>
    <mergeCell ref="AC875:AC876"/>
    <mergeCell ref="AD888:AD889"/>
    <mergeCell ref="AE888:AE889"/>
    <mergeCell ref="AF888:AF889"/>
    <mergeCell ref="AG888:AG889"/>
    <mergeCell ref="AH888:AH889"/>
    <mergeCell ref="AC887:AC888"/>
    <mergeCell ref="AD886:AD887"/>
    <mergeCell ref="AE886:AE887"/>
    <mergeCell ref="AF886:AF887"/>
    <mergeCell ref="AG886:AG887"/>
    <mergeCell ref="AH886:AH887"/>
    <mergeCell ref="AH892:AH893"/>
    <mergeCell ref="AD892:AD893"/>
    <mergeCell ref="AE892:AE893"/>
    <mergeCell ref="AF892:AF893"/>
    <mergeCell ref="AE884:AE885"/>
    <mergeCell ref="AF884:AF885"/>
    <mergeCell ref="AG884:AG885"/>
    <mergeCell ref="AH884:AH885"/>
    <mergeCell ref="AM891:AM892"/>
    <mergeCell ref="AN891:AN892"/>
    <mergeCell ref="AK890:AK891"/>
    <mergeCell ref="AL888:AL889"/>
    <mergeCell ref="AC881:AC882"/>
    <mergeCell ref="AM881:AM882"/>
    <mergeCell ref="AN881:AN882"/>
    <mergeCell ref="AO881:AO882"/>
    <mergeCell ref="AJ876:AJ877"/>
    <mergeCell ref="AK876:AK877"/>
    <mergeCell ref="AM879:AM880"/>
    <mergeCell ref="AM877:AM878"/>
    <mergeCell ref="AN877:AN878"/>
    <mergeCell ref="AO877:AO878"/>
    <mergeCell ref="AR887:AR888"/>
    <mergeCell ref="AC889:AC890"/>
    <mergeCell ref="AN889:AN890"/>
    <mergeCell ref="AO887:AO888"/>
    <mergeCell ref="AJ888:AJ889"/>
    <mergeCell ref="AK888:AK889"/>
    <mergeCell ref="A3986:A3987"/>
    <mergeCell ref="B3986:B3987"/>
    <mergeCell ref="C3986:C3987"/>
    <mergeCell ref="E3986:E3987"/>
    <mergeCell ref="AP889:AP890"/>
    <mergeCell ref="AQ889:AQ890"/>
    <mergeCell ref="AA963:AA964"/>
    <mergeCell ref="AA961:AA962"/>
    <mergeCell ref="W966:W967"/>
    <mergeCell ref="X966:X967"/>
    <mergeCell ref="A3982:A3983"/>
    <mergeCell ref="B3982:B3983"/>
    <mergeCell ref="C3982:C3983"/>
    <mergeCell ref="E3982:E3983"/>
    <mergeCell ref="A3984:A3985"/>
    <mergeCell ref="B3984:B3985"/>
    <mergeCell ref="C3984:C3985"/>
    <mergeCell ref="E3984:E3985"/>
    <mergeCell ref="A3978:A3979"/>
    <mergeCell ref="B3978:B3979"/>
    <mergeCell ref="C3978:C3979"/>
    <mergeCell ref="E3978:E3979"/>
    <mergeCell ref="A3980:A3981"/>
    <mergeCell ref="B3980:B3981"/>
    <mergeCell ref="C3980:C3981"/>
    <mergeCell ref="E3980:E3981"/>
    <mergeCell ref="A3974:A3975"/>
    <mergeCell ref="B3974:B3975"/>
    <mergeCell ref="C3974:C3975"/>
    <mergeCell ref="E3974:E3975"/>
    <mergeCell ref="A3976:A3977"/>
    <mergeCell ref="B3976:B3977"/>
    <mergeCell ref="C3976:C3977"/>
    <mergeCell ref="E3976:E3977"/>
    <mergeCell ref="A3970:A3971"/>
    <mergeCell ref="B3970:B3971"/>
    <mergeCell ref="C3970:C3971"/>
    <mergeCell ref="E3970:E3971"/>
    <mergeCell ref="A3972:A3973"/>
    <mergeCell ref="B3972:B3973"/>
    <mergeCell ref="C3972:C3973"/>
    <mergeCell ref="E3972:E3973"/>
    <mergeCell ref="A3966:A3967"/>
    <mergeCell ref="B3966:B3967"/>
    <mergeCell ref="C3966:C3967"/>
    <mergeCell ref="E3966:E3967"/>
    <mergeCell ref="A3968:A3969"/>
    <mergeCell ref="B3968:B3969"/>
    <mergeCell ref="C3968:C3969"/>
    <mergeCell ref="E3968:E3969"/>
    <mergeCell ref="A3962:A3963"/>
    <mergeCell ref="B3962:B3963"/>
    <mergeCell ref="C3962:C3963"/>
    <mergeCell ref="E3962:E3963"/>
    <mergeCell ref="A3964:A3965"/>
    <mergeCell ref="B3964:B3965"/>
    <mergeCell ref="C3964:C3965"/>
    <mergeCell ref="E3964:E3965"/>
    <mergeCell ref="A3958:A3959"/>
    <mergeCell ref="B3958:B3959"/>
    <mergeCell ref="C3958:C3959"/>
    <mergeCell ref="E3958:E3959"/>
    <mergeCell ref="A3960:A3961"/>
    <mergeCell ref="B3960:B3961"/>
    <mergeCell ref="C3960:C3961"/>
    <mergeCell ref="E3960:E3961"/>
    <mergeCell ref="A3954:A3955"/>
    <mergeCell ref="B3954:B3955"/>
    <mergeCell ref="C3954:C3955"/>
    <mergeCell ref="E3954:E3955"/>
    <mergeCell ref="A3956:A3957"/>
    <mergeCell ref="B3956:B3957"/>
    <mergeCell ref="C3956:C3957"/>
    <mergeCell ref="E3956:E3957"/>
    <mergeCell ref="A3950:A3951"/>
    <mergeCell ref="B3950:B3951"/>
    <mergeCell ref="C3950:C3951"/>
    <mergeCell ref="E3950:E3951"/>
    <mergeCell ref="A3952:A3953"/>
    <mergeCell ref="B3952:B3953"/>
    <mergeCell ref="C3952:C3953"/>
    <mergeCell ref="E3952:E3953"/>
    <mergeCell ref="A3946:A3947"/>
    <mergeCell ref="B3946:B3947"/>
    <mergeCell ref="C3946:C3947"/>
    <mergeCell ref="E3946:E3947"/>
    <mergeCell ref="A3948:A3949"/>
    <mergeCell ref="B3948:B3949"/>
    <mergeCell ref="C3948:C3949"/>
    <mergeCell ref="E3948:E3949"/>
    <mergeCell ref="A3942:A3943"/>
    <mergeCell ref="B3942:B3943"/>
    <mergeCell ref="C3942:C3943"/>
    <mergeCell ref="E3942:E3943"/>
    <mergeCell ref="A3944:A3945"/>
    <mergeCell ref="B3944:B3945"/>
    <mergeCell ref="C3944:C3945"/>
    <mergeCell ref="E3944:E3945"/>
    <mergeCell ref="A3938:A3939"/>
    <mergeCell ref="B3938:B3939"/>
    <mergeCell ref="C3938:C3939"/>
    <mergeCell ref="E3938:E3939"/>
    <mergeCell ref="A3940:A3941"/>
    <mergeCell ref="B3940:B3941"/>
    <mergeCell ref="C3940:C3941"/>
    <mergeCell ref="E3940:E3941"/>
    <mergeCell ref="A3934:A3935"/>
    <mergeCell ref="B3934:B3935"/>
    <mergeCell ref="C3934:C3935"/>
    <mergeCell ref="E3934:E3935"/>
    <mergeCell ref="A3936:A3937"/>
    <mergeCell ref="B3936:B3937"/>
    <mergeCell ref="C3936:C3937"/>
    <mergeCell ref="E3936:E3937"/>
    <mergeCell ref="A3930:A3931"/>
    <mergeCell ref="B3930:B3931"/>
    <mergeCell ref="C3930:C3931"/>
    <mergeCell ref="E3930:E3931"/>
    <mergeCell ref="A3932:A3933"/>
    <mergeCell ref="B3932:B3933"/>
    <mergeCell ref="C3932:C3933"/>
    <mergeCell ref="E3932:E3933"/>
    <mergeCell ref="A3926:A3927"/>
    <mergeCell ref="B3926:B3927"/>
    <mergeCell ref="C3926:C3927"/>
    <mergeCell ref="E3926:E3927"/>
    <mergeCell ref="A3928:A3929"/>
    <mergeCell ref="B3928:B3929"/>
    <mergeCell ref="C3928:C3929"/>
    <mergeCell ref="E3928:E3929"/>
    <mergeCell ref="A3922:A3923"/>
    <mergeCell ref="B3922:B3923"/>
    <mergeCell ref="C3922:C3923"/>
    <mergeCell ref="E3922:E3923"/>
    <mergeCell ref="A3924:A3925"/>
    <mergeCell ref="B3924:B3925"/>
    <mergeCell ref="C3924:C3925"/>
    <mergeCell ref="E3924:E3925"/>
    <mergeCell ref="A3918:A3919"/>
    <mergeCell ref="B3918:B3919"/>
    <mergeCell ref="C3918:C3919"/>
    <mergeCell ref="E3918:E3919"/>
    <mergeCell ref="A3920:A3921"/>
    <mergeCell ref="B3920:B3921"/>
    <mergeCell ref="C3920:C3921"/>
    <mergeCell ref="E3920:E3921"/>
    <mergeCell ref="A3914:A3915"/>
    <mergeCell ref="B3914:B3915"/>
    <mergeCell ref="C3914:C3915"/>
    <mergeCell ref="E3914:E3915"/>
    <mergeCell ref="A3916:A3917"/>
    <mergeCell ref="B3916:B3917"/>
    <mergeCell ref="C3916:C3917"/>
    <mergeCell ref="E3916:E3917"/>
    <mergeCell ref="A3910:A3911"/>
    <mergeCell ref="B3910:B3911"/>
    <mergeCell ref="C3910:C3911"/>
    <mergeCell ref="E3910:E3911"/>
    <mergeCell ref="A3912:A3913"/>
    <mergeCell ref="B3912:B3913"/>
    <mergeCell ref="C3912:C3913"/>
    <mergeCell ref="E3912:E3913"/>
    <mergeCell ref="A3906:A3907"/>
    <mergeCell ref="B3906:B3907"/>
    <mergeCell ref="C3906:C3907"/>
    <mergeCell ref="E3906:E3907"/>
    <mergeCell ref="A3908:A3909"/>
    <mergeCell ref="B3908:B3909"/>
    <mergeCell ref="C3908:C3909"/>
    <mergeCell ref="E3908:E3909"/>
    <mergeCell ref="A3902:A3903"/>
    <mergeCell ref="B3902:B3903"/>
    <mergeCell ref="C3902:C3903"/>
    <mergeCell ref="E3902:E3903"/>
    <mergeCell ref="A3904:A3905"/>
    <mergeCell ref="B3904:B3905"/>
    <mergeCell ref="C3904:C3905"/>
    <mergeCell ref="E3904:E3905"/>
    <mergeCell ref="A3898:A3899"/>
    <mergeCell ref="B3898:B3899"/>
    <mergeCell ref="C3898:C3899"/>
    <mergeCell ref="E3898:E3899"/>
    <mergeCell ref="A3900:A3901"/>
    <mergeCell ref="B3900:B3901"/>
    <mergeCell ref="C3900:C3901"/>
    <mergeCell ref="E3900:E3901"/>
    <mergeCell ref="A3894:A3895"/>
    <mergeCell ref="B3894:B3895"/>
    <mergeCell ref="C3894:C3895"/>
    <mergeCell ref="E3894:E3895"/>
    <mergeCell ref="A3896:A3897"/>
    <mergeCell ref="B3896:B3897"/>
    <mergeCell ref="C3896:C3897"/>
    <mergeCell ref="E3896:E3897"/>
    <mergeCell ref="A3890:A3891"/>
    <mergeCell ref="B3890:B3891"/>
    <mergeCell ref="C3890:C3891"/>
    <mergeCell ref="E3890:E3891"/>
    <mergeCell ref="A3892:A3893"/>
    <mergeCell ref="B3892:B3893"/>
    <mergeCell ref="C3892:C3893"/>
    <mergeCell ref="E3892:E3893"/>
    <mergeCell ref="A3886:A3887"/>
    <mergeCell ref="B3886:B3887"/>
    <mergeCell ref="C3886:C3887"/>
    <mergeCell ref="E3886:E3887"/>
    <mergeCell ref="A3888:A3889"/>
    <mergeCell ref="B3888:B3889"/>
    <mergeCell ref="C3888:C3889"/>
    <mergeCell ref="E3888:E3889"/>
    <mergeCell ref="A3882:A3883"/>
    <mergeCell ref="B3882:B3883"/>
    <mergeCell ref="C3882:C3883"/>
    <mergeCell ref="E3882:E3883"/>
    <mergeCell ref="A3884:A3885"/>
    <mergeCell ref="B3884:B3885"/>
    <mergeCell ref="C3884:C3885"/>
    <mergeCell ref="E3884:E3885"/>
    <mergeCell ref="A3878:A3879"/>
    <mergeCell ref="B3878:B3879"/>
    <mergeCell ref="C3878:C3879"/>
    <mergeCell ref="E3878:E3879"/>
    <mergeCell ref="A3880:A3881"/>
    <mergeCell ref="B3880:B3881"/>
    <mergeCell ref="C3880:C3881"/>
    <mergeCell ref="E3880:E3881"/>
    <mergeCell ref="A3874:A3875"/>
    <mergeCell ref="B3874:B3875"/>
    <mergeCell ref="C3874:C3875"/>
    <mergeCell ref="E3874:E3875"/>
    <mergeCell ref="A3876:A3877"/>
    <mergeCell ref="B3876:B3877"/>
    <mergeCell ref="C3876:C3877"/>
    <mergeCell ref="E3876:E3877"/>
    <mergeCell ref="A3870:A3871"/>
    <mergeCell ref="B3870:B3871"/>
    <mergeCell ref="C3870:C3871"/>
    <mergeCell ref="E3870:E3871"/>
    <mergeCell ref="A3872:A3873"/>
    <mergeCell ref="B3872:B3873"/>
    <mergeCell ref="C3872:C3873"/>
    <mergeCell ref="E3872:E3873"/>
    <mergeCell ref="A3866:A3867"/>
    <mergeCell ref="B3866:B3867"/>
    <mergeCell ref="C3866:C3867"/>
    <mergeCell ref="E3866:E3867"/>
    <mergeCell ref="A3868:A3869"/>
    <mergeCell ref="B3868:B3869"/>
    <mergeCell ref="C3868:C3869"/>
    <mergeCell ref="E3868:E3869"/>
    <mergeCell ref="A3862:A3863"/>
    <mergeCell ref="B3862:B3863"/>
    <mergeCell ref="C3862:C3863"/>
    <mergeCell ref="E3862:E3863"/>
    <mergeCell ref="A3864:A3865"/>
    <mergeCell ref="B3864:B3865"/>
    <mergeCell ref="C3864:C3865"/>
    <mergeCell ref="E3864:E3865"/>
    <mergeCell ref="A3858:A3859"/>
    <mergeCell ref="B3858:B3859"/>
    <mergeCell ref="C3858:C3859"/>
    <mergeCell ref="E3858:E3859"/>
    <mergeCell ref="A3860:A3861"/>
    <mergeCell ref="B3860:B3861"/>
    <mergeCell ref="C3860:C3861"/>
    <mergeCell ref="E3860:E3861"/>
    <mergeCell ref="A3854:A3855"/>
    <mergeCell ref="B3854:B3855"/>
    <mergeCell ref="C3854:C3855"/>
    <mergeCell ref="E3854:E3855"/>
    <mergeCell ref="A3856:A3857"/>
    <mergeCell ref="B3856:B3857"/>
    <mergeCell ref="C3856:C3857"/>
    <mergeCell ref="E3856:E3857"/>
    <mergeCell ref="A3850:A3851"/>
    <mergeCell ref="B3850:B3851"/>
    <mergeCell ref="C3850:C3851"/>
    <mergeCell ref="E3850:E3851"/>
    <mergeCell ref="A3852:A3853"/>
    <mergeCell ref="B3852:B3853"/>
    <mergeCell ref="C3852:C3853"/>
    <mergeCell ref="E3852:E3853"/>
    <mergeCell ref="A3846:A3847"/>
    <mergeCell ref="B3846:B3847"/>
    <mergeCell ref="C3846:C3847"/>
    <mergeCell ref="E3846:E3847"/>
    <mergeCell ref="A3848:A3849"/>
    <mergeCell ref="B3848:B3849"/>
    <mergeCell ref="C3848:C3849"/>
    <mergeCell ref="E3848:E3849"/>
    <mergeCell ref="A3842:A3843"/>
    <mergeCell ref="B3842:B3843"/>
    <mergeCell ref="C3842:C3843"/>
    <mergeCell ref="E3842:E3843"/>
    <mergeCell ref="A3844:A3845"/>
    <mergeCell ref="B3844:B3845"/>
    <mergeCell ref="C3844:C3845"/>
    <mergeCell ref="E3844:E3845"/>
    <mergeCell ref="A3838:A3839"/>
    <mergeCell ref="B3838:B3839"/>
    <mergeCell ref="C3838:C3839"/>
    <mergeCell ref="E3838:E3839"/>
    <mergeCell ref="A3840:A3841"/>
    <mergeCell ref="B3840:B3841"/>
    <mergeCell ref="C3840:C3841"/>
    <mergeCell ref="E3840:E3841"/>
    <mergeCell ref="A3834:A3835"/>
    <mergeCell ref="B3834:B3835"/>
    <mergeCell ref="C3834:C3835"/>
    <mergeCell ref="E3834:E3835"/>
    <mergeCell ref="A3836:A3837"/>
    <mergeCell ref="B3836:B3837"/>
    <mergeCell ref="C3836:C3837"/>
    <mergeCell ref="E3836:E3837"/>
    <mergeCell ref="A3830:A3831"/>
    <mergeCell ref="B3830:B3831"/>
    <mergeCell ref="C3830:C3831"/>
    <mergeCell ref="E3830:E3831"/>
    <mergeCell ref="A3832:A3833"/>
    <mergeCell ref="B3832:B3833"/>
    <mergeCell ref="C3832:C3833"/>
    <mergeCell ref="E3832:E3833"/>
    <mergeCell ref="A3826:A3827"/>
    <mergeCell ref="B3826:B3827"/>
    <mergeCell ref="C3826:C3827"/>
    <mergeCell ref="E3826:E3827"/>
    <mergeCell ref="A3828:A3829"/>
    <mergeCell ref="B3828:B3829"/>
    <mergeCell ref="C3828:C3829"/>
    <mergeCell ref="E3828:E3829"/>
    <mergeCell ref="A3822:A3823"/>
    <mergeCell ref="B3822:B3823"/>
    <mergeCell ref="C3822:C3823"/>
    <mergeCell ref="E3822:E3823"/>
    <mergeCell ref="A3824:A3825"/>
    <mergeCell ref="B3824:B3825"/>
    <mergeCell ref="C3824:C3825"/>
    <mergeCell ref="E3824:E3825"/>
    <mergeCell ref="A3818:A3819"/>
    <mergeCell ref="B3818:B3819"/>
    <mergeCell ref="C3818:C3819"/>
    <mergeCell ref="E3818:E3819"/>
    <mergeCell ref="A3820:A3821"/>
    <mergeCell ref="B3820:B3821"/>
    <mergeCell ref="C3820:C3821"/>
    <mergeCell ref="E3820:E3821"/>
    <mergeCell ref="A3814:A3815"/>
    <mergeCell ref="B3814:B3815"/>
    <mergeCell ref="C3814:C3815"/>
    <mergeCell ref="E3814:E3815"/>
    <mergeCell ref="A3816:A3817"/>
    <mergeCell ref="B3816:B3817"/>
    <mergeCell ref="C3816:C3817"/>
    <mergeCell ref="E3816:E3817"/>
    <mergeCell ref="A3810:A3811"/>
    <mergeCell ref="B3810:B3811"/>
    <mergeCell ref="C3810:C3811"/>
    <mergeCell ref="E3810:E3811"/>
    <mergeCell ref="A3812:A3813"/>
    <mergeCell ref="B3812:B3813"/>
    <mergeCell ref="C3812:C3813"/>
    <mergeCell ref="E3812:E3813"/>
    <mergeCell ref="A3806:A3807"/>
    <mergeCell ref="B3806:B3807"/>
    <mergeCell ref="C3806:C3807"/>
    <mergeCell ref="E3806:E3807"/>
    <mergeCell ref="A3808:A3809"/>
    <mergeCell ref="B3808:B3809"/>
    <mergeCell ref="C3808:C3809"/>
    <mergeCell ref="E3808:E3809"/>
    <mergeCell ref="A3802:A3803"/>
    <mergeCell ref="B3802:B3803"/>
    <mergeCell ref="C3802:C3803"/>
    <mergeCell ref="E3802:E3803"/>
    <mergeCell ref="A3804:A3805"/>
    <mergeCell ref="B3804:B3805"/>
    <mergeCell ref="C3804:C3805"/>
    <mergeCell ref="E3804:E3805"/>
    <mergeCell ref="A3798:A3799"/>
    <mergeCell ref="B3798:B3799"/>
    <mergeCell ref="C3798:C3799"/>
    <mergeCell ref="E3798:E3799"/>
    <mergeCell ref="A3800:A3801"/>
    <mergeCell ref="B3800:B3801"/>
    <mergeCell ref="C3800:C3801"/>
    <mergeCell ref="E3800:E3801"/>
    <mergeCell ref="A3794:A3795"/>
    <mergeCell ref="B3794:B3795"/>
    <mergeCell ref="C3794:C3795"/>
    <mergeCell ref="E3794:E3795"/>
    <mergeCell ref="A3796:A3797"/>
    <mergeCell ref="B3796:B3797"/>
    <mergeCell ref="C3796:C3797"/>
    <mergeCell ref="E3796:E3797"/>
    <mergeCell ref="A3790:A3791"/>
    <mergeCell ref="B3790:B3791"/>
    <mergeCell ref="C3790:C3791"/>
    <mergeCell ref="E3790:E3791"/>
    <mergeCell ref="A3792:A3793"/>
    <mergeCell ref="B3792:B3793"/>
    <mergeCell ref="C3792:C3793"/>
    <mergeCell ref="E3792:E3793"/>
    <mergeCell ref="A3786:A3787"/>
    <mergeCell ref="B3786:B3787"/>
    <mergeCell ref="C3786:C3787"/>
    <mergeCell ref="E3786:E3787"/>
    <mergeCell ref="A3788:A3789"/>
    <mergeCell ref="B3788:B3789"/>
    <mergeCell ref="C3788:C3789"/>
    <mergeCell ref="E3788:E3789"/>
    <mergeCell ref="A3782:A3783"/>
    <mergeCell ref="B3782:B3783"/>
    <mergeCell ref="C3782:C3783"/>
    <mergeCell ref="E3782:E3783"/>
    <mergeCell ref="A3784:A3785"/>
    <mergeCell ref="B3784:B3785"/>
    <mergeCell ref="C3784:C3785"/>
    <mergeCell ref="E3784:E3785"/>
    <mergeCell ref="A3778:A3779"/>
    <mergeCell ref="B3778:B3779"/>
    <mergeCell ref="C3778:C3779"/>
    <mergeCell ref="E3778:E3779"/>
    <mergeCell ref="A3780:A3781"/>
    <mergeCell ref="B3780:B3781"/>
    <mergeCell ref="C3780:C3781"/>
    <mergeCell ref="E3780:E3781"/>
    <mergeCell ref="A3774:A3775"/>
    <mergeCell ref="B3774:B3775"/>
    <mergeCell ref="C3774:C3775"/>
    <mergeCell ref="E3774:E3775"/>
    <mergeCell ref="A3776:A3777"/>
    <mergeCell ref="B3776:B3777"/>
    <mergeCell ref="C3776:C3777"/>
    <mergeCell ref="E3776:E3777"/>
    <mergeCell ref="A3770:A3771"/>
    <mergeCell ref="B3770:B3771"/>
    <mergeCell ref="C3770:C3771"/>
    <mergeCell ref="E3770:E3771"/>
    <mergeCell ref="A3772:A3773"/>
    <mergeCell ref="B3772:B3773"/>
    <mergeCell ref="C3772:C3773"/>
    <mergeCell ref="E3772:E3773"/>
    <mergeCell ref="A3766:A3767"/>
    <mergeCell ref="B3766:B3767"/>
    <mergeCell ref="C3766:C3767"/>
    <mergeCell ref="E3766:E3767"/>
    <mergeCell ref="A3768:A3769"/>
    <mergeCell ref="B3768:B3769"/>
    <mergeCell ref="C3768:C3769"/>
    <mergeCell ref="E3768:E3769"/>
    <mergeCell ref="A3762:A3763"/>
    <mergeCell ref="B3762:B3763"/>
    <mergeCell ref="C3762:C3763"/>
    <mergeCell ref="E3762:E3763"/>
    <mergeCell ref="A3764:A3765"/>
    <mergeCell ref="B3764:B3765"/>
    <mergeCell ref="C3764:C3765"/>
    <mergeCell ref="E3764:E3765"/>
    <mergeCell ref="A3758:A3759"/>
    <mergeCell ref="B3758:B3759"/>
    <mergeCell ref="C3758:C3759"/>
    <mergeCell ref="E3758:E3759"/>
    <mergeCell ref="A3760:A3761"/>
    <mergeCell ref="B3760:B3761"/>
    <mergeCell ref="C3760:C3761"/>
    <mergeCell ref="E3760:E3761"/>
    <mergeCell ref="A3754:A3755"/>
    <mergeCell ref="B3754:B3755"/>
    <mergeCell ref="C3754:C3755"/>
    <mergeCell ref="E3754:E3755"/>
    <mergeCell ref="A3756:A3757"/>
    <mergeCell ref="B3756:B3757"/>
    <mergeCell ref="C3756:C3757"/>
    <mergeCell ref="E3756:E3757"/>
    <mergeCell ref="A3750:A3751"/>
    <mergeCell ref="B3750:B3751"/>
    <mergeCell ref="C3750:C3751"/>
    <mergeCell ref="E3750:E3751"/>
    <mergeCell ref="A3752:A3753"/>
    <mergeCell ref="B3752:B3753"/>
    <mergeCell ref="C3752:C3753"/>
    <mergeCell ref="E3752:E3753"/>
    <mergeCell ref="A3746:A3747"/>
    <mergeCell ref="B3746:B3747"/>
    <mergeCell ref="C3746:C3747"/>
    <mergeCell ref="E3746:E3747"/>
    <mergeCell ref="A3748:A3749"/>
    <mergeCell ref="B3748:B3749"/>
    <mergeCell ref="C3748:C3749"/>
    <mergeCell ref="E3748:E3749"/>
    <mergeCell ref="A3742:A3743"/>
    <mergeCell ref="B3742:B3743"/>
    <mergeCell ref="C3742:C3743"/>
    <mergeCell ref="E3742:E3743"/>
    <mergeCell ref="A3744:A3745"/>
    <mergeCell ref="B3744:B3745"/>
    <mergeCell ref="C3744:C3745"/>
    <mergeCell ref="E3744:E3745"/>
    <mergeCell ref="A3738:A3739"/>
    <mergeCell ref="B3738:B3739"/>
    <mergeCell ref="C3738:C3739"/>
    <mergeCell ref="E3738:E3739"/>
    <mergeCell ref="A3740:A3741"/>
    <mergeCell ref="B3740:B3741"/>
    <mergeCell ref="C3740:C3741"/>
    <mergeCell ref="E3740:E3741"/>
    <mergeCell ref="A3734:A3735"/>
    <mergeCell ref="B3734:B3735"/>
    <mergeCell ref="C3734:C3735"/>
    <mergeCell ref="E3734:E3735"/>
    <mergeCell ref="A3736:A3737"/>
    <mergeCell ref="B3736:B3737"/>
    <mergeCell ref="C3736:C3737"/>
    <mergeCell ref="E3736:E3737"/>
    <mergeCell ref="A3730:A3731"/>
    <mergeCell ref="B3730:B3731"/>
    <mergeCell ref="C3730:C3731"/>
    <mergeCell ref="E3730:E3731"/>
    <mergeCell ref="A3732:A3733"/>
    <mergeCell ref="B3732:B3733"/>
    <mergeCell ref="C3732:C3733"/>
    <mergeCell ref="E3732:E3733"/>
    <mergeCell ref="A3726:A3727"/>
    <mergeCell ref="B3726:B3727"/>
    <mergeCell ref="C3726:C3727"/>
    <mergeCell ref="E3726:E3727"/>
    <mergeCell ref="A3728:A3729"/>
    <mergeCell ref="B3728:B3729"/>
    <mergeCell ref="C3728:C3729"/>
    <mergeCell ref="E3728:E3729"/>
    <mergeCell ref="A3722:A3723"/>
    <mergeCell ref="B3722:B3723"/>
    <mergeCell ref="C3722:C3723"/>
    <mergeCell ref="E3722:E3723"/>
    <mergeCell ref="A3724:A3725"/>
    <mergeCell ref="B3724:B3725"/>
    <mergeCell ref="C3724:C3725"/>
    <mergeCell ref="E3724:E3725"/>
    <mergeCell ref="A3718:A3719"/>
    <mergeCell ref="B3718:B3719"/>
    <mergeCell ref="C3718:C3719"/>
    <mergeCell ref="E3718:E3719"/>
    <mergeCell ref="A3720:A3721"/>
    <mergeCell ref="B3720:B3721"/>
    <mergeCell ref="C3720:C3721"/>
    <mergeCell ref="E3720:E3721"/>
    <mergeCell ref="A3714:A3715"/>
    <mergeCell ref="B3714:B3715"/>
    <mergeCell ref="C3714:C3715"/>
    <mergeCell ref="E3714:E3715"/>
    <mergeCell ref="A3716:A3717"/>
    <mergeCell ref="B3716:B3717"/>
    <mergeCell ref="C3716:C3717"/>
    <mergeCell ref="E3716:E3717"/>
    <mergeCell ref="A3710:A3711"/>
    <mergeCell ref="B3710:B3711"/>
    <mergeCell ref="C3710:C3711"/>
    <mergeCell ref="E3710:E3711"/>
    <mergeCell ref="A3712:A3713"/>
    <mergeCell ref="B3712:B3713"/>
    <mergeCell ref="C3712:C3713"/>
    <mergeCell ref="E3712:E3713"/>
    <mergeCell ref="A3706:A3707"/>
    <mergeCell ref="B3706:B3707"/>
    <mergeCell ref="C3706:C3707"/>
    <mergeCell ref="E3706:E3707"/>
    <mergeCell ref="A3708:A3709"/>
    <mergeCell ref="B3708:B3709"/>
    <mergeCell ref="C3708:C3709"/>
    <mergeCell ref="E3708:E3709"/>
    <mergeCell ref="A3702:A3703"/>
    <mergeCell ref="B3702:B3703"/>
    <mergeCell ref="C3702:C3703"/>
    <mergeCell ref="E3702:E3703"/>
    <mergeCell ref="A3704:A3705"/>
    <mergeCell ref="B3704:B3705"/>
    <mergeCell ref="C3704:C3705"/>
    <mergeCell ref="E3704:E3705"/>
    <mergeCell ref="A3698:A3699"/>
    <mergeCell ref="B3698:B3699"/>
    <mergeCell ref="C3698:C3699"/>
    <mergeCell ref="E3698:E3699"/>
    <mergeCell ref="A3700:A3701"/>
    <mergeCell ref="B3700:B3701"/>
    <mergeCell ref="C3700:C3701"/>
    <mergeCell ref="E3700:E3701"/>
    <mergeCell ref="A3694:A3695"/>
    <mergeCell ref="B3694:B3695"/>
    <mergeCell ref="C3694:C3695"/>
    <mergeCell ref="E3694:E3695"/>
    <mergeCell ref="A3696:A3697"/>
    <mergeCell ref="B3696:B3697"/>
    <mergeCell ref="C3696:C3697"/>
    <mergeCell ref="E3696:E3697"/>
    <mergeCell ref="A3690:A3691"/>
    <mergeCell ref="B3690:B3691"/>
    <mergeCell ref="C3690:C3691"/>
    <mergeCell ref="E3690:E3691"/>
    <mergeCell ref="A3692:A3693"/>
    <mergeCell ref="B3692:B3693"/>
    <mergeCell ref="C3692:C3693"/>
    <mergeCell ref="E3692:E3693"/>
    <mergeCell ref="A3686:A3687"/>
    <mergeCell ref="B3686:B3687"/>
    <mergeCell ref="C3686:C3687"/>
    <mergeCell ref="E3686:E3687"/>
    <mergeCell ref="A3688:A3689"/>
    <mergeCell ref="B3688:B3689"/>
    <mergeCell ref="C3688:C3689"/>
    <mergeCell ref="E3688:E3689"/>
    <mergeCell ref="A3682:A3683"/>
    <mergeCell ref="B3682:B3683"/>
    <mergeCell ref="C3682:C3683"/>
    <mergeCell ref="E3682:E3683"/>
    <mergeCell ref="A3684:A3685"/>
    <mergeCell ref="B3684:B3685"/>
    <mergeCell ref="C3684:C3685"/>
    <mergeCell ref="E3684:E3685"/>
    <mergeCell ref="A3678:A3679"/>
    <mergeCell ref="B3678:B3679"/>
    <mergeCell ref="C3678:C3679"/>
    <mergeCell ref="E3678:E3679"/>
    <mergeCell ref="A3680:A3681"/>
    <mergeCell ref="B3680:B3681"/>
    <mergeCell ref="C3680:C3681"/>
    <mergeCell ref="E3680:E3681"/>
    <mergeCell ref="A3674:A3675"/>
    <mergeCell ref="B3674:B3675"/>
    <mergeCell ref="C3674:C3675"/>
    <mergeCell ref="E3674:E3675"/>
    <mergeCell ref="A3676:A3677"/>
    <mergeCell ref="B3676:B3677"/>
    <mergeCell ref="C3676:C3677"/>
    <mergeCell ref="E3676:E3677"/>
    <mergeCell ref="A3670:A3671"/>
    <mergeCell ref="B3670:B3671"/>
    <mergeCell ref="C3670:C3671"/>
    <mergeCell ref="E3670:E3671"/>
    <mergeCell ref="A3672:A3673"/>
    <mergeCell ref="B3672:B3673"/>
    <mergeCell ref="C3672:C3673"/>
    <mergeCell ref="E3672:E3673"/>
    <mergeCell ref="A3666:A3667"/>
    <mergeCell ref="B3666:B3667"/>
    <mergeCell ref="C3666:C3667"/>
    <mergeCell ref="E3666:E3667"/>
    <mergeCell ref="A3668:A3669"/>
    <mergeCell ref="B3668:B3669"/>
    <mergeCell ref="C3668:C3669"/>
    <mergeCell ref="E3668:E3669"/>
    <mergeCell ref="A3662:A3663"/>
    <mergeCell ref="B3662:B3663"/>
    <mergeCell ref="C3662:C3663"/>
    <mergeCell ref="E3662:E3663"/>
    <mergeCell ref="A3664:A3665"/>
    <mergeCell ref="B3664:B3665"/>
    <mergeCell ref="C3664:C3665"/>
    <mergeCell ref="E3664:E3665"/>
    <mergeCell ref="A3658:A3659"/>
    <mergeCell ref="B3658:B3659"/>
    <mergeCell ref="C3658:C3659"/>
    <mergeCell ref="E3658:E3659"/>
    <mergeCell ref="A3660:A3661"/>
    <mergeCell ref="B3660:B3661"/>
    <mergeCell ref="C3660:C3661"/>
    <mergeCell ref="E3660:E3661"/>
    <mergeCell ref="A3654:A3655"/>
    <mergeCell ref="B3654:B3655"/>
    <mergeCell ref="C3654:C3655"/>
    <mergeCell ref="E3654:E3655"/>
    <mergeCell ref="A3656:A3657"/>
    <mergeCell ref="B3656:B3657"/>
    <mergeCell ref="C3656:C3657"/>
    <mergeCell ref="E3656:E3657"/>
    <mergeCell ref="A3650:A3651"/>
    <mergeCell ref="B3650:B3651"/>
    <mergeCell ref="C3650:C3651"/>
    <mergeCell ref="E3650:E3651"/>
    <mergeCell ref="A3652:A3653"/>
    <mergeCell ref="B3652:B3653"/>
    <mergeCell ref="C3652:C3653"/>
    <mergeCell ref="E3652:E3653"/>
    <mergeCell ref="A3646:A3647"/>
    <mergeCell ref="B3646:B3647"/>
    <mergeCell ref="C3646:C3647"/>
    <mergeCell ref="E3646:E3647"/>
    <mergeCell ref="A3648:A3649"/>
    <mergeCell ref="B3648:B3649"/>
    <mergeCell ref="C3648:C3649"/>
    <mergeCell ref="E3648:E3649"/>
    <mergeCell ref="A3642:A3643"/>
    <mergeCell ref="B3642:B3643"/>
    <mergeCell ref="C3642:C3643"/>
    <mergeCell ref="E3642:E3643"/>
    <mergeCell ref="A3644:A3645"/>
    <mergeCell ref="B3644:B3645"/>
    <mergeCell ref="C3644:C3645"/>
    <mergeCell ref="E3644:E3645"/>
    <mergeCell ref="A3638:A3639"/>
    <mergeCell ref="B3638:B3639"/>
    <mergeCell ref="C3638:C3639"/>
    <mergeCell ref="E3638:E3639"/>
    <mergeCell ref="A3640:A3641"/>
    <mergeCell ref="B3640:B3641"/>
    <mergeCell ref="C3640:C3641"/>
    <mergeCell ref="E3640:E3641"/>
    <mergeCell ref="A3634:A3635"/>
    <mergeCell ref="B3634:B3635"/>
    <mergeCell ref="C3634:C3635"/>
    <mergeCell ref="E3634:E3635"/>
    <mergeCell ref="A3636:A3637"/>
    <mergeCell ref="B3636:B3637"/>
    <mergeCell ref="C3636:C3637"/>
    <mergeCell ref="E3636:E3637"/>
    <mergeCell ref="A3630:A3631"/>
    <mergeCell ref="B3630:B3631"/>
    <mergeCell ref="C3630:C3631"/>
    <mergeCell ref="E3630:E3631"/>
    <mergeCell ref="A3632:A3633"/>
    <mergeCell ref="B3632:B3633"/>
    <mergeCell ref="C3632:C3633"/>
    <mergeCell ref="E3632:E3633"/>
    <mergeCell ref="A3626:A3627"/>
    <mergeCell ref="B3626:B3627"/>
    <mergeCell ref="C3626:C3627"/>
    <mergeCell ref="E3626:E3627"/>
    <mergeCell ref="A3628:A3629"/>
    <mergeCell ref="B3628:B3629"/>
    <mergeCell ref="C3628:C3629"/>
    <mergeCell ref="E3628:E3629"/>
    <mergeCell ref="A3622:A3623"/>
    <mergeCell ref="B3622:B3623"/>
    <mergeCell ref="C3622:C3623"/>
    <mergeCell ref="E3622:E3623"/>
    <mergeCell ref="A3624:A3625"/>
    <mergeCell ref="B3624:B3625"/>
    <mergeCell ref="C3624:C3625"/>
    <mergeCell ref="E3624:E3625"/>
    <mergeCell ref="A3618:A3619"/>
    <mergeCell ref="B3618:B3619"/>
    <mergeCell ref="C3618:C3619"/>
    <mergeCell ref="E3618:E3619"/>
    <mergeCell ref="A3620:A3621"/>
    <mergeCell ref="B3620:B3621"/>
    <mergeCell ref="C3620:C3621"/>
    <mergeCell ref="E3620:E3621"/>
    <mergeCell ref="A3614:A3615"/>
    <mergeCell ref="B3614:B3615"/>
    <mergeCell ref="C3614:C3615"/>
    <mergeCell ref="E3614:E3615"/>
    <mergeCell ref="A3616:A3617"/>
    <mergeCell ref="B3616:B3617"/>
    <mergeCell ref="C3616:C3617"/>
    <mergeCell ref="E3616:E3617"/>
    <mergeCell ref="A3610:A3611"/>
    <mergeCell ref="B3610:B3611"/>
    <mergeCell ref="C3610:C3611"/>
    <mergeCell ref="E3610:E3611"/>
    <mergeCell ref="A3612:A3613"/>
    <mergeCell ref="B3612:B3613"/>
    <mergeCell ref="C3612:C3613"/>
    <mergeCell ref="E3612:E3613"/>
    <mergeCell ref="A3606:A3607"/>
    <mergeCell ref="B3606:B3607"/>
    <mergeCell ref="C3606:C3607"/>
    <mergeCell ref="E3606:E3607"/>
    <mergeCell ref="A3608:A3609"/>
    <mergeCell ref="B3608:B3609"/>
    <mergeCell ref="C3608:C3609"/>
    <mergeCell ref="E3608:E3609"/>
    <mergeCell ref="A3602:A3603"/>
    <mergeCell ref="B3602:B3603"/>
    <mergeCell ref="C3602:C3603"/>
    <mergeCell ref="E3602:E3603"/>
    <mergeCell ref="A3604:A3605"/>
    <mergeCell ref="B3604:B3605"/>
    <mergeCell ref="C3604:C3605"/>
    <mergeCell ref="E3604:E3605"/>
    <mergeCell ref="A3598:A3599"/>
    <mergeCell ref="B3598:B3599"/>
    <mergeCell ref="C3598:C3599"/>
    <mergeCell ref="E3598:E3599"/>
    <mergeCell ref="A3600:A3601"/>
    <mergeCell ref="B3600:B3601"/>
    <mergeCell ref="C3600:C3601"/>
    <mergeCell ref="E3600:E3601"/>
    <mergeCell ref="A3594:A3595"/>
    <mergeCell ref="B3594:B3595"/>
    <mergeCell ref="C3594:C3595"/>
    <mergeCell ref="E3594:E3595"/>
    <mergeCell ref="A3596:A3597"/>
    <mergeCell ref="B3596:B3597"/>
    <mergeCell ref="C3596:C3597"/>
    <mergeCell ref="E3596:E3597"/>
    <mergeCell ref="A3590:A3591"/>
    <mergeCell ref="B3590:B3591"/>
    <mergeCell ref="C3590:C3591"/>
    <mergeCell ref="E3590:E3591"/>
    <mergeCell ref="A3592:A3593"/>
    <mergeCell ref="B3592:B3593"/>
    <mergeCell ref="C3592:C3593"/>
    <mergeCell ref="E3592:E3593"/>
    <mergeCell ref="A3586:A3587"/>
    <mergeCell ref="B3586:B3587"/>
    <mergeCell ref="C3586:C3587"/>
    <mergeCell ref="E3586:E3587"/>
    <mergeCell ref="A3588:A3589"/>
    <mergeCell ref="B3588:B3589"/>
    <mergeCell ref="C3588:C3589"/>
    <mergeCell ref="E3588:E3589"/>
    <mergeCell ref="A3582:A3583"/>
    <mergeCell ref="B3582:B3583"/>
    <mergeCell ref="C3582:C3583"/>
    <mergeCell ref="E3582:E3583"/>
    <mergeCell ref="A3584:A3585"/>
    <mergeCell ref="B3584:B3585"/>
    <mergeCell ref="C3584:C3585"/>
    <mergeCell ref="E3584:E3585"/>
    <mergeCell ref="A3578:A3579"/>
    <mergeCell ref="B3578:B3579"/>
    <mergeCell ref="C3578:C3579"/>
    <mergeCell ref="E3578:E3579"/>
    <mergeCell ref="A3580:A3581"/>
    <mergeCell ref="B3580:B3581"/>
    <mergeCell ref="C3580:C3581"/>
    <mergeCell ref="E3580:E3581"/>
    <mergeCell ref="A3574:A3575"/>
    <mergeCell ref="B3574:B3575"/>
    <mergeCell ref="C3574:C3575"/>
    <mergeCell ref="E3574:E3575"/>
    <mergeCell ref="A3576:A3577"/>
    <mergeCell ref="B3576:B3577"/>
    <mergeCell ref="C3576:C3577"/>
    <mergeCell ref="E3576:E3577"/>
    <mergeCell ref="A3570:A3571"/>
    <mergeCell ref="B3570:B3571"/>
    <mergeCell ref="C3570:C3571"/>
    <mergeCell ref="E3570:E3571"/>
    <mergeCell ref="A3572:A3573"/>
    <mergeCell ref="B3572:B3573"/>
    <mergeCell ref="C3572:C3573"/>
    <mergeCell ref="E3572:E3573"/>
    <mergeCell ref="A3566:A3567"/>
    <mergeCell ref="B3566:B3567"/>
    <mergeCell ref="C3566:C3567"/>
    <mergeCell ref="E3566:E3567"/>
    <mergeCell ref="A3568:A3569"/>
    <mergeCell ref="B3568:B3569"/>
    <mergeCell ref="C3568:C3569"/>
    <mergeCell ref="E3568:E3569"/>
    <mergeCell ref="A3562:A3563"/>
    <mergeCell ref="B3562:B3563"/>
    <mergeCell ref="C3562:C3563"/>
    <mergeCell ref="E3562:E3563"/>
    <mergeCell ref="A3564:A3565"/>
    <mergeCell ref="B3564:B3565"/>
    <mergeCell ref="C3564:C3565"/>
    <mergeCell ref="E3564:E3565"/>
    <mergeCell ref="A3558:A3559"/>
    <mergeCell ref="B3558:B3559"/>
    <mergeCell ref="C3558:C3559"/>
    <mergeCell ref="E3558:E3559"/>
    <mergeCell ref="A3560:A3561"/>
    <mergeCell ref="B3560:B3561"/>
    <mergeCell ref="C3560:C3561"/>
    <mergeCell ref="E3560:E3561"/>
    <mergeCell ref="A3554:A3555"/>
    <mergeCell ref="B3554:B3555"/>
    <mergeCell ref="C3554:C3555"/>
    <mergeCell ref="E3554:E3555"/>
    <mergeCell ref="A3556:A3557"/>
    <mergeCell ref="B3556:B3557"/>
    <mergeCell ref="C3556:C3557"/>
    <mergeCell ref="E3556:E3557"/>
    <mergeCell ref="A3550:A3551"/>
    <mergeCell ref="B3550:B3551"/>
    <mergeCell ref="C3550:C3551"/>
    <mergeCell ref="E3550:E3551"/>
    <mergeCell ref="A3552:A3553"/>
    <mergeCell ref="B3552:B3553"/>
    <mergeCell ref="C3552:C3553"/>
    <mergeCell ref="E3552:E3553"/>
    <mergeCell ref="A3546:A3547"/>
    <mergeCell ref="B3546:B3547"/>
    <mergeCell ref="C3546:C3547"/>
    <mergeCell ref="E3546:E3547"/>
    <mergeCell ref="A3548:A3549"/>
    <mergeCell ref="B3548:B3549"/>
    <mergeCell ref="C3548:C3549"/>
    <mergeCell ref="E3548:E3549"/>
    <mergeCell ref="A3542:A3543"/>
    <mergeCell ref="B3542:B3543"/>
    <mergeCell ref="C3542:C3543"/>
    <mergeCell ref="E3542:E3543"/>
    <mergeCell ref="A3544:A3545"/>
    <mergeCell ref="B3544:B3545"/>
    <mergeCell ref="C3544:C3545"/>
    <mergeCell ref="E3544:E3545"/>
    <mergeCell ref="A3538:A3539"/>
    <mergeCell ref="B3538:B3539"/>
    <mergeCell ref="C3538:C3539"/>
    <mergeCell ref="E3538:E3539"/>
    <mergeCell ref="A3540:A3541"/>
    <mergeCell ref="B3540:B3541"/>
    <mergeCell ref="C3540:C3541"/>
    <mergeCell ref="E3540:E3541"/>
    <mergeCell ref="A3534:A3535"/>
    <mergeCell ref="B3534:B3535"/>
    <mergeCell ref="C3534:C3535"/>
    <mergeCell ref="E3534:E3535"/>
    <mergeCell ref="A3536:A3537"/>
    <mergeCell ref="B3536:B3537"/>
    <mergeCell ref="C3536:C3537"/>
    <mergeCell ref="E3536:E3537"/>
    <mergeCell ref="A3530:A3531"/>
    <mergeCell ref="B3530:B3531"/>
    <mergeCell ref="C3530:C3531"/>
    <mergeCell ref="E3530:E3531"/>
    <mergeCell ref="A3532:A3533"/>
    <mergeCell ref="B3532:B3533"/>
    <mergeCell ref="C3532:C3533"/>
    <mergeCell ref="E3532:E3533"/>
    <mergeCell ref="A3526:A3527"/>
    <mergeCell ref="B3526:B3527"/>
    <mergeCell ref="C3526:C3527"/>
    <mergeCell ref="E3526:E3527"/>
    <mergeCell ref="A3528:A3529"/>
    <mergeCell ref="B3528:B3529"/>
    <mergeCell ref="C3528:C3529"/>
    <mergeCell ref="E3528:E3529"/>
    <mergeCell ref="A3522:A3523"/>
    <mergeCell ref="B3522:B3523"/>
    <mergeCell ref="C3522:C3523"/>
    <mergeCell ref="E3522:E3523"/>
    <mergeCell ref="A3524:A3525"/>
    <mergeCell ref="B3524:B3525"/>
    <mergeCell ref="C3524:C3525"/>
    <mergeCell ref="E3524:E3525"/>
    <mergeCell ref="A3518:A3519"/>
    <mergeCell ref="B3518:B3519"/>
    <mergeCell ref="C3518:C3519"/>
    <mergeCell ref="E3518:E3519"/>
    <mergeCell ref="A3520:A3521"/>
    <mergeCell ref="B3520:B3521"/>
    <mergeCell ref="C3520:C3521"/>
    <mergeCell ref="E3520:E3521"/>
    <mergeCell ref="A3514:A3515"/>
    <mergeCell ref="B3514:B3515"/>
    <mergeCell ref="C3514:C3515"/>
    <mergeCell ref="E3514:E3515"/>
    <mergeCell ref="A3516:A3517"/>
    <mergeCell ref="B3516:B3517"/>
    <mergeCell ref="C3516:C3517"/>
    <mergeCell ref="E3516:E3517"/>
    <mergeCell ref="A3510:A3511"/>
    <mergeCell ref="B3510:B3511"/>
    <mergeCell ref="C3510:C3511"/>
    <mergeCell ref="E3510:E3511"/>
    <mergeCell ref="A3512:A3513"/>
    <mergeCell ref="B3512:B3513"/>
    <mergeCell ref="C3512:C3513"/>
    <mergeCell ref="E3512:E3513"/>
    <mergeCell ref="A3506:A3507"/>
    <mergeCell ref="B3506:B3507"/>
    <mergeCell ref="C3506:C3507"/>
    <mergeCell ref="E3506:E3507"/>
    <mergeCell ref="A3508:A3509"/>
    <mergeCell ref="B3508:B3509"/>
    <mergeCell ref="C3508:C3509"/>
    <mergeCell ref="E3508:E3509"/>
    <mergeCell ref="A3502:A3503"/>
    <mergeCell ref="B3502:B3503"/>
    <mergeCell ref="C3502:C3503"/>
    <mergeCell ref="E3502:E3503"/>
    <mergeCell ref="A3504:A3505"/>
    <mergeCell ref="B3504:B3505"/>
    <mergeCell ref="C3504:C3505"/>
    <mergeCell ref="E3504:E3505"/>
    <mergeCell ref="A3498:A3499"/>
    <mergeCell ref="B3498:B3499"/>
    <mergeCell ref="C3498:C3499"/>
    <mergeCell ref="E3498:E3499"/>
    <mergeCell ref="A3500:A3501"/>
    <mergeCell ref="B3500:B3501"/>
    <mergeCell ref="C3500:C3501"/>
    <mergeCell ref="E3500:E3501"/>
    <mergeCell ref="A3494:A3495"/>
    <mergeCell ref="B3494:B3495"/>
    <mergeCell ref="C3494:C3495"/>
    <mergeCell ref="E3494:E3495"/>
    <mergeCell ref="A3496:A3497"/>
    <mergeCell ref="B3496:B3497"/>
    <mergeCell ref="C3496:C3497"/>
    <mergeCell ref="E3496:E3497"/>
    <mergeCell ref="A3490:A3491"/>
    <mergeCell ref="B3490:B3491"/>
    <mergeCell ref="C3490:C3491"/>
    <mergeCell ref="E3490:E3491"/>
    <mergeCell ref="A3492:A3493"/>
    <mergeCell ref="B3492:B3493"/>
    <mergeCell ref="C3492:C3493"/>
    <mergeCell ref="E3492:E3493"/>
    <mergeCell ref="A3486:A3487"/>
    <mergeCell ref="B3486:B3487"/>
    <mergeCell ref="C3486:C3487"/>
    <mergeCell ref="E3486:E3487"/>
    <mergeCell ref="A3488:A3489"/>
    <mergeCell ref="B3488:B3489"/>
    <mergeCell ref="C3488:C3489"/>
    <mergeCell ref="E3488:E3489"/>
    <mergeCell ref="A3482:A3483"/>
    <mergeCell ref="B3482:B3483"/>
    <mergeCell ref="C3482:C3483"/>
    <mergeCell ref="E3482:E3483"/>
    <mergeCell ref="A3484:A3485"/>
    <mergeCell ref="B3484:B3485"/>
    <mergeCell ref="C3484:C3485"/>
    <mergeCell ref="E3484:E3485"/>
    <mergeCell ref="A3478:A3479"/>
    <mergeCell ref="B3478:B3479"/>
    <mergeCell ref="C3478:C3479"/>
    <mergeCell ref="E3478:E3479"/>
    <mergeCell ref="A3480:A3481"/>
    <mergeCell ref="B3480:B3481"/>
    <mergeCell ref="C3480:C3481"/>
    <mergeCell ref="E3480:E3481"/>
    <mergeCell ref="A3474:A3475"/>
    <mergeCell ref="B3474:B3475"/>
    <mergeCell ref="C3474:C3475"/>
    <mergeCell ref="E3474:E3475"/>
    <mergeCell ref="A3476:A3477"/>
    <mergeCell ref="B3476:B3477"/>
    <mergeCell ref="C3476:C3477"/>
    <mergeCell ref="E3476:E3477"/>
    <mergeCell ref="A3470:A3471"/>
    <mergeCell ref="B3470:B3471"/>
    <mergeCell ref="C3470:C3471"/>
    <mergeCell ref="E3470:E3471"/>
    <mergeCell ref="A3472:A3473"/>
    <mergeCell ref="B3472:B3473"/>
    <mergeCell ref="C3472:C3473"/>
    <mergeCell ref="E3472:E3473"/>
    <mergeCell ref="A3466:A3467"/>
    <mergeCell ref="B3466:B3467"/>
    <mergeCell ref="C3466:C3467"/>
    <mergeCell ref="E3466:E3467"/>
    <mergeCell ref="A3468:A3469"/>
    <mergeCell ref="B3468:B3469"/>
    <mergeCell ref="C3468:C3469"/>
    <mergeCell ref="E3468:E3469"/>
    <mergeCell ref="A3462:A3463"/>
    <mergeCell ref="B3462:B3463"/>
    <mergeCell ref="C3462:C3463"/>
    <mergeCell ref="E3462:E3463"/>
    <mergeCell ref="A3464:A3465"/>
    <mergeCell ref="B3464:B3465"/>
    <mergeCell ref="C3464:C3465"/>
    <mergeCell ref="E3464:E3465"/>
    <mergeCell ref="A3458:A3459"/>
    <mergeCell ref="B3458:B3459"/>
    <mergeCell ref="C3458:C3459"/>
    <mergeCell ref="E3458:E3459"/>
    <mergeCell ref="A3460:A3461"/>
    <mergeCell ref="B3460:B3461"/>
    <mergeCell ref="C3460:C3461"/>
    <mergeCell ref="E3460:E3461"/>
    <mergeCell ref="A3454:A3455"/>
    <mergeCell ref="B3454:B3455"/>
    <mergeCell ref="C3454:C3455"/>
    <mergeCell ref="E3454:E3455"/>
    <mergeCell ref="A3456:A3457"/>
    <mergeCell ref="B3456:B3457"/>
    <mergeCell ref="C3456:C3457"/>
    <mergeCell ref="E3456:E3457"/>
    <mergeCell ref="A3450:A3451"/>
    <mergeCell ref="B3450:B3451"/>
    <mergeCell ref="C3450:C3451"/>
    <mergeCell ref="E3450:E3451"/>
    <mergeCell ref="A3452:A3453"/>
    <mergeCell ref="B3452:B3453"/>
    <mergeCell ref="C3452:C3453"/>
    <mergeCell ref="E3452:E3453"/>
    <mergeCell ref="A3446:A3447"/>
    <mergeCell ref="B3446:B3447"/>
    <mergeCell ref="C3446:C3447"/>
    <mergeCell ref="E3446:E3447"/>
    <mergeCell ref="A3448:A3449"/>
    <mergeCell ref="B3448:B3449"/>
    <mergeCell ref="C3448:C3449"/>
    <mergeCell ref="E3448:E3449"/>
    <mergeCell ref="A3442:A3443"/>
    <mergeCell ref="B3442:B3443"/>
    <mergeCell ref="C3442:C3443"/>
    <mergeCell ref="E3442:E3443"/>
    <mergeCell ref="A3444:A3445"/>
    <mergeCell ref="B3444:B3445"/>
    <mergeCell ref="C3444:C3445"/>
    <mergeCell ref="E3444:E3445"/>
    <mergeCell ref="A3438:A3439"/>
    <mergeCell ref="B3438:B3439"/>
    <mergeCell ref="C3438:C3439"/>
    <mergeCell ref="E3438:E3439"/>
    <mergeCell ref="A3440:A3441"/>
    <mergeCell ref="B3440:B3441"/>
    <mergeCell ref="C3440:C3441"/>
    <mergeCell ref="E3440:E3441"/>
    <mergeCell ref="A3434:A3435"/>
    <mergeCell ref="B3434:B3435"/>
    <mergeCell ref="C3434:C3435"/>
    <mergeCell ref="E3434:E3435"/>
    <mergeCell ref="A3436:A3437"/>
    <mergeCell ref="B3436:B3437"/>
    <mergeCell ref="C3436:C3437"/>
    <mergeCell ref="E3436:E3437"/>
    <mergeCell ref="A3430:A3431"/>
    <mergeCell ref="B3430:B3431"/>
    <mergeCell ref="C3430:C3431"/>
    <mergeCell ref="E3430:E3431"/>
    <mergeCell ref="A3432:A3433"/>
    <mergeCell ref="B3432:B3433"/>
    <mergeCell ref="C3432:C3433"/>
    <mergeCell ref="E3432:E3433"/>
    <mergeCell ref="A3426:A3427"/>
    <mergeCell ref="B3426:B3427"/>
    <mergeCell ref="C3426:C3427"/>
    <mergeCell ref="E3426:E3427"/>
    <mergeCell ref="A3428:A3429"/>
    <mergeCell ref="B3428:B3429"/>
    <mergeCell ref="C3428:C3429"/>
    <mergeCell ref="E3428:E3429"/>
    <mergeCell ref="A3422:A3423"/>
    <mergeCell ref="B3422:B3423"/>
    <mergeCell ref="C3422:C3423"/>
    <mergeCell ref="E3422:E3423"/>
    <mergeCell ref="A3424:A3425"/>
    <mergeCell ref="B3424:B3425"/>
    <mergeCell ref="C3424:C3425"/>
    <mergeCell ref="E3424:E3425"/>
    <mergeCell ref="A3418:A3419"/>
    <mergeCell ref="B3418:B3419"/>
    <mergeCell ref="C3418:C3419"/>
    <mergeCell ref="E3418:E3419"/>
    <mergeCell ref="A3420:A3421"/>
    <mergeCell ref="B3420:B3421"/>
    <mergeCell ref="C3420:C3421"/>
    <mergeCell ref="E3420:E3421"/>
    <mergeCell ref="A3414:A3415"/>
    <mergeCell ref="B3414:B3415"/>
    <mergeCell ref="C3414:C3415"/>
    <mergeCell ref="E3414:E3415"/>
    <mergeCell ref="A3416:A3417"/>
    <mergeCell ref="B3416:B3417"/>
    <mergeCell ref="C3416:C3417"/>
    <mergeCell ref="E3416:E3417"/>
    <mergeCell ref="A3410:A3411"/>
    <mergeCell ref="B3410:B3411"/>
    <mergeCell ref="C3410:C3411"/>
    <mergeCell ref="E3410:E3411"/>
    <mergeCell ref="A3412:A3413"/>
    <mergeCell ref="B3412:B3413"/>
    <mergeCell ref="C3412:C3413"/>
    <mergeCell ref="E3412:E3413"/>
    <mergeCell ref="A3406:A3407"/>
    <mergeCell ref="B3406:B3407"/>
    <mergeCell ref="C3406:C3407"/>
    <mergeCell ref="E3406:E3407"/>
    <mergeCell ref="A3408:A3409"/>
    <mergeCell ref="B3408:B3409"/>
    <mergeCell ref="C3408:C3409"/>
    <mergeCell ref="E3408:E3409"/>
    <mergeCell ref="A3402:A3403"/>
    <mergeCell ref="B3402:B3403"/>
    <mergeCell ref="C3402:C3403"/>
    <mergeCell ref="E3402:E3403"/>
    <mergeCell ref="A3404:A3405"/>
    <mergeCell ref="B3404:B3405"/>
    <mergeCell ref="C3404:C3405"/>
    <mergeCell ref="E3404:E3405"/>
    <mergeCell ref="A3398:A3399"/>
    <mergeCell ref="B3398:B3399"/>
    <mergeCell ref="C3398:C3399"/>
    <mergeCell ref="E3398:E3399"/>
    <mergeCell ref="A3400:A3401"/>
    <mergeCell ref="B3400:B3401"/>
    <mergeCell ref="C3400:C3401"/>
    <mergeCell ref="E3400:E3401"/>
    <mergeCell ref="A3394:A3395"/>
    <mergeCell ref="B3394:B3395"/>
    <mergeCell ref="C3394:C3395"/>
    <mergeCell ref="E3394:E3395"/>
    <mergeCell ref="A3396:A3397"/>
    <mergeCell ref="B3396:B3397"/>
    <mergeCell ref="C3396:C3397"/>
    <mergeCell ref="E3396:E3397"/>
    <mergeCell ref="A3390:A3391"/>
    <mergeCell ref="B3390:B3391"/>
    <mergeCell ref="C3390:C3391"/>
    <mergeCell ref="E3390:E3391"/>
    <mergeCell ref="A3392:A3393"/>
    <mergeCell ref="B3392:B3393"/>
    <mergeCell ref="C3392:C3393"/>
    <mergeCell ref="E3392:E3393"/>
    <mergeCell ref="A3386:A3387"/>
    <mergeCell ref="B3386:B3387"/>
    <mergeCell ref="C3386:C3387"/>
    <mergeCell ref="E3386:E3387"/>
    <mergeCell ref="A3388:A3389"/>
    <mergeCell ref="B3388:B3389"/>
    <mergeCell ref="C3388:C3389"/>
    <mergeCell ref="E3388:E3389"/>
    <mergeCell ref="A3382:A3383"/>
    <mergeCell ref="B3382:B3383"/>
    <mergeCell ref="C3382:C3383"/>
    <mergeCell ref="E3382:E3383"/>
    <mergeCell ref="A3384:A3385"/>
    <mergeCell ref="B3384:B3385"/>
    <mergeCell ref="C3384:C3385"/>
    <mergeCell ref="E3384:E3385"/>
    <mergeCell ref="A3378:A3379"/>
    <mergeCell ref="B3378:B3379"/>
    <mergeCell ref="C3378:C3379"/>
    <mergeCell ref="E3378:E3379"/>
    <mergeCell ref="A3380:A3381"/>
    <mergeCell ref="B3380:B3381"/>
    <mergeCell ref="C3380:C3381"/>
    <mergeCell ref="E3380:E3381"/>
    <mergeCell ref="A3374:A3375"/>
    <mergeCell ref="B3374:B3375"/>
    <mergeCell ref="C3374:C3375"/>
    <mergeCell ref="E3374:E3375"/>
    <mergeCell ref="A3376:A3377"/>
    <mergeCell ref="B3376:B3377"/>
    <mergeCell ref="C3376:C3377"/>
    <mergeCell ref="E3376:E3377"/>
    <mergeCell ref="A3370:A3371"/>
    <mergeCell ref="B3370:B3371"/>
    <mergeCell ref="C3370:C3371"/>
    <mergeCell ref="E3370:E3371"/>
    <mergeCell ref="A3372:A3373"/>
    <mergeCell ref="B3372:B3373"/>
    <mergeCell ref="C3372:C3373"/>
    <mergeCell ref="E3372:E3373"/>
    <mergeCell ref="A3366:A3367"/>
    <mergeCell ref="B3366:B3367"/>
    <mergeCell ref="C3366:C3367"/>
    <mergeCell ref="E3366:E3367"/>
    <mergeCell ref="A3368:A3369"/>
    <mergeCell ref="B3368:B3369"/>
    <mergeCell ref="C3368:C3369"/>
    <mergeCell ref="E3368:E3369"/>
    <mergeCell ref="A3362:A3363"/>
    <mergeCell ref="B3362:B3363"/>
    <mergeCell ref="C3362:C3363"/>
    <mergeCell ref="E3362:E3363"/>
    <mergeCell ref="A3364:A3365"/>
    <mergeCell ref="B3364:B3365"/>
    <mergeCell ref="C3364:C3365"/>
    <mergeCell ref="E3364:E3365"/>
    <mergeCell ref="A3358:A3359"/>
    <mergeCell ref="B3358:B3359"/>
    <mergeCell ref="C3358:C3359"/>
    <mergeCell ref="E3358:E3359"/>
    <mergeCell ref="A3360:A3361"/>
    <mergeCell ref="B3360:B3361"/>
    <mergeCell ref="C3360:C3361"/>
    <mergeCell ref="E3360:E3361"/>
    <mergeCell ref="A3354:A3355"/>
    <mergeCell ref="B3354:B3355"/>
    <mergeCell ref="C3354:C3355"/>
    <mergeCell ref="E3354:E3355"/>
    <mergeCell ref="A3356:A3357"/>
    <mergeCell ref="B3356:B3357"/>
    <mergeCell ref="C3356:C3357"/>
    <mergeCell ref="E3356:E3357"/>
    <mergeCell ref="A3350:A3351"/>
    <mergeCell ref="B3350:B3351"/>
    <mergeCell ref="C3350:C3351"/>
    <mergeCell ref="E3350:E3351"/>
    <mergeCell ref="A3352:A3353"/>
    <mergeCell ref="B3352:B3353"/>
    <mergeCell ref="C3352:C3353"/>
    <mergeCell ref="E3352:E3353"/>
    <mergeCell ref="A3346:A3347"/>
    <mergeCell ref="B3346:B3347"/>
    <mergeCell ref="C3346:C3347"/>
    <mergeCell ref="E3346:E3347"/>
    <mergeCell ref="A3348:A3349"/>
    <mergeCell ref="B3348:B3349"/>
    <mergeCell ref="C3348:C3349"/>
    <mergeCell ref="E3348:E3349"/>
    <mergeCell ref="A3342:A3343"/>
    <mergeCell ref="B3342:B3343"/>
    <mergeCell ref="C3342:C3343"/>
    <mergeCell ref="E3342:E3343"/>
    <mergeCell ref="A3344:A3345"/>
    <mergeCell ref="B3344:B3345"/>
    <mergeCell ref="C3344:C3345"/>
    <mergeCell ref="E3344:E3345"/>
    <mergeCell ref="A3338:A3339"/>
    <mergeCell ref="B3338:B3339"/>
    <mergeCell ref="C3338:C3339"/>
    <mergeCell ref="E3338:E3339"/>
    <mergeCell ref="A3340:A3341"/>
    <mergeCell ref="B3340:B3341"/>
    <mergeCell ref="C3340:C3341"/>
    <mergeCell ref="E3340:E3341"/>
    <mergeCell ref="A3334:A3335"/>
    <mergeCell ref="B3334:B3335"/>
    <mergeCell ref="C3334:C3335"/>
    <mergeCell ref="E3334:E3335"/>
    <mergeCell ref="A3336:A3337"/>
    <mergeCell ref="B3336:B3337"/>
    <mergeCell ref="C3336:C3337"/>
    <mergeCell ref="E3336:E3337"/>
    <mergeCell ref="A3330:A3331"/>
    <mergeCell ref="B3330:B3331"/>
    <mergeCell ref="C3330:C3331"/>
    <mergeCell ref="E3330:E3331"/>
    <mergeCell ref="A3332:A3333"/>
    <mergeCell ref="B3332:B3333"/>
    <mergeCell ref="C3332:C3333"/>
    <mergeCell ref="E3332:E3333"/>
    <mergeCell ref="A3326:A3327"/>
    <mergeCell ref="B3326:B3327"/>
    <mergeCell ref="C3326:C3327"/>
    <mergeCell ref="E3326:E3327"/>
    <mergeCell ref="A3328:A3329"/>
    <mergeCell ref="B3328:B3329"/>
    <mergeCell ref="C3328:C3329"/>
    <mergeCell ref="E3328:E3329"/>
    <mergeCell ref="A3322:A3323"/>
    <mergeCell ref="B3322:B3323"/>
    <mergeCell ref="C3322:C3323"/>
    <mergeCell ref="E3322:E3323"/>
    <mergeCell ref="A3324:A3325"/>
    <mergeCell ref="B3324:B3325"/>
    <mergeCell ref="C3324:C3325"/>
    <mergeCell ref="E3324:E3325"/>
    <mergeCell ref="A3318:A3319"/>
    <mergeCell ref="B3318:B3319"/>
    <mergeCell ref="C3318:C3319"/>
    <mergeCell ref="E3318:E3319"/>
    <mergeCell ref="A3320:A3321"/>
    <mergeCell ref="B3320:B3321"/>
    <mergeCell ref="C3320:C3321"/>
    <mergeCell ref="E3320:E3321"/>
    <mergeCell ref="A3314:A3315"/>
    <mergeCell ref="B3314:B3315"/>
    <mergeCell ref="C3314:C3315"/>
    <mergeCell ref="E3314:E3315"/>
    <mergeCell ref="A3316:A3317"/>
    <mergeCell ref="B3316:B3317"/>
    <mergeCell ref="C3316:C3317"/>
    <mergeCell ref="E3316:E3317"/>
    <mergeCell ref="A3310:A3311"/>
    <mergeCell ref="B3310:B3311"/>
    <mergeCell ref="C3310:C3311"/>
    <mergeCell ref="E3310:E3311"/>
    <mergeCell ref="A3312:A3313"/>
    <mergeCell ref="B3312:B3313"/>
    <mergeCell ref="C3312:C3313"/>
    <mergeCell ref="E3312:E3313"/>
    <mergeCell ref="A3306:A3307"/>
    <mergeCell ref="B3306:B3307"/>
    <mergeCell ref="C3306:C3307"/>
    <mergeCell ref="E3306:E3307"/>
    <mergeCell ref="A3308:A3309"/>
    <mergeCell ref="B3308:B3309"/>
    <mergeCell ref="C3308:C3309"/>
    <mergeCell ref="E3308:E3309"/>
    <mergeCell ref="A3302:A3303"/>
    <mergeCell ref="B3302:B3303"/>
    <mergeCell ref="C3302:C3303"/>
    <mergeCell ref="E3302:E3303"/>
    <mergeCell ref="A3304:A3305"/>
    <mergeCell ref="B3304:B3305"/>
    <mergeCell ref="C3304:C3305"/>
    <mergeCell ref="E3304:E3305"/>
    <mergeCell ref="A3298:A3299"/>
    <mergeCell ref="B3298:B3299"/>
    <mergeCell ref="C3298:C3299"/>
    <mergeCell ref="E3298:E3299"/>
    <mergeCell ref="A3300:A3301"/>
    <mergeCell ref="B3300:B3301"/>
    <mergeCell ref="C3300:C3301"/>
    <mergeCell ref="E3300:E3301"/>
    <mergeCell ref="A3294:A3295"/>
    <mergeCell ref="B3294:B3295"/>
    <mergeCell ref="C3294:C3295"/>
    <mergeCell ref="E3294:E3295"/>
    <mergeCell ref="A3296:A3297"/>
    <mergeCell ref="B3296:B3297"/>
    <mergeCell ref="C3296:C3297"/>
    <mergeCell ref="E3296:E3297"/>
    <mergeCell ref="A3290:A3291"/>
    <mergeCell ref="B3290:B3291"/>
    <mergeCell ref="C3290:C3291"/>
    <mergeCell ref="E3290:E3291"/>
    <mergeCell ref="A3292:A3293"/>
    <mergeCell ref="B3292:B3293"/>
    <mergeCell ref="C3292:C3293"/>
    <mergeCell ref="E3292:E3293"/>
    <mergeCell ref="A3286:A3287"/>
    <mergeCell ref="B3286:B3287"/>
    <mergeCell ref="C3286:C3287"/>
    <mergeCell ref="E3286:E3287"/>
    <mergeCell ref="A3288:A3289"/>
    <mergeCell ref="B3288:B3289"/>
    <mergeCell ref="C3288:C3289"/>
    <mergeCell ref="E3288:E3289"/>
    <mergeCell ref="A3282:A3283"/>
    <mergeCell ref="B3282:B3283"/>
    <mergeCell ref="C3282:C3283"/>
    <mergeCell ref="E3282:E3283"/>
    <mergeCell ref="A3284:A3285"/>
    <mergeCell ref="B3284:B3285"/>
    <mergeCell ref="C3284:C3285"/>
    <mergeCell ref="E3284:E3285"/>
    <mergeCell ref="A3278:A3279"/>
    <mergeCell ref="B3278:B3279"/>
    <mergeCell ref="C3278:C3279"/>
    <mergeCell ref="E3278:E3279"/>
    <mergeCell ref="A3280:A3281"/>
    <mergeCell ref="B3280:B3281"/>
    <mergeCell ref="C3280:C3281"/>
    <mergeCell ref="E3280:E3281"/>
    <mergeCell ref="A3274:A3275"/>
    <mergeCell ref="B3274:B3275"/>
    <mergeCell ref="C3274:C3275"/>
    <mergeCell ref="E3274:E3275"/>
    <mergeCell ref="A3276:A3277"/>
    <mergeCell ref="B3276:B3277"/>
    <mergeCell ref="C3276:C3277"/>
    <mergeCell ref="E3276:E3277"/>
    <mergeCell ref="A3270:A3271"/>
    <mergeCell ref="B3270:B3271"/>
    <mergeCell ref="C3270:C3271"/>
    <mergeCell ref="E3270:E3271"/>
    <mergeCell ref="A3272:A3273"/>
    <mergeCell ref="B3272:B3273"/>
    <mergeCell ref="C3272:C3273"/>
    <mergeCell ref="E3272:E3273"/>
    <mergeCell ref="A3266:A3267"/>
    <mergeCell ref="B3266:B3267"/>
    <mergeCell ref="C3266:C3267"/>
    <mergeCell ref="E3266:E3267"/>
    <mergeCell ref="A3268:A3269"/>
    <mergeCell ref="B3268:B3269"/>
    <mergeCell ref="C3268:C3269"/>
    <mergeCell ref="E3268:E3269"/>
    <mergeCell ref="A3262:A3263"/>
    <mergeCell ref="B3262:B3263"/>
    <mergeCell ref="C3262:C3263"/>
    <mergeCell ref="E3262:E3263"/>
    <mergeCell ref="A3264:A3265"/>
    <mergeCell ref="B3264:B3265"/>
    <mergeCell ref="C3264:C3265"/>
    <mergeCell ref="E3264:E3265"/>
    <mergeCell ref="A3258:A3259"/>
    <mergeCell ref="B3258:B3259"/>
    <mergeCell ref="C3258:C3259"/>
    <mergeCell ref="E3258:E3259"/>
    <mergeCell ref="A3260:A3261"/>
    <mergeCell ref="B3260:B3261"/>
    <mergeCell ref="C3260:C3261"/>
    <mergeCell ref="E3260:E3261"/>
    <mergeCell ref="A3254:A3255"/>
    <mergeCell ref="B3254:B3255"/>
    <mergeCell ref="C3254:C3255"/>
    <mergeCell ref="E3254:E3255"/>
    <mergeCell ref="A3256:A3257"/>
    <mergeCell ref="B3256:B3257"/>
    <mergeCell ref="C3256:C3257"/>
    <mergeCell ref="E3256:E3257"/>
    <mergeCell ref="A3250:A3251"/>
    <mergeCell ref="B3250:B3251"/>
    <mergeCell ref="C3250:C3251"/>
    <mergeCell ref="E3250:E3251"/>
    <mergeCell ref="A3252:A3253"/>
    <mergeCell ref="B3252:B3253"/>
    <mergeCell ref="C3252:C3253"/>
    <mergeCell ref="E3252:E3253"/>
    <mergeCell ref="A3246:A3247"/>
    <mergeCell ref="B3246:B3247"/>
    <mergeCell ref="C3246:C3247"/>
    <mergeCell ref="E3246:E3247"/>
    <mergeCell ref="A3248:A3249"/>
    <mergeCell ref="B3248:B3249"/>
    <mergeCell ref="C3248:C3249"/>
    <mergeCell ref="E3248:E3249"/>
    <mergeCell ref="A3242:A3243"/>
    <mergeCell ref="B3242:B3243"/>
    <mergeCell ref="C3242:C3243"/>
    <mergeCell ref="E3242:E3243"/>
    <mergeCell ref="A3244:A3245"/>
    <mergeCell ref="B3244:B3245"/>
    <mergeCell ref="C3244:C3245"/>
    <mergeCell ref="E3244:E3245"/>
    <mergeCell ref="A3238:A3239"/>
    <mergeCell ref="B3238:B3239"/>
    <mergeCell ref="C3238:C3239"/>
    <mergeCell ref="E3238:E3239"/>
    <mergeCell ref="A3240:A3241"/>
    <mergeCell ref="B3240:B3241"/>
    <mergeCell ref="C3240:C3241"/>
    <mergeCell ref="E3240:E3241"/>
    <mergeCell ref="A3234:A3235"/>
    <mergeCell ref="B3234:B3235"/>
    <mergeCell ref="C3234:C3235"/>
    <mergeCell ref="E3234:E3235"/>
    <mergeCell ref="A3236:A3237"/>
    <mergeCell ref="B3236:B3237"/>
    <mergeCell ref="C3236:C3237"/>
    <mergeCell ref="E3236:E3237"/>
    <mergeCell ref="A3230:A3231"/>
    <mergeCell ref="B3230:B3231"/>
    <mergeCell ref="C3230:C3231"/>
    <mergeCell ref="E3230:E3231"/>
    <mergeCell ref="A3232:A3233"/>
    <mergeCell ref="B3232:B3233"/>
    <mergeCell ref="C3232:C3233"/>
    <mergeCell ref="E3232:E3233"/>
    <mergeCell ref="A3226:A3227"/>
    <mergeCell ref="B3226:B3227"/>
    <mergeCell ref="C3226:C3227"/>
    <mergeCell ref="E3226:E3227"/>
    <mergeCell ref="A3228:A3229"/>
    <mergeCell ref="B3228:B3229"/>
    <mergeCell ref="C3228:C3229"/>
    <mergeCell ref="E3228:E3229"/>
    <mergeCell ref="A3222:A3223"/>
    <mergeCell ref="B3222:B3223"/>
    <mergeCell ref="C3222:C3223"/>
    <mergeCell ref="E3222:E3223"/>
    <mergeCell ref="A3224:A3225"/>
    <mergeCell ref="B3224:B3225"/>
    <mergeCell ref="C3224:C3225"/>
    <mergeCell ref="E3224:E3225"/>
    <mergeCell ref="A3218:A3219"/>
    <mergeCell ref="B3218:B3219"/>
    <mergeCell ref="C3218:C3219"/>
    <mergeCell ref="E3218:E3219"/>
    <mergeCell ref="A3220:A3221"/>
    <mergeCell ref="B3220:B3221"/>
    <mergeCell ref="C3220:C3221"/>
    <mergeCell ref="E3220:E3221"/>
    <mergeCell ref="A3214:A3215"/>
    <mergeCell ref="B3214:B3215"/>
    <mergeCell ref="C3214:C3215"/>
    <mergeCell ref="E3214:E3215"/>
    <mergeCell ref="A3216:A3217"/>
    <mergeCell ref="B3216:B3217"/>
    <mergeCell ref="C3216:C3217"/>
    <mergeCell ref="E3216:E3217"/>
    <mergeCell ref="A3210:A3211"/>
    <mergeCell ref="B3210:B3211"/>
    <mergeCell ref="C3210:C3211"/>
    <mergeCell ref="E3210:E3211"/>
    <mergeCell ref="A3212:A3213"/>
    <mergeCell ref="B3212:B3213"/>
    <mergeCell ref="C3212:C3213"/>
    <mergeCell ref="E3212:E3213"/>
    <mergeCell ref="A3206:A3207"/>
    <mergeCell ref="B3206:B3207"/>
    <mergeCell ref="C3206:C3207"/>
    <mergeCell ref="E3206:E3207"/>
    <mergeCell ref="A3208:A3209"/>
    <mergeCell ref="B3208:B3209"/>
    <mergeCell ref="C3208:C3209"/>
    <mergeCell ref="E3208:E3209"/>
    <mergeCell ref="A3202:A3203"/>
    <mergeCell ref="B3202:B3203"/>
    <mergeCell ref="C3202:C3203"/>
    <mergeCell ref="E3202:E3203"/>
    <mergeCell ref="A3204:A3205"/>
    <mergeCell ref="B3204:B3205"/>
    <mergeCell ref="C3204:C3205"/>
    <mergeCell ref="E3204:E3205"/>
    <mergeCell ref="A3198:A3199"/>
    <mergeCell ref="B3198:B3199"/>
    <mergeCell ref="C3198:C3199"/>
    <mergeCell ref="E3198:E3199"/>
    <mergeCell ref="A3200:A3201"/>
    <mergeCell ref="B3200:B3201"/>
    <mergeCell ref="C3200:C3201"/>
    <mergeCell ref="E3200:E3201"/>
    <mergeCell ref="A3194:A3195"/>
    <mergeCell ref="B3194:B3195"/>
    <mergeCell ref="C3194:C3195"/>
    <mergeCell ref="E3194:E3195"/>
    <mergeCell ref="A3196:A3197"/>
    <mergeCell ref="B3196:B3197"/>
    <mergeCell ref="C3196:C3197"/>
    <mergeCell ref="E3196:E3197"/>
    <mergeCell ref="A3190:A3191"/>
    <mergeCell ref="B3190:B3191"/>
    <mergeCell ref="C3190:C3191"/>
    <mergeCell ref="E3190:E3191"/>
    <mergeCell ref="A3192:A3193"/>
    <mergeCell ref="B3192:B3193"/>
    <mergeCell ref="C3192:C3193"/>
    <mergeCell ref="E3192:E3193"/>
    <mergeCell ref="A3186:A3187"/>
    <mergeCell ref="B3186:B3187"/>
    <mergeCell ref="C3186:C3187"/>
    <mergeCell ref="E3186:E3187"/>
    <mergeCell ref="A3188:A3189"/>
    <mergeCell ref="B3188:B3189"/>
    <mergeCell ref="C3188:C3189"/>
    <mergeCell ref="E3188:E3189"/>
    <mergeCell ref="A3182:A3183"/>
    <mergeCell ref="B3182:B3183"/>
    <mergeCell ref="C3182:C3183"/>
    <mergeCell ref="E3182:E3183"/>
    <mergeCell ref="A3184:A3185"/>
    <mergeCell ref="B3184:B3185"/>
    <mergeCell ref="C3184:C3185"/>
    <mergeCell ref="E3184:E3185"/>
    <mergeCell ref="A3178:A3179"/>
    <mergeCell ref="B3178:B3179"/>
    <mergeCell ref="C3178:C3179"/>
    <mergeCell ref="E3178:E3179"/>
    <mergeCell ref="A3180:A3181"/>
    <mergeCell ref="B3180:B3181"/>
    <mergeCell ref="C3180:C3181"/>
    <mergeCell ref="E3180:E3181"/>
    <mergeCell ref="A3174:A3175"/>
    <mergeCell ref="B3174:B3175"/>
    <mergeCell ref="C3174:C3175"/>
    <mergeCell ref="E3174:E3175"/>
    <mergeCell ref="A3176:A3177"/>
    <mergeCell ref="B3176:B3177"/>
    <mergeCell ref="C3176:C3177"/>
    <mergeCell ref="E3176:E3177"/>
    <mergeCell ref="A3170:A3171"/>
    <mergeCell ref="B3170:B3171"/>
    <mergeCell ref="C3170:C3171"/>
    <mergeCell ref="E3170:E3171"/>
    <mergeCell ref="A3172:A3173"/>
    <mergeCell ref="B3172:B3173"/>
    <mergeCell ref="C3172:C3173"/>
    <mergeCell ref="E3172:E3173"/>
    <mergeCell ref="A3166:A3167"/>
    <mergeCell ref="B3166:B3167"/>
    <mergeCell ref="C3166:C3167"/>
    <mergeCell ref="E3166:E3167"/>
    <mergeCell ref="A3168:A3169"/>
    <mergeCell ref="B3168:B3169"/>
    <mergeCell ref="C3168:C3169"/>
    <mergeCell ref="E3168:E3169"/>
    <mergeCell ref="A3162:A3163"/>
    <mergeCell ref="B3162:B3163"/>
    <mergeCell ref="C3162:C3163"/>
    <mergeCell ref="E3162:E3163"/>
    <mergeCell ref="A3164:A3165"/>
    <mergeCell ref="B3164:B3165"/>
    <mergeCell ref="C3164:C3165"/>
    <mergeCell ref="E3164:E3165"/>
    <mergeCell ref="A3158:A3159"/>
    <mergeCell ref="B3158:B3159"/>
    <mergeCell ref="C3158:C3159"/>
    <mergeCell ref="E3158:E3159"/>
    <mergeCell ref="A3160:A3161"/>
    <mergeCell ref="B3160:B3161"/>
    <mergeCell ref="C3160:C3161"/>
    <mergeCell ref="E3160:E3161"/>
    <mergeCell ref="A3154:A3155"/>
    <mergeCell ref="B3154:B3155"/>
    <mergeCell ref="C3154:C3155"/>
    <mergeCell ref="E3154:E3155"/>
    <mergeCell ref="A3156:A3157"/>
    <mergeCell ref="B3156:B3157"/>
    <mergeCell ref="C3156:C3157"/>
    <mergeCell ref="E3156:E3157"/>
    <mergeCell ref="A3150:A3151"/>
    <mergeCell ref="B3150:B3151"/>
    <mergeCell ref="C3150:C3151"/>
    <mergeCell ref="E3150:E3151"/>
    <mergeCell ref="A3152:A3153"/>
    <mergeCell ref="B3152:B3153"/>
    <mergeCell ref="C3152:C3153"/>
    <mergeCell ref="E3152:E3153"/>
    <mergeCell ref="A3146:A3147"/>
    <mergeCell ref="B3146:B3147"/>
    <mergeCell ref="C3146:C3147"/>
    <mergeCell ref="E3146:E3147"/>
    <mergeCell ref="A3148:A3149"/>
    <mergeCell ref="B3148:B3149"/>
    <mergeCell ref="C3148:C3149"/>
    <mergeCell ref="E3148:E3149"/>
    <mergeCell ref="A3142:A3143"/>
    <mergeCell ref="B3142:B3143"/>
    <mergeCell ref="C3142:C3143"/>
    <mergeCell ref="E3142:E3143"/>
    <mergeCell ref="A3144:A3145"/>
    <mergeCell ref="B3144:B3145"/>
    <mergeCell ref="C3144:C3145"/>
    <mergeCell ref="E3144:E3145"/>
    <mergeCell ref="A3138:A3139"/>
    <mergeCell ref="B3138:B3139"/>
    <mergeCell ref="C3138:C3139"/>
    <mergeCell ref="E3138:E3139"/>
    <mergeCell ref="A3140:A3141"/>
    <mergeCell ref="B3140:B3141"/>
    <mergeCell ref="C3140:C3141"/>
    <mergeCell ref="E3140:E3141"/>
    <mergeCell ref="A3134:A3135"/>
    <mergeCell ref="B3134:B3135"/>
    <mergeCell ref="C3134:C3135"/>
    <mergeCell ref="E3134:E3135"/>
    <mergeCell ref="A3136:A3137"/>
    <mergeCell ref="B3136:B3137"/>
    <mergeCell ref="C3136:C3137"/>
    <mergeCell ref="E3136:E3137"/>
    <mergeCell ref="A3130:A3131"/>
    <mergeCell ref="B3130:B3131"/>
    <mergeCell ref="C3130:C3131"/>
    <mergeCell ref="E3130:E3131"/>
    <mergeCell ref="A3132:A3133"/>
    <mergeCell ref="B3132:B3133"/>
    <mergeCell ref="C3132:C3133"/>
    <mergeCell ref="E3132:E3133"/>
    <mergeCell ref="A3126:A3127"/>
    <mergeCell ref="B3126:B3127"/>
    <mergeCell ref="C3126:C3127"/>
    <mergeCell ref="E3126:E3127"/>
    <mergeCell ref="A3128:A3129"/>
    <mergeCell ref="B3128:B3129"/>
    <mergeCell ref="C3128:C3129"/>
    <mergeCell ref="E3128:E3129"/>
    <mergeCell ref="A3122:A3123"/>
    <mergeCell ref="B3122:B3123"/>
    <mergeCell ref="C3122:C3123"/>
    <mergeCell ref="E3122:E3123"/>
    <mergeCell ref="A3124:A3125"/>
    <mergeCell ref="B3124:B3125"/>
    <mergeCell ref="C3124:C3125"/>
    <mergeCell ref="E3124:E3125"/>
    <mergeCell ref="A3118:A3119"/>
    <mergeCell ref="B3118:B3119"/>
    <mergeCell ref="C3118:C3119"/>
    <mergeCell ref="E3118:E3119"/>
    <mergeCell ref="A3120:A3121"/>
    <mergeCell ref="B3120:B3121"/>
    <mergeCell ref="C3120:C3121"/>
    <mergeCell ref="E3120:E3121"/>
    <mergeCell ref="A3114:A3115"/>
    <mergeCell ref="B3114:B3115"/>
    <mergeCell ref="C3114:C3115"/>
    <mergeCell ref="E3114:E3115"/>
    <mergeCell ref="A3116:A3117"/>
    <mergeCell ref="B3116:B3117"/>
    <mergeCell ref="C3116:C3117"/>
    <mergeCell ref="E3116:E3117"/>
    <mergeCell ref="A3110:A3111"/>
    <mergeCell ref="B3110:B3111"/>
    <mergeCell ref="C3110:C3111"/>
    <mergeCell ref="E3110:E3111"/>
    <mergeCell ref="A3112:A3113"/>
    <mergeCell ref="B3112:B3113"/>
    <mergeCell ref="C3112:C3113"/>
    <mergeCell ref="E3112:E3113"/>
    <mergeCell ref="A3106:A3107"/>
    <mergeCell ref="B3106:B3107"/>
    <mergeCell ref="C3106:C3107"/>
    <mergeCell ref="E3106:E3107"/>
    <mergeCell ref="A3108:A3109"/>
    <mergeCell ref="B3108:B3109"/>
    <mergeCell ref="C3108:C3109"/>
    <mergeCell ref="E3108:E3109"/>
    <mergeCell ref="A3102:A3103"/>
    <mergeCell ref="B3102:B3103"/>
    <mergeCell ref="C3102:C3103"/>
    <mergeCell ref="E3102:E3103"/>
    <mergeCell ref="A3104:A3105"/>
    <mergeCell ref="B3104:B3105"/>
    <mergeCell ref="C3104:C3105"/>
    <mergeCell ref="E3104:E3105"/>
    <mergeCell ref="A3098:A3099"/>
    <mergeCell ref="B3098:B3099"/>
    <mergeCell ref="C3098:C3099"/>
    <mergeCell ref="E3098:E3099"/>
    <mergeCell ref="A3100:A3101"/>
    <mergeCell ref="B3100:B3101"/>
    <mergeCell ref="C3100:C3101"/>
    <mergeCell ref="E3100:E3101"/>
    <mergeCell ref="A3094:A3095"/>
    <mergeCell ref="B3094:B3095"/>
    <mergeCell ref="C3094:C3095"/>
    <mergeCell ref="E3094:E3095"/>
    <mergeCell ref="A3096:A3097"/>
    <mergeCell ref="B3096:B3097"/>
    <mergeCell ref="C3096:C3097"/>
    <mergeCell ref="E3096:E3097"/>
    <mergeCell ref="A3090:A3091"/>
    <mergeCell ref="B3090:B3091"/>
    <mergeCell ref="C3090:C3091"/>
    <mergeCell ref="E3090:E3091"/>
    <mergeCell ref="A3092:A3093"/>
    <mergeCell ref="B3092:B3093"/>
    <mergeCell ref="C3092:C3093"/>
    <mergeCell ref="E3092:E3093"/>
    <mergeCell ref="A3086:A3087"/>
    <mergeCell ref="B3086:B3087"/>
    <mergeCell ref="C3086:C3087"/>
    <mergeCell ref="E3086:E3087"/>
    <mergeCell ref="A3088:A3089"/>
    <mergeCell ref="B3088:B3089"/>
    <mergeCell ref="C3088:C3089"/>
    <mergeCell ref="E3088:E3089"/>
    <mergeCell ref="A3082:A3083"/>
    <mergeCell ref="B3082:B3083"/>
    <mergeCell ref="C3082:C3083"/>
    <mergeCell ref="E3082:E3083"/>
    <mergeCell ref="A3084:A3085"/>
    <mergeCell ref="B3084:B3085"/>
    <mergeCell ref="C3084:C3085"/>
    <mergeCell ref="E3084:E3085"/>
    <mergeCell ref="A3078:A3079"/>
    <mergeCell ref="B3078:B3079"/>
    <mergeCell ref="C3078:C3079"/>
    <mergeCell ref="E3078:E3079"/>
    <mergeCell ref="A3080:A3081"/>
    <mergeCell ref="B3080:B3081"/>
    <mergeCell ref="C3080:C3081"/>
    <mergeCell ref="E3080:E3081"/>
    <mergeCell ref="A3074:A3075"/>
    <mergeCell ref="B3074:B3075"/>
    <mergeCell ref="C3074:C3075"/>
    <mergeCell ref="E3074:E3075"/>
    <mergeCell ref="A3076:A3077"/>
    <mergeCell ref="B3076:B3077"/>
    <mergeCell ref="C3076:C3077"/>
    <mergeCell ref="E3076:E3077"/>
    <mergeCell ref="A3070:A3071"/>
    <mergeCell ref="B3070:B3071"/>
    <mergeCell ref="C3070:C3071"/>
    <mergeCell ref="E3070:E3071"/>
    <mergeCell ref="A3072:A3073"/>
    <mergeCell ref="B3072:B3073"/>
    <mergeCell ref="C3072:C3073"/>
    <mergeCell ref="E3072:E3073"/>
    <mergeCell ref="A3066:A3067"/>
    <mergeCell ref="B3066:B3067"/>
    <mergeCell ref="C3066:C3067"/>
    <mergeCell ref="E3066:E3067"/>
    <mergeCell ref="A3068:A3069"/>
    <mergeCell ref="B3068:B3069"/>
    <mergeCell ref="C3068:C3069"/>
    <mergeCell ref="E3068:E3069"/>
    <mergeCell ref="A3062:A3063"/>
    <mergeCell ref="B3062:B3063"/>
    <mergeCell ref="C3062:C3063"/>
    <mergeCell ref="E3062:E3063"/>
    <mergeCell ref="A3064:A3065"/>
    <mergeCell ref="B3064:B3065"/>
    <mergeCell ref="C3064:C3065"/>
    <mergeCell ref="E3064:E3065"/>
    <mergeCell ref="A3058:A3059"/>
    <mergeCell ref="B3058:B3059"/>
    <mergeCell ref="C3058:C3059"/>
    <mergeCell ref="E3058:E3059"/>
    <mergeCell ref="A3060:A3061"/>
    <mergeCell ref="B3060:B3061"/>
    <mergeCell ref="C3060:C3061"/>
    <mergeCell ref="E3060:E3061"/>
    <mergeCell ref="A3054:A3055"/>
    <mergeCell ref="B3054:B3055"/>
    <mergeCell ref="C3054:C3055"/>
    <mergeCell ref="E3054:E3055"/>
    <mergeCell ref="A3056:A3057"/>
    <mergeCell ref="B3056:B3057"/>
    <mergeCell ref="C3056:C3057"/>
    <mergeCell ref="E3056:E3057"/>
    <mergeCell ref="A3050:A3051"/>
    <mergeCell ref="B3050:B3051"/>
    <mergeCell ref="C3050:C3051"/>
    <mergeCell ref="E3050:E3051"/>
    <mergeCell ref="A3052:A3053"/>
    <mergeCell ref="B3052:B3053"/>
    <mergeCell ref="C3052:C3053"/>
    <mergeCell ref="E3052:E3053"/>
    <mergeCell ref="A3046:A3047"/>
    <mergeCell ref="B3046:B3047"/>
    <mergeCell ref="C3046:C3047"/>
    <mergeCell ref="E3046:E3047"/>
    <mergeCell ref="A3048:A3049"/>
    <mergeCell ref="B3048:B3049"/>
    <mergeCell ref="C3048:C3049"/>
    <mergeCell ref="E3048:E3049"/>
    <mergeCell ref="A3042:A3043"/>
    <mergeCell ref="B3042:B3043"/>
    <mergeCell ref="C3042:C3043"/>
    <mergeCell ref="E3042:E3043"/>
    <mergeCell ref="A3044:A3045"/>
    <mergeCell ref="B3044:B3045"/>
    <mergeCell ref="C3044:C3045"/>
    <mergeCell ref="E3044:E3045"/>
    <mergeCell ref="A3038:A3039"/>
    <mergeCell ref="B3038:B3039"/>
    <mergeCell ref="C3038:C3039"/>
    <mergeCell ref="E3038:E3039"/>
    <mergeCell ref="A3040:A3041"/>
    <mergeCell ref="B3040:B3041"/>
    <mergeCell ref="C3040:C3041"/>
    <mergeCell ref="E3040:E3041"/>
    <mergeCell ref="A3034:A3035"/>
    <mergeCell ref="B3034:B3035"/>
    <mergeCell ref="C3034:C3035"/>
    <mergeCell ref="E3034:E3035"/>
    <mergeCell ref="A3036:A3037"/>
    <mergeCell ref="B3036:B3037"/>
    <mergeCell ref="C3036:C3037"/>
    <mergeCell ref="E3036:E3037"/>
    <mergeCell ref="A3030:A3031"/>
    <mergeCell ref="B3030:B3031"/>
    <mergeCell ref="C3030:C3031"/>
    <mergeCell ref="E3030:E3031"/>
    <mergeCell ref="A3032:A3033"/>
    <mergeCell ref="B3032:B3033"/>
    <mergeCell ref="C3032:C3033"/>
    <mergeCell ref="E3032:E3033"/>
    <mergeCell ref="A3026:A3027"/>
    <mergeCell ref="B3026:B3027"/>
    <mergeCell ref="C3026:C3027"/>
    <mergeCell ref="E3026:E3027"/>
    <mergeCell ref="A3028:A3029"/>
    <mergeCell ref="B3028:B3029"/>
    <mergeCell ref="C3028:C3029"/>
    <mergeCell ref="E3028:E3029"/>
    <mergeCell ref="A3022:A3023"/>
    <mergeCell ref="B3022:B3023"/>
    <mergeCell ref="C3022:C3023"/>
    <mergeCell ref="E3022:E3023"/>
    <mergeCell ref="A3024:A3025"/>
    <mergeCell ref="B3024:B3025"/>
    <mergeCell ref="C3024:C3025"/>
    <mergeCell ref="E3024:E3025"/>
    <mergeCell ref="A3018:A3019"/>
    <mergeCell ref="B3018:B3019"/>
    <mergeCell ref="C3018:C3019"/>
    <mergeCell ref="E3018:E3019"/>
    <mergeCell ref="A3020:A3021"/>
    <mergeCell ref="B3020:B3021"/>
    <mergeCell ref="C3020:C3021"/>
    <mergeCell ref="E3020:E3021"/>
    <mergeCell ref="A3014:A3015"/>
    <mergeCell ref="B3014:B3015"/>
    <mergeCell ref="C3014:C3015"/>
    <mergeCell ref="E3014:E3015"/>
    <mergeCell ref="A3016:A3017"/>
    <mergeCell ref="B3016:B3017"/>
    <mergeCell ref="C3016:C3017"/>
    <mergeCell ref="E3016:E3017"/>
    <mergeCell ref="A3010:A3011"/>
    <mergeCell ref="B3010:B3011"/>
    <mergeCell ref="C3010:C3011"/>
    <mergeCell ref="E3010:E3011"/>
    <mergeCell ref="A3012:A3013"/>
    <mergeCell ref="B3012:B3013"/>
    <mergeCell ref="C3012:C3013"/>
    <mergeCell ref="E3012:E3013"/>
    <mergeCell ref="A3006:A3007"/>
    <mergeCell ref="B3006:B3007"/>
    <mergeCell ref="C3006:C3007"/>
    <mergeCell ref="E3006:E3007"/>
    <mergeCell ref="A3008:A3009"/>
    <mergeCell ref="B3008:B3009"/>
    <mergeCell ref="C3008:C3009"/>
    <mergeCell ref="E3008:E3009"/>
    <mergeCell ref="A3002:A3003"/>
    <mergeCell ref="B3002:B3003"/>
    <mergeCell ref="C3002:C3003"/>
    <mergeCell ref="E3002:E3003"/>
    <mergeCell ref="A3004:A3005"/>
    <mergeCell ref="B3004:B3005"/>
    <mergeCell ref="C3004:C3005"/>
    <mergeCell ref="E3004:E3005"/>
    <mergeCell ref="A2998:A2999"/>
    <mergeCell ref="B2998:B2999"/>
    <mergeCell ref="C2998:C2999"/>
    <mergeCell ref="E2998:E2999"/>
    <mergeCell ref="A3000:A3001"/>
    <mergeCell ref="B3000:B3001"/>
    <mergeCell ref="C3000:C3001"/>
    <mergeCell ref="E3000:E3001"/>
    <mergeCell ref="A2994:A2995"/>
    <mergeCell ref="B2994:B2995"/>
    <mergeCell ref="C2994:C2995"/>
    <mergeCell ref="E2994:E2995"/>
    <mergeCell ref="A2996:A2997"/>
    <mergeCell ref="B2996:B2997"/>
    <mergeCell ref="C2996:C2997"/>
    <mergeCell ref="E2996:E2997"/>
    <mergeCell ref="A2990:A2991"/>
    <mergeCell ref="B2990:B2991"/>
    <mergeCell ref="C2990:C2991"/>
    <mergeCell ref="E2990:E2991"/>
    <mergeCell ref="A2992:A2993"/>
    <mergeCell ref="B2992:B2993"/>
    <mergeCell ref="C2992:C2993"/>
    <mergeCell ref="E2992:E2993"/>
    <mergeCell ref="A2986:A2987"/>
    <mergeCell ref="B2986:B2987"/>
    <mergeCell ref="C2986:C2987"/>
    <mergeCell ref="E2986:E2987"/>
    <mergeCell ref="A2988:A2989"/>
    <mergeCell ref="B2988:B2989"/>
    <mergeCell ref="C2988:C2989"/>
    <mergeCell ref="E2988:E2989"/>
    <mergeCell ref="A2982:A2983"/>
    <mergeCell ref="B2982:B2983"/>
    <mergeCell ref="C2982:C2983"/>
    <mergeCell ref="E2982:E2983"/>
    <mergeCell ref="A2984:A2985"/>
    <mergeCell ref="B2984:B2985"/>
    <mergeCell ref="C2984:C2985"/>
    <mergeCell ref="E2984:E2985"/>
    <mergeCell ref="A2978:A2979"/>
    <mergeCell ref="B2978:B2979"/>
    <mergeCell ref="C2978:C2979"/>
    <mergeCell ref="E2978:E2979"/>
    <mergeCell ref="A2980:A2981"/>
    <mergeCell ref="B2980:B2981"/>
    <mergeCell ref="C2980:C2981"/>
    <mergeCell ref="E2980:E2981"/>
    <mergeCell ref="A2974:A2975"/>
    <mergeCell ref="B2974:B2975"/>
    <mergeCell ref="C2974:C2975"/>
    <mergeCell ref="E2974:E2975"/>
    <mergeCell ref="A2976:A2977"/>
    <mergeCell ref="B2976:B2977"/>
    <mergeCell ref="C2976:C2977"/>
    <mergeCell ref="E2976:E2977"/>
    <mergeCell ref="A2970:A2971"/>
    <mergeCell ref="B2970:B2971"/>
    <mergeCell ref="C2970:C2971"/>
    <mergeCell ref="E2970:E2971"/>
    <mergeCell ref="A2972:A2973"/>
    <mergeCell ref="B2972:B2973"/>
    <mergeCell ref="C2972:C2973"/>
    <mergeCell ref="E2972:E2973"/>
    <mergeCell ref="A2966:A2967"/>
    <mergeCell ref="B2966:B2967"/>
    <mergeCell ref="C2966:C2967"/>
    <mergeCell ref="E2966:E2967"/>
    <mergeCell ref="A2968:A2969"/>
    <mergeCell ref="B2968:B2969"/>
    <mergeCell ref="C2968:C2969"/>
    <mergeCell ref="E2968:E2969"/>
    <mergeCell ref="A2962:A2963"/>
    <mergeCell ref="B2962:B2963"/>
    <mergeCell ref="C2962:C2963"/>
    <mergeCell ref="E2962:E2963"/>
    <mergeCell ref="A2964:A2965"/>
    <mergeCell ref="B2964:B2965"/>
    <mergeCell ref="C2964:C2965"/>
    <mergeCell ref="E2964:E2965"/>
    <mergeCell ref="A2958:A2959"/>
    <mergeCell ref="B2958:B2959"/>
    <mergeCell ref="C2958:C2959"/>
    <mergeCell ref="E2958:E2959"/>
    <mergeCell ref="A2960:A2961"/>
    <mergeCell ref="B2960:B2961"/>
    <mergeCell ref="C2960:C2961"/>
    <mergeCell ref="E2960:E2961"/>
    <mergeCell ref="A2954:A2955"/>
    <mergeCell ref="B2954:B2955"/>
    <mergeCell ref="C2954:C2955"/>
    <mergeCell ref="E2954:E2955"/>
    <mergeCell ref="A2956:A2957"/>
    <mergeCell ref="B2956:B2957"/>
    <mergeCell ref="C2956:C2957"/>
    <mergeCell ref="E2956:E2957"/>
    <mergeCell ref="A2950:A2951"/>
    <mergeCell ref="B2950:B2951"/>
    <mergeCell ref="C2950:C2951"/>
    <mergeCell ref="E2950:E2951"/>
    <mergeCell ref="A2952:A2953"/>
    <mergeCell ref="B2952:B2953"/>
    <mergeCell ref="C2952:C2953"/>
    <mergeCell ref="E2952:E2953"/>
    <mergeCell ref="A2946:A2947"/>
    <mergeCell ref="B2946:B2947"/>
    <mergeCell ref="C2946:C2947"/>
    <mergeCell ref="E2946:E2947"/>
    <mergeCell ref="A2948:A2949"/>
    <mergeCell ref="B2948:B2949"/>
    <mergeCell ref="C2948:C2949"/>
    <mergeCell ref="E2948:E2949"/>
    <mergeCell ref="A2942:A2943"/>
    <mergeCell ref="B2942:B2943"/>
    <mergeCell ref="C2942:C2943"/>
    <mergeCell ref="E2942:E2943"/>
    <mergeCell ref="A2944:A2945"/>
    <mergeCell ref="B2944:B2945"/>
    <mergeCell ref="C2944:C2945"/>
    <mergeCell ref="E2944:E2945"/>
    <mergeCell ref="A2938:A2939"/>
    <mergeCell ref="B2938:B2939"/>
    <mergeCell ref="C2938:C2939"/>
    <mergeCell ref="E2938:E2939"/>
    <mergeCell ref="A2940:A2941"/>
    <mergeCell ref="B2940:B2941"/>
    <mergeCell ref="C2940:C2941"/>
    <mergeCell ref="E2940:E2941"/>
    <mergeCell ref="A2934:A2935"/>
    <mergeCell ref="B2934:B2935"/>
    <mergeCell ref="C2934:C2935"/>
    <mergeCell ref="E2934:E2935"/>
    <mergeCell ref="A2936:A2937"/>
    <mergeCell ref="B2936:B2937"/>
    <mergeCell ref="C2936:C2937"/>
    <mergeCell ref="E2936:E2937"/>
    <mergeCell ref="A2930:A2931"/>
    <mergeCell ref="B2930:B2931"/>
    <mergeCell ref="C2930:C2931"/>
    <mergeCell ref="E2930:E2931"/>
    <mergeCell ref="A2932:A2933"/>
    <mergeCell ref="B2932:B2933"/>
    <mergeCell ref="C2932:C2933"/>
    <mergeCell ref="E2932:E2933"/>
    <mergeCell ref="A2926:A2927"/>
    <mergeCell ref="B2926:B2927"/>
    <mergeCell ref="C2926:C2927"/>
    <mergeCell ref="E2926:E2927"/>
    <mergeCell ref="A2928:A2929"/>
    <mergeCell ref="B2928:B2929"/>
    <mergeCell ref="C2928:C2929"/>
    <mergeCell ref="E2928:E2929"/>
    <mergeCell ref="A2922:A2923"/>
    <mergeCell ref="B2922:B2923"/>
    <mergeCell ref="C2922:C2923"/>
    <mergeCell ref="E2922:E2923"/>
    <mergeCell ref="A2924:A2925"/>
    <mergeCell ref="B2924:B2925"/>
    <mergeCell ref="C2924:C2925"/>
    <mergeCell ref="E2924:E2925"/>
    <mergeCell ref="A2918:A2919"/>
    <mergeCell ref="B2918:B2919"/>
    <mergeCell ref="C2918:C2919"/>
    <mergeCell ref="E2918:E2919"/>
    <mergeCell ref="A2920:A2921"/>
    <mergeCell ref="B2920:B2921"/>
    <mergeCell ref="C2920:C2921"/>
    <mergeCell ref="E2920:E2921"/>
    <mergeCell ref="A2914:A2915"/>
    <mergeCell ref="B2914:B2915"/>
    <mergeCell ref="C2914:C2915"/>
    <mergeCell ref="E2914:E2915"/>
    <mergeCell ref="A2916:A2917"/>
    <mergeCell ref="B2916:B2917"/>
    <mergeCell ref="C2916:C2917"/>
    <mergeCell ref="E2916:E2917"/>
    <mergeCell ref="A2910:A2911"/>
    <mergeCell ref="B2910:B2911"/>
    <mergeCell ref="C2910:C2911"/>
    <mergeCell ref="E2910:E2911"/>
    <mergeCell ref="A2912:A2913"/>
    <mergeCell ref="B2912:B2913"/>
    <mergeCell ref="C2912:C2913"/>
    <mergeCell ref="E2912:E2913"/>
    <mergeCell ref="A2906:A2907"/>
    <mergeCell ref="B2906:B2907"/>
    <mergeCell ref="C2906:C2907"/>
    <mergeCell ref="E2906:E2907"/>
    <mergeCell ref="A2908:A2909"/>
    <mergeCell ref="B2908:B2909"/>
    <mergeCell ref="C2908:C2909"/>
    <mergeCell ref="E2908:E2909"/>
    <mergeCell ref="A2902:A2903"/>
    <mergeCell ref="B2902:B2903"/>
    <mergeCell ref="C2902:C2903"/>
    <mergeCell ref="E2902:E2903"/>
    <mergeCell ref="A2904:A2905"/>
    <mergeCell ref="B2904:B2905"/>
    <mergeCell ref="C2904:C2905"/>
    <mergeCell ref="E2904:E2905"/>
    <mergeCell ref="A2898:A2899"/>
    <mergeCell ref="B2898:B2899"/>
    <mergeCell ref="C2898:C2899"/>
    <mergeCell ref="E2898:E2899"/>
    <mergeCell ref="A2900:A2901"/>
    <mergeCell ref="B2900:B2901"/>
    <mergeCell ref="C2900:C2901"/>
    <mergeCell ref="E2900:E2901"/>
    <mergeCell ref="A2894:A2895"/>
    <mergeCell ref="B2894:B2895"/>
    <mergeCell ref="C2894:C2895"/>
    <mergeCell ref="E2894:E2895"/>
    <mergeCell ref="A2896:A2897"/>
    <mergeCell ref="B2896:B2897"/>
    <mergeCell ref="C2896:C2897"/>
    <mergeCell ref="E2896:E2897"/>
    <mergeCell ref="A2890:A2891"/>
    <mergeCell ref="B2890:B2891"/>
    <mergeCell ref="C2890:C2891"/>
    <mergeCell ref="E2890:E2891"/>
    <mergeCell ref="A2892:A2893"/>
    <mergeCell ref="B2892:B2893"/>
    <mergeCell ref="C2892:C2893"/>
    <mergeCell ref="E2892:E2893"/>
    <mergeCell ref="A2886:A2887"/>
    <mergeCell ref="B2886:B2887"/>
    <mergeCell ref="C2886:C2887"/>
    <mergeCell ref="E2886:E2887"/>
    <mergeCell ref="A2888:A2889"/>
    <mergeCell ref="B2888:B2889"/>
    <mergeCell ref="C2888:C2889"/>
    <mergeCell ref="E2888:E2889"/>
    <mergeCell ref="A2882:A2883"/>
    <mergeCell ref="B2882:B2883"/>
    <mergeCell ref="C2882:C2883"/>
    <mergeCell ref="E2882:E2883"/>
    <mergeCell ref="A2884:A2885"/>
    <mergeCell ref="B2884:B2885"/>
    <mergeCell ref="C2884:C2885"/>
    <mergeCell ref="E2884:E2885"/>
    <mergeCell ref="A2878:A2879"/>
    <mergeCell ref="B2878:B2879"/>
    <mergeCell ref="C2878:C2879"/>
    <mergeCell ref="E2878:E2879"/>
    <mergeCell ref="A2880:A2881"/>
    <mergeCell ref="B2880:B2881"/>
    <mergeCell ref="C2880:C2881"/>
    <mergeCell ref="E2880:E2881"/>
    <mergeCell ref="A2874:A2875"/>
    <mergeCell ref="B2874:B2875"/>
    <mergeCell ref="C2874:C2875"/>
    <mergeCell ref="E2874:E2875"/>
    <mergeCell ref="A2876:A2877"/>
    <mergeCell ref="B2876:B2877"/>
    <mergeCell ref="C2876:C2877"/>
    <mergeCell ref="E2876:E2877"/>
    <mergeCell ref="A2870:A2871"/>
    <mergeCell ref="B2870:B2871"/>
    <mergeCell ref="C2870:C2871"/>
    <mergeCell ref="E2870:E2871"/>
    <mergeCell ref="A2872:A2873"/>
    <mergeCell ref="B2872:B2873"/>
    <mergeCell ref="C2872:C2873"/>
    <mergeCell ref="E2872:E2873"/>
    <mergeCell ref="A2866:A2867"/>
    <mergeCell ref="B2866:B2867"/>
    <mergeCell ref="C2866:C2867"/>
    <mergeCell ref="E2866:E2867"/>
    <mergeCell ref="A2868:A2869"/>
    <mergeCell ref="B2868:B2869"/>
    <mergeCell ref="C2868:C2869"/>
    <mergeCell ref="E2868:E2869"/>
    <mergeCell ref="A2862:A2863"/>
    <mergeCell ref="B2862:B2863"/>
    <mergeCell ref="C2862:C2863"/>
    <mergeCell ref="E2862:E2863"/>
    <mergeCell ref="A2864:A2865"/>
    <mergeCell ref="B2864:B2865"/>
    <mergeCell ref="C2864:C2865"/>
    <mergeCell ref="E2864:E2865"/>
    <mergeCell ref="A2858:A2859"/>
    <mergeCell ref="B2858:B2859"/>
    <mergeCell ref="C2858:C2859"/>
    <mergeCell ref="E2858:E2859"/>
    <mergeCell ref="A2860:A2861"/>
    <mergeCell ref="B2860:B2861"/>
    <mergeCell ref="C2860:C2861"/>
    <mergeCell ref="E2860:E2861"/>
    <mergeCell ref="A2854:A2855"/>
    <mergeCell ref="B2854:B2855"/>
    <mergeCell ref="C2854:C2855"/>
    <mergeCell ref="E2854:E2855"/>
    <mergeCell ref="A2856:A2857"/>
    <mergeCell ref="B2856:B2857"/>
    <mergeCell ref="C2856:C2857"/>
    <mergeCell ref="E2856:E2857"/>
    <mergeCell ref="A2850:A2851"/>
    <mergeCell ref="B2850:B2851"/>
    <mergeCell ref="C2850:C2851"/>
    <mergeCell ref="E2850:E2851"/>
    <mergeCell ref="A2852:A2853"/>
    <mergeCell ref="B2852:B2853"/>
    <mergeCell ref="C2852:C2853"/>
    <mergeCell ref="E2852:E2853"/>
    <mergeCell ref="A2846:A2847"/>
    <mergeCell ref="B2846:B2847"/>
    <mergeCell ref="C2846:C2847"/>
    <mergeCell ref="E2846:E2847"/>
    <mergeCell ref="A2848:A2849"/>
    <mergeCell ref="B2848:B2849"/>
    <mergeCell ref="C2848:C2849"/>
    <mergeCell ref="E2848:E2849"/>
    <mergeCell ref="A2842:A2843"/>
    <mergeCell ref="B2842:B2843"/>
    <mergeCell ref="C2842:C2843"/>
    <mergeCell ref="E2842:E2843"/>
    <mergeCell ref="A2844:A2845"/>
    <mergeCell ref="B2844:B2845"/>
    <mergeCell ref="C2844:C2845"/>
    <mergeCell ref="E2844:E2845"/>
    <mergeCell ref="A2838:A2839"/>
    <mergeCell ref="B2838:B2839"/>
    <mergeCell ref="C2838:C2839"/>
    <mergeCell ref="E2838:E2839"/>
    <mergeCell ref="A2840:A2841"/>
    <mergeCell ref="B2840:B2841"/>
    <mergeCell ref="C2840:C2841"/>
    <mergeCell ref="E2840:E2841"/>
    <mergeCell ref="A2834:A2835"/>
    <mergeCell ref="B2834:B2835"/>
    <mergeCell ref="C2834:C2835"/>
    <mergeCell ref="E2834:E2835"/>
    <mergeCell ref="A2836:A2837"/>
    <mergeCell ref="B2836:B2837"/>
    <mergeCell ref="C2836:C2837"/>
    <mergeCell ref="E2836:E2837"/>
    <mergeCell ref="A2830:A2831"/>
    <mergeCell ref="B2830:B2831"/>
    <mergeCell ref="C2830:C2831"/>
    <mergeCell ref="E2830:E2831"/>
    <mergeCell ref="A2832:A2833"/>
    <mergeCell ref="B2832:B2833"/>
    <mergeCell ref="C2832:C2833"/>
    <mergeCell ref="E2832:E2833"/>
    <mergeCell ref="A2826:A2827"/>
    <mergeCell ref="B2826:B2827"/>
    <mergeCell ref="C2826:C2827"/>
    <mergeCell ref="E2826:E2827"/>
    <mergeCell ref="A2828:A2829"/>
    <mergeCell ref="B2828:B2829"/>
    <mergeCell ref="C2828:C2829"/>
    <mergeCell ref="E2828:E2829"/>
    <mergeCell ref="A2822:A2823"/>
    <mergeCell ref="B2822:B2823"/>
    <mergeCell ref="C2822:C2823"/>
    <mergeCell ref="E2822:E2823"/>
    <mergeCell ref="A2824:A2825"/>
    <mergeCell ref="B2824:B2825"/>
    <mergeCell ref="C2824:C2825"/>
    <mergeCell ref="E2824:E2825"/>
    <mergeCell ref="A2818:A2819"/>
    <mergeCell ref="B2818:B2819"/>
    <mergeCell ref="C2818:C2819"/>
    <mergeCell ref="E2818:E2819"/>
    <mergeCell ref="A2820:A2821"/>
    <mergeCell ref="B2820:B2821"/>
    <mergeCell ref="C2820:C2821"/>
    <mergeCell ref="E2820:E2821"/>
    <mergeCell ref="A2814:A2815"/>
    <mergeCell ref="B2814:B2815"/>
    <mergeCell ref="C2814:C2815"/>
    <mergeCell ref="E2814:E2815"/>
    <mergeCell ref="A2816:A2817"/>
    <mergeCell ref="B2816:B2817"/>
    <mergeCell ref="C2816:C2817"/>
    <mergeCell ref="E2816:E2817"/>
    <mergeCell ref="A2810:A2811"/>
    <mergeCell ref="B2810:B2811"/>
    <mergeCell ref="C2810:C2811"/>
    <mergeCell ref="E2810:E2811"/>
    <mergeCell ref="A2812:A2813"/>
    <mergeCell ref="B2812:B2813"/>
    <mergeCell ref="C2812:C2813"/>
    <mergeCell ref="E2812:E2813"/>
    <mergeCell ref="A2806:A2807"/>
    <mergeCell ref="B2806:B2807"/>
    <mergeCell ref="C2806:C2807"/>
    <mergeCell ref="E2806:E2807"/>
    <mergeCell ref="A2808:A2809"/>
    <mergeCell ref="B2808:B2809"/>
    <mergeCell ref="C2808:C2809"/>
    <mergeCell ref="E2808:E2809"/>
    <mergeCell ref="A2802:A2803"/>
    <mergeCell ref="B2802:B2803"/>
    <mergeCell ref="C2802:C2803"/>
    <mergeCell ref="E2802:E2803"/>
    <mergeCell ref="A2804:A2805"/>
    <mergeCell ref="B2804:B2805"/>
    <mergeCell ref="C2804:C2805"/>
    <mergeCell ref="E2804:E2805"/>
    <mergeCell ref="A2798:A2799"/>
    <mergeCell ref="B2798:B2799"/>
    <mergeCell ref="C2798:C2799"/>
    <mergeCell ref="E2798:E2799"/>
    <mergeCell ref="A2800:A2801"/>
    <mergeCell ref="B2800:B2801"/>
    <mergeCell ref="C2800:C2801"/>
    <mergeCell ref="E2800:E2801"/>
    <mergeCell ref="A2794:A2795"/>
    <mergeCell ref="B2794:B2795"/>
    <mergeCell ref="C2794:C2795"/>
    <mergeCell ref="E2794:E2795"/>
    <mergeCell ref="A2796:A2797"/>
    <mergeCell ref="B2796:B2797"/>
    <mergeCell ref="C2796:C2797"/>
    <mergeCell ref="E2796:E2797"/>
    <mergeCell ref="A2790:A2791"/>
    <mergeCell ref="B2790:B2791"/>
    <mergeCell ref="C2790:C2791"/>
    <mergeCell ref="E2790:E2791"/>
    <mergeCell ref="A2792:A2793"/>
    <mergeCell ref="B2792:B2793"/>
    <mergeCell ref="C2792:C2793"/>
    <mergeCell ref="E2792:E2793"/>
    <mergeCell ref="A2786:A2787"/>
    <mergeCell ref="B2786:B2787"/>
    <mergeCell ref="C2786:C2787"/>
    <mergeCell ref="E2786:E2787"/>
    <mergeCell ref="A2788:A2789"/>
    <mergeCell ref="B2788:B2789"/>
    <mergeCell ref="C2788:C2789"/>
    <mergeCell ref="E2788:E2789"/>
    <mergeCell ref="A2782:A2783"/>
    <mergeCell ref="B2782:B2783"/>
    <mergeCell ref="C2782:C2783"/>
    <mergeCell ref="E2782:E2783"/>
    <mergeCell ref="A2784:A2785"/>
    <mergeCell ref="B2784:B2785"/>
    <mergeCell ref="C2784:C2785"/>
    <mergeCell ref="E2784:E2785"/>
    <mergeCell ref="A2778:A2779"/>
    <mergeCell ref="B2778:B2779"/>
    <mergeCell ref="C2778:C2779"/>
    <mergeCell ref="E2778:E2779"/>
    <mergeCell ref="A2780:A2781"/>
    <mergeCell ref="B2780:B2781"/>
    <mergeCell ref="C2780:C2781"/>
    <mergeCell ref="E2780:E2781"/>
    <mergeCell ref="A2774:A2775"/>
    <mergeCell ref="B2774:B2775"/>
    <mergeCell ref="C2774:C2775"/>
    <mergeCell ref="E2774:E2775"/>
    <mergeCell ref="A2776:A2777"/>
    <mergeCell ref="B2776:B2777"/>
    <mergeCell ref="C2776:C2777"/>
    <mergeCell ref="E2776:E2777"/>
    <mergeCell ref="A2770:A2771"/>
    <mergeCell ref="B2770:B2771"/>
    <mergeCell ref="C2770:C2771"/>
    <mergeCell ref="E2770:E2771"/>
    <mergeCell ref="A2772:A2773"/>
    <mergeCell ref="B2772:B2773"/>
    <mergeCell ref="C2772:C2773"/>
    <mergeCell ref="E2772:E2773"/>
    <mergeCell ref="A2766:A2767"/>
    <mergeCell ref="B2766:B2767"/>
    <mergeCell ref="C2766:C2767"/>
    <mergeCell ref="E2766:E2767"/>
    <mergeCell ref="A2768:A2769"/>
    <mergeCell ref="B2768:B2769"/>
    <mergeCell ref="C2768:C2769"/>
    <mergeCell ref="E2768:E2769"/>
    <mergeCell ref="A2762:A2763"/>
    <mergeCell ref="B2762:B2763"/>
    <mergeCell ref="C2762:C2763"/>
    <mergeCell ref="E2762:E2763"/>
    <mergeCell ref="A2764:A2765"/>
    <mergeCell ref="B2764:B2765"/>
    <mergeCell ref="C2764:C2765"/>
    <mergeCell ref="E2764:E2765"/>
    <mergeCell ref="A2758:A2759"/>
    <mergeCell ref="B2758:B2759"/>
    <mergeCell ref="C2758:C2759"/>
    <mergeCell ref="E2758:E2759"/>
    <mergeCell ref="A2760:A2761"/>
    <mergeCell ref="B2760:B2761"/>
    <mergeCell ref="C2760:C2761"/>
    <mergeCell ref="E2760:E2761"/>
    <mergeCell ref="A2754:A2755"/>
    <mergeCell ref="B2754:B2755"/>
    <mergeCell ref="C2754:C2755"/>
    <mergeCell ref="E2754:E2755"/>
    <mergeCell ref="A2756:A2757"/>
    <mergeCell ref="B2756:B2757"/>
    <mergeCell ref="C2756:C2757"/>
    <mergeCell ref="E2756:E2757"/>
    <mergeCell ref="A2750:A2751"/>
    <mergeCell ref="B2750:B2751"/>
    <mergeCell ref="C2750:C2751"/>
    <mergeCell ref="E2750:E2751"/>
    <mergeCell ref="A2752:A2753"/>
    <mergeCell ref="B2752:B2753"/>
    <mergeCell ref="C2752:C2753"/>
    <mergeCell ref="E2752:E2753"/>
    <mergeCell ref="A2746:A2747"/>
    <mergeCell ref="B2746:B2747"/>
    <mergeCell ref="C2746:C2747"/>
    <mergeCell ref="E2746:E2747"/>
    <mergeCell ref="A2748:A2749"/>
    <mergeCell ref="B2748:B2749"/>
    <mergeCell ref="C2748:C2749"/>
    <mergeCell ref="E2748:E2749"/>
    <mergeCell ref="A2742:A2743"/>
    <mergeCell ref="B2742:B2743"/>
    <mergeCell ref="C2742:C2743"/>
    <mergeCell ref="E2742:E2743"/>
    <mergeCell ref="A2744:A2745"/>
    <mergeCell ref="B2744:B2745"/>
    <mergeCell ref="C2744:C2745"/>
    <mergeCell ref="E2744:E2745"/>
    <mergeCell ref="A2738:A2739"/>
    <mergeCell ref="B2738:B2739"/>
    <mergeCell ref="C2738:C2739"/>
    <mergeCell ref="E2738:E2739"/>
    <mergeCell ref="A2740:A2741"/>
    <mergeCell ref="B2740:B2741"/>
    <mergeCell ref="C2740:C2741"/>
    <mergeCell ref="E2740:E2741"/>
    <mergeCell ref="A2734:A2735"/>
    <mergeCell ref="B2734:B2735"/>
    <mergeCell ref="C2734:C2735"/>
    <mergeCell ref="E2734:E2735"/>
    <mergeCell ref="A2736:A2737"/>
    <mergeCell ref="B2736:B2737"/>
    <mergeCell ref="C2736:C2737"/>
    <mergeCell ref="E2736:E2737"/>
    <mergeCell ref="A2730:A2731"/>
    <mergeCell ref="B2730:B2731"/>
    <mergeCell ref="C2730:C2731"/>
    <mergeCell ref="E2730:E2731"/>
    <mergeCell ref="A2732:A2733"/>
    <mergeCell ref="B2732:B2733"/>
    <mergeCell ref="C2732:C2733"/>
    <mergeCell ref="E2732:E2733"/>
    <mergeCell ref="A2726:A2727"/>
    <mergeCell ref="B2726:B2727"/>
    <mergeCell ref="C2726:C2727"/>
    <mergeCell ref="E2726:E2727"/>
    <mergeCell ref="A2728:A2729"/>
    <mergeCell ref="B2728:B2729"/>
    <mergeCell ref="C2728:C2729"/>
    <mergeCell ref="E2728:E2729"/>
    <mergeCell ref="A2722:A2723"/>
    <mergeCell ref="B2722:B2723"/>
    <mergeCell ref="C2722:C2723"/>
    <mergeCell ref="E2722:E2723"/>
    <mergeCell ref="A2724:A2725"/>
    <mergeCell ref="B2724:B2725"/>
    <mergeCell ref="C2724:C2725"/>
    <mergeCell ref="E2724:E2725"/>
    <mergeCell ref="A2718:A2719"/>
    <mergeCell ref="B2718:B2719"/>
    <mergeCell ref="C2718:C2719"/>
    <mergeCell ref="E2718:E2719"/>
    <mergeCell ref="A2720:A2721"/>
    <mergeCell ref="B2720:B2721"/>
    <mergeCell ref="C2720:C2721"/>
    <mergeCell ref="E2720:E2721"/>
    <mergeCell ref="A2714:A2715"/>
    <mergeCell ref="B2714:B2715"/>
    <mergeCell ref="C2714:C2715"/>
    <mergeCell ref="E2714:E2715"/>
    <mergeCell ref="A2716:A2717"/>
    <mergeCell ref="B2716:B2717"/>
    <mergeCell ref="C2716:C2717"/>
    <mergeCell ref="E2716:E2717"/>
    <mergeCell ref="A2710:A2711"/>
    <mergeCell ref="B2710:B2711"/>
    <mergeCell ref="C2710:C2711"/>
    <mergeCell ref="E2710:E2711"/>
    <mergeCell ref="A2712:A2713"/>
    <mergeCell ref="B2712:B2713"/>
    <mergeCell ref="C2712:C2713"/>
    <mergeCell ref="E2712:E2713"/>
    <mergeCell ref="A2706:A2707"/>
    <mergeCell ref="B2706:B2707"/>
    <mergeCell ref="C2706:C2707"/>
    <mergeCell ref="E2706:E2707"/>
    <mergeCell ref="A2708:A2709"/>
    <mergeCell ref="B2708:B2709"/>
    <mergeCell ref="C2708:C2709"/>
    <mergeCell ref="E2708:E2709"/>
    <mergeCell ref="A2702:A2703"/>
    <mergeCell ref="B2702:B2703"/>
    <mergeCell ref="C2702:C2703"/>
    <mergeCell ref="E2702:E2703"/>
    <mergeCell ref="A2704:A2705"/>
    <mergeCell ref="B2704:B2705"/>
    <mergeCell ref="C2704:C2705"/>
    <mergeCell ref="E2704:E2705"/>
    <mergeCell ref="A2698:A2699"/>
    <mergeCell ref="B2698:B2699"/>
    <mergeCell ref="C2698:C2699"/>
    <mergeCell ref="E2698:E2699"/>
    <mergeCell ref="A2700:A2701"/>
    <mergeCell ref="B2700:B2701"/>
    <mergeCell ref="C2700:C2701"/>
    <mergeCell ref="E2700:E2701"/>
    <mergeCell ref="A2694:A2695"/>
    <mergeCell ref="B2694:B2695"/>
    <mergeCell ref="C2694:C2695"/>
    <mergeCell ref="E2694:E2695"/>
    <mergeCell ref="A2696:A2697"/>
    <mergeCell ref="B2696:B2697"/>
    <mergeCell ref="C2696:C2697"/>
    <mergeCell ref="E2696:E2697"/>
    <mergeCell ref="A2690:A2691"/>
    <mergeCell ref="B2690:B2691"/>
    <mergeCell ref="C2690:C2691"/>
    <mergeCell ref="E2690:E2691"/>
    <mergeCell ref="A2692:A2693"/>
    <mergeCell ref="B2692:B2693"/>
    <mergeCell ref="C2692:C2693"/>
    <mergeCell ref="E2692:E2693"/>
    <mergeCell ref="A2686:A2687"/>
    <mergeCell ref="B2686:B2687"/>
    <mergeCell ref="C2686:C2687"/>
    <mergeCell ref="E2686:E2687"/>
    <mergeCell ref="A2688:A2689"/>
    <mergeCell ref="B2688:B2689"/>
    <mergeCell ref="C2688:C2689"/>
    <mergeCell ref="E2688:E2689"/>
    <mergeCell ref="A2682:A2683"/>
    <mergeCell ref="B2682:B2683"/>
    <mergeCell ref="C2682:C2683"/>
    <mergeCell ref="E2682:E2683"/>
    <mergeCell ref="A2684:A2685"/>
    <mergeCell ref="B2684:B2685"/>
    <mergeCell ref="C2684:C2685"/>
    <mergeCell ref="E2684:E2685"/>
    <mergeCell ref="A2678:A2679"/>
    <mergeCell ref="B2678:B2679"/>
    <mergeCell ref="C2678:C2679"/>
    <mergeCell ref="E2678:E2679"/>
    <mergeCell ref="A2680:A2681"/>
    <mergeCell ref="B2680:B2681"/>
    <mergeCell ref="C2680:C2681"/>
    <mergeCell ref="E2680:E2681"/>
    <mergeCell ref="A2674:A2675"/>
    <mergeCell ref="B2674:B2675"/>
    <mergeCell ref="C2674:C2675"/>
    <mergeCell ref="E2674:E2675"/>
    <mergeCell ref="A2676:A2677"/>
    <mergeCell ref="B2676:B2677"/>
    <mergeCell ref="C2676:C2677"/>
    <mergeCell ref="E2676:E2677"/>
    <mergeCell ref="A2670:A2671"/>
    <mergeCell ref="B2670:B2671"/>
    <mergeCell ref="C2670:C2671"/>
    <mergeCell ref="E2670:E2671"/>
    <mergeCell ref="A2672:A2673"/>
    <mergeCell ref="B2672:B2673"/>
    <mergeCell ref="C2672:C2673"/>
    <mergeCell ref="E2672:E2673"/>
    <mergeCell ref="A2666:A2667"/>
    <mergeCell ref="B2666:B2667"/>
    <mergeCell ref="C2666:C2667"/>
    <mergeCell ref="E2666:E2667"/>
    <mergeCell ref="A2668:A2669"/>
    <mergeCell ref="B2668:B2669"/>
    <mergeCell ref="C2668:C2669"/>
    <mergeCell ref="E2668:E2669"/>
    <mergeCell ref="A2662:A2663"/>
    <mergeCell ref="B2662:B2663"/>
    <mergeCell ref="C2662:C2663"/>
    <mergeCell ref="E2662:E2663"/>
    <mergeCell ref="A2664:A2665"/>
    <mergeCell ref="B2664:B2665"/>
    <mergeCell ref="C2664:C2665"/>
    <mergeCell ref="E2664:E2665"/>
    <mergeCell ref="A2658:A2659"/>
    <mergeCell ref="B2658:B2659"/>
    <mergeCell ref="C2658:C2659"/>
    <mergeCell ref="E2658:E2659"/>
    <mergeCell ref="A2660:A2661"/>
    <mergeCell ref="B2660:B2661"/>
    <mergeCell ref="C2660:C2661"/>
    <mergeCell ref="E2660:E2661"/>
    <mergeCell ref="A2654:A2655"/>
    <mergeCell ref="B2654:B2655"/>
    <mergeCell ref="C2654:C2655"/>
    <mergeCell ref="E2654:E2655"/>
    <mergeCell ref="A2656:A2657"/>
    <mergeCell ref="B2656:B2657"/>
    <mergeCell ref="C2656:C2657"/>
    <mergeCell ref="E2656:E2657"/>
    <mergeCell ref="A2650:A2651"/>
    <mergeCell ref="B2650:B2651"/>
    <mergeCell ref="C2650:C2651"/>
    <mergeCell ref="E2650:E2651"/>
    <mergeCell ref="A2652:A2653"/>
    <mergeCell ref="B2652:B2653"/>
    <mergeCell ref="C2652:C2653"/>
    <mergeCell ref="E2652:E2653"/>
    <mergeCell ref="A2646:A2647"/>
    <mergeCell ref="B2646:B2647"/>
    <mergeCell ref="C2646:C2647"/>
    <mergeCell ref="E2646:E2647"/>
    <mergeCell ref="A2648:A2649"/>
    <mergeCell ref="B2648:B2649"/>
    <mergeCell ref="C2648:C2649"/>
    <mergeCell ref="E2648:E2649"/>
    <mergeCell ref="A2642:A2643"/>
    <mergeCell ref="B2642:B2643"/>
    <mergeCell ref="C2642:C2643"/>
    <mergeCell ref="E2642:E2643"/>
    <mergeCell ref="A2644:A2645"/>
    <mergeCell ref="B2644:B2645"/>
    <mergeCell ref="C2644:C2645"/>
    <mergeCell ref="E2644:E2645"/>
    <mergeCell ref="A2638:A2639"/>
    <mergeCell ref="B2638:B2639"/>
    <mergeCell ref="C2638:C2639"/>
    <mergeCell ref="E2638:E2639"/>
    <mergeCell ref="A2640:A2641"/>
    <mergeCell ref="B2640:B2641"/>
    <mergeCell ref="C2640:C2641"/>
    <mergeCell ref="E2640:E2641"/>
    <mergeCell ref="A2634:A2635"/>
    <mergeCell ref="B2634:B2635"/>
    <mergeCell ref="C2634:C2635"/>
    <mergeCell ref="E2634:E2635"/>
    <mergeCell ref="A2636:A2637"/>
    <mergeCell ref="B2636:B2637"/>
    <mergeCell ref="C2636:C2637"/>
    <mergeCell ref="E2636:E2637"/>
    <mergeCell ref="A2630:A2631"/>
    <mergeCell ref="B2630:B2631"/>
    <mergeCell ref="C2630:C2631"/>
    <mergeCell ref="E2630:E2631"/>
    <mergeCell ref="A2632:A2633"/>
    <mergeCell ref="B2632:B2633"/>
    <mergeCell ref="C2632:C2633"/>
    <mergeCell ref="E2632:E2633"/>
    <mergeCell ref="A2626:A2627"/>
    <mergeCell ref="B2626:B2627"/>
    <mergeCell ref="C2626:C2627"/>
    <mergeCell ref="E2626:E2627"/>
    <mergeCell ref="A2628:A2629"/>
    <mergeCell ref="B2628:B2629"/>
    <mergeCell ref="C2628:C2629"/>
    <mergeCell ref="E2628:E2629"/>
    <mergeCell ref="A2622:A2623"/>
    <mergeCell ref="B2622:B2623"/>
    <mergeCell ref="C2622:C2623"/>
    <mergeCell ref="E2622:E2623"/>
    <mergeCell ref="A2624:A2625"/>
    <mergeCell ref="B2624:B2625"/>
    <mergeCell ref="C2624:C2625"/>
    <mergeCell ref="E2624:E2625"/>
    <mergeCell ref="A2618:A2619"/>
    <mergeCell ref="B2618:B2619"/>
    <mergeCell ref="C2618:C2619"/>
    <mergeCell ref="E2618:E2619"/>
    <mergeCell ref="A2620:A2621"/>
    <mergeCell ref="B2620:B2621"/>
    <mergeCell ref="C2620:C2621"/>
    <mergeCell ref="E2620:E2621"/>
    <mergeCell ref="A2614:A2615"/>
    <mergeCell ref="B2614:B2615"/>
    <mergeCell ref="C2614:C2615"/>
    <mergeCell ref="E2614:E2615"/>
    <mergeCell ref="A2616:A2617"/>
    <mergeCell ref="B2616:B2617"/>
    <mergeCell ref="C2616:C2617"/>
    <mergeCell ref="E2616:E2617"/>
    <mergeCell ref="A2610:A2611"/>
    <mergeCell ref="B2610:B2611"/>
    <mergeCell ref="C2610:C2611"/>
    <mergeCell ref="E2610:E2611"/>
    <mergeCell ref="A2612:A2613"/>
    <mergeCell ref="B2612:B2613"/>
    <mergeCell ref="C2612:C2613"/>
    <mergeCell ref="E2612:E2613"/>
    <mergeCell ref="A2606:A2607"/>
    <mergeCell ref="B2606:B2607"/>
    <mergeCell ref="C2606:C2607"/>
    <mergeCell ref="E2606:E2607"/>
    <mergeCell ref="A2608:A2609"/>
    <mergeCell ref="B2608:B2609"/>
    <mergeCell ref="C2608:C2609"/>
    <mergeCell ref="E2608:E2609"/>
    <mergeCell ref="A2602:A2603"/>
    <mergeCell ref="B2602:B2603"/>
    <mergeCell ref="C2602:C2603"/>
    <mergeCell ref="E2602:E2603"/>
    <mergeCell ref="A2604:A2605"/>
    <mergeCell ref="B2604:B2605"/>
    <mergeCell ref="C2604:C2605"/>
    <mergeCell ref="E2604:E2605"/>
    <mergeCell ref="A2598:A2599"/>
    <mergeCell ref="B2598:B2599"/>
    <mergeCell ref="C2598:C2599"/>
    <mergeCell ref="E2598:E2599"/>
    <mergeCell ref="A2600:A2601"/>
    <mergeCell ref="B2600:B2601"/>
    <mergeCell ref="C2600:C2601"/>
    <mergeCell ref="E2600:E2601"/>
    <mergeCell ref="A2594:A2595"/>
    <mergeCell ref="B2594:B2595"/>
    <mergeCell ref="C2594:C2595"/>
    <mergeCell ref="E2594:E2595"/>
    <mergeCell ref="A2596:A2597"/>
    <mergeCell ref="B2596:B2597"/>
    <mergeCell ref="C2596:C2597"/>
    <mergeCell ref="E2596:E2597"/>
    <mergeCell ref="A2590:A2591"/>
    <mergeCell ref="B2590:B2591"/>
    <mergeCell ref="C2590:C2591"/>
    <mergeCell ref="E2590:E2591"/>
    <mergeCell ref="A2592:A2593"/>
    <mergeCell ref="B2592:B2593"/>
    <mergeCell ref="C2592:C2593"/>
    <mergeCell ref="E2592:E2593"/>
    <mergeCell ref="A2586:A2587"/>
    <mergeCell ref="B2586:B2587"/>
    <mergeCell ref="C2586:C2587"/>
    <mergeCell ref="E2586:E2587"/>
    <mergeCell ref="A2588:A2589"/>
    <mergeCell ref="B2588:B2589"/>
    <mergeCell ref="C2588:C2589"/>
    <mergeCell ref="E2588:E2589"/>
    <mergeCell ref="A2582:A2583"/>
    <mergeCell ref="B2582:B2583"/>
    <mergeCell ref="C2582:C2583"/>
    <mergeCell ref="E2582:E2583"/>
    <mergeCell ref="A2584:A2585"/>
    <mergeCell ref="B2584:B2585"/>
    <mergeCell ref="C2584:C2585"/>
    <mergeCell ref="E2584:E2585"/>
    <mergeCell ref="A2578:A2579"/>
    <mergeCell ref="B2578:B2579"/>
    <mergeCell ref="C2578:C2579"/>
    <mergeCell ref="E2578:E2579"/>
    <mergeCell ref="A2580:A2581"/>
    <mergeCell ref="B2580:B2581"/>
    <mergeCell ref="C2580:C2581"/>
    <mergeCell ref="E2580:E2581"/>
    <mergeCell ref="A2574:A2575"/>
    <mergeCell ref="B2574:B2575"/>
    <mergeCell ref="C2574:C2575"/>
    <mergeCell ref="E2574:E2575"/>
    <mergeCell ref="A2576:A2577"/>
    <mergeCell ref="B2576:B2577"/>
    <mergeCell ref="C2576:C2577"/>
    <mergeCell ref="E2576:E2577"/>
    <mergeCell ref="A2570:A2571"/>
    <mergeCell ref="B2570:B2571"/>
    <mergeCell ref="C2570:C2571"/>
    <mergeCell ref="E2570:E2571"/>
    <mergeCell ref="A2572:A2573"/>
    <mergeCell ref="B2572:B2573"/>
    <mergeCell ref="C2572:C2573"/>
    <mergeCell ref="E2572:E2573"/>
    <mergeCell ref="A2566:A2567"/>
    <mergeCell ref="B2566:B2567"/>
    <mergeCell ref="C2566:C2567"/>
    <mergeCell ref="E2566:E2567"/>
    <mergeCell ref="A2568:A2569"/>
    <mergeCell ref="B2568:B2569"/>
    <mergeCell ref="C2568:C2569"/>
    <mergeCell ref="E2568:E2569"/>
    <mergeCell ref="A2562:A2563"/>
    <mergeCell ref="B2562:B2563"/>
    <mergeCell ref="C2562:C2563"/>
    <mergeCell ref="E2562:E2563"/>
    <mergeCell ref="A2564:A2565"/>
    <mergeCell ref="B2564:B2565"/>
    <mergeCell ref="C2564:C2565"/>
    <mergeCell ref="E2564:E2565"/>
    <mergeCell ref="A2558:A2559"/>
    <mergeCell ref="B2558:B2559"/>
    <mergeCell ref="C2558:C2559"/>
    <mergeCell ref="E2558:E2559"/>
    <mergeCell ref="A2560:A2561"/>
    <mergeCell ref="B2560:B2561"/>
    <mergeCell ref="C2560:C2561"/>
    <mergeCell ref="E2560:E2561"/>
    <mergeCell ref="A2554:A2555"/>
    <mergeCell ref="B2554:B2555"/>
    <mergeCell ref="C2554:C2555"/>
    <mergeCell ref="E2554:E2555"/>
    <mergeCell ref="A2556:A2557"/>
    <mergeCell ref="B2556:B2557"/>
    <mergeCell ref="C2556:C2557"/>
    <mergeCell ref="E2556:E2557"/>
    <mergeCell ref="A2550:A2551"/>
    <mergeCell ref="B2550:B2551"/>
    <mergeCell ref="C2550:C2551"/>
    <mergeCell ref="E2550:E2551"/>
    <mergeCell ref="A2552:A2553"/>
    <mergeCell ref="B2552:B2553"/>
    <mergeCell ref="C2552:C2553"/>
    <mergeCell ref="E2552:E2553"/>
    <mergeCell ref="A2546:A2547"/>
    <mergeCell ref="B2546:B2547"/>
    <mergeCell ref="C2546:C2547"/>
    <mergeCell ref="E2546:E2547"/>
    <mergeCell ref="A2548:A2549"/>
    <mergeCell ref="B2548:B2549"/>
    <mergeCell ref="C2548:C2549"/>
    <mergeCell ref="E2548:E2549"/>
    <mergeCell ref="A2542:A2543"/>
    <mergeCell ref="B2542:B2543"/>
    <mergeCell ref="C2542:C2543"/>
    <mergeCell ref="E2542:E2543"/>
    <mergeCell ref="A2544:A2545"/>
    <mergeCell ref="B2544:B2545"/>
    <mergeCell ref="C2544:C2545"/>
    <mergeCell ref="E2544:E2545"/>
    <mergeCell ref="A2538:A2539"/>
    <mergeCell ref="B2538:B2539"/>
    <mergeCell ref="C2538:C2539"/>
    <mergeCell ref="E2538:E2539"/>
    <mergeCell ref="A2540:A2541"/>
    <mergeCell ref="B2540:B2541"/>
    <mergeCell ref="C2540:C2541"/>
    <mergeCell ref="E2540:E2541"/>
    <mergeCell ref="A2534:A2535"/>
    <mergeCell ref="B2534:B2535"/>
    <mergeCell ref="C2534:C2535"/>
    <mergeCell ref="E2534:E2535"/>
    <mergeCell ref="A2536:A2537"/>
    <mergeCell ref="B2536:B2537"/>
    <mergeCell ref="C2536:C2537"/>
    <mergeCell ref="E2536:E2537"/>
    <mergeCell ref="A2530:A2531"/>
    <mergeCell ref="B2530:B2531"/>
    <mergeCell ref="C2530:C2531"/>
    <mergeCell ref="E2530:E2531"/>
    <mergeCell ref="A2532:A2533"/>
    <mergeCell ref="B2532:B2533"/>
    <mergeCell ref="C2532:C2533"/>
    <mergeCell ref="E2532:E2533"/>
    <mergeCell ref="A2526:A2527"/>
    <mergeCell ref="B2526:B2527"/>
    <mergeCell ref="C2526:C2527"/>
    <mergeCell ref="E2526:E2527"/>
    <mergeCell ref="A2528:A2529"/>
    <mergeCell ref="B2528:B2529"/>
    <mergeCell ref="C2528:C2529"/>
    <mergeCell ref="E2528:E2529"/>
    <mergeCell ref="A2522:A2523"/>
    <mergeCell ref="B2522:B2523"/>
    <mergeCell ref="C2522:C2523"/>
    <mergeCell ref="E2522:E2523"/>
    <mergeCell ref="A2524:A2525"/>
    <mergeCell ref="B2524:B2525"/>
    <mergeCell ref="C2524:C2525"/>
    <mergeCell ref="E2524:E2525"/>
    <mergeCell ref="A2518:A2519"/>
    <mergeCell ref="B2518:B2519"/>
    <mergeCell ref="C2518:C2519"/>
    <mergeCell ref="E2518:E2519"/>
    <mergeCell ref="A2520:A2521"/>
    <mergeCell ref="B2520:B2521"/>
    <mergeCell ref="C2520:C2521"/>
    <mergeCell ref="E2520:E2521"/>
    <mergeCell ref="A2514:A2515"/>
    <mergeCell ref="B2514:B2515"/>
    <mergeCell ref="C2514:C2515"/>
    <mergeCell ref="E2514:E2515"/>
    <mergeCell ref="A2516:A2517"/>
    <mergeCell ref="B2516:B2517"/>
    <mergeCell ref="C2516:C2517"/>
    <mergeCell ref="E2516:E2517"/>
    <mergeCell ref="A2510:A2511"/>
    <mergeCell ref="B2510:B2511"/>
    <mergeCell ref="C2510:C2511"/>
    <mergeCell ref="E2510:E2511"/>
    <mergeCell ref="A2512:A2513"/>
    <mergeCell ref="B2512:B2513"/>
    <mergeCell ref="C2512:C2513"/>
    <mergeCell ref="E2512:E2513"/>
    <mergeCell ref="A2506:A2507"/>
    <mergeCell ref="B2506:B2507"/>
    <mergeCell ref="C2506:C2507"/>
    <mergeCell ref="E2506:E2507"/>
    <mergeCell ref="A2508:A2509"/>
    <mergeCell ref="B2508:B2509"/>
    <mergeCell ref="C2508:C2509"/>
    <mergeCell ref="E2508:E2509"/>
    <mergeCell ref="A2502:A2503"/>
    <mergeCell ref="B2502:B2503"/>
    <mergeCell ref="C2502:C2503"/>
    <mergeCell ref="E2502:E2503"/>
    <mergeCell ref="A2504:A2505"/>
    <mergeCell ref="B2504:B2505"/>
    <mergeCell ref="C2504:C2505"/>
    <mergeCell ref="E2504:E2505"/>
    <mergeCell ref="A2498:A2499"/>
    <mergeCell ref="B2498:B2499"/>
    <mergeCell ref="C2498:C2499"/>
    <mergeCell ref="E2498:E2499"/>
    <mergeCell ref="A2500:A2501"/>
    <mergeCell ref="B2500:B2501"/>
    <mergeCell ref="C2500:C2501"/>
    <mergeCell ref="E2500:E2501"/>
    <mergeCell ref="A2494:A2495"/>
    <mergeCell ref="B2494:B2495"/>
    <mergeCell ref="C2494:C2495"/>
    <mergeCell ref="E2494:E2495"/>
    <mergeCell ref="A2496:A2497"/>
    <mergeCell ref="B2496:B2497"/>
    <mergeCell ref="C2496:C2497"/>
    <mergeCell ref="E2496:E2497"/>
    <mergeCell ref="A2490:A2491"/>
    <mergeCell ref="B2490:B2491"/>
    <mergeCell ref="C2490:C2491"/>
    <mergeCell ref="E2490:E2491"/>
    <mergeCell ref="A2492:A2493"/>
    <mergeCell ref="B2492:B2493"/>
    <mergeCell ref="C2492:C2493"/>
    <mergeCell ref="E2492:E2493"/>
    <mergeCell ref="A2486:A2487"/>
    <mergeCell ref="B2486:B2487"/>
    <mergeCell ref="C2486:C2487"/>
    <mergeCell ref="E2486:E2487"/>
    <mergeCell ref="A2488:A2489"/>
    <mergeCell ref="B2488:B2489"/>
    <mergeCell ref="C2488:C2489"/>
    <mergeCell ref="E2488:E2489"/>
    <mergeCell ref="A2482:A2483"/>
    <mergeCell ref="B2482:B2483"/>
    <mergeCell ref="C2482:C2483"/>
    <mergeCell ref="E2482:E2483"/>
    <mergeCell ref="A2484:A2485"/>
    <mergeCell ref="B2484:B2485"/>
    <mergeCell ref="C2484:C2485"/>
    <mergeCell ref="E2484:E2485"/>
    <mergeCell ref="A2478:A2479"/>
    <mergeCell ref="B2478:B2479"/>
    <mergeCell ref="C2478:C2479"/>
    <mergeCell ref="E2478:E2479"/>
    <mergeCell ref="A2480:A2481"/>
    <mergeCell ref="B2480:B2481"/>
    <mergeCell ref="C2480:C2481"/>
    <mergeCell ref="E2480:E2481"/>
    <mergeCell ref="A2474:A2475"/>
    <mergeCell ref="B2474:B2475"/>
    <mergeCell ref="C2474:C2475"/>
    <mergeCell ref="E2474:E2475"/>
    <mergeCell ref="A2476:A2477"/>
    <mergeCell ref="B2476:B2477"/>
    <mergeCell ref="C2476:C2477"/>
    <mergeCell ref="E2476:E2477"/>
    <mergeCell ref="A2470:A2471"/>
    <mergeCell ref="B2470:B2471"/>
    <mergeCell ref="C2470:C2471"/>
    <mergeCell ref="E2470:E2471"/>
    <mergeCell ref="A2472:A2473"/>
    <mergeCell ref="B2472:B2473"/>
    <mergeCell ref="C2472:C2473"/>
    <mergeCell ref="E2472:E2473"/>
    <mergeCell ref="A2466:A2467"/>
    <mergeCell ref="B2466:B2467"/>
    <mergeCell ref="C2466:C2467"/>
    <mergeCell ref="E2466:E2467"/>
    <mergeCell ref="A2468:A2469"/>
    <mergeCell ref="B2468:B2469"/>
    <mergeCell ref="C2468:C2469"/>
    <mergeCell ref="E2468:E2469"/>
    <mergeCell ref="A2462:A2463"/>
    <mergeCell ref="B2462:B2463"/>
    <mergeCell ref="C2462:C2463"/>
    <mergeCell ref="E2462:E2463"/>
    <mergeCell ref="A2464:A2465"/>
    <mergeCell ref="B2464:B2465"/>
    <mergeCell ref="C2464:C2465"/>
    <mergeCell ref="E2464:E2465"/>
    <mergeCell ref="A2458:A2459"/>
    <mergeCell ref="B2458:B2459"/>
    <mergeCell ref="C2458:C2459"/>
    <mergeCell ref="E2458:E2459"/>
    <mergeCell ref="A2460:A2461"/>
    <mergeCell ref="B2460:B2461"/>
    <mergeCell ref="C2460:C2461"/>
    <mergeCell ref="E2460:E2461"/>
    <mergeCell ref="A2454:A2455"/>
    <mergeCell ref="B2454:B2455"/>
    <mergeCell ref="C2454:C2455"/>
    <mergeCell ref="E2454:E2455"/>
    <mergeCell ref="A2456:A2457"/>
    <mergeCell ref="B2456:B2457"/>
    <mergeCell ref="C2456:C2457"/>
    <mergeCell ref="E2456:E2457"/>
    <mergeCell ref="A2450:A2451"/>
    <mergeCell ref="B2450:B2451"/>
    <mergeCell ref="C2450:C2451"/>
    <mergeCell ref="E2450:E2451"/>
    <mergeCell ref="A2452:A2453"/>
    <mergeCell ref="B2452:B2453"/>
    <mergeCell ref="C2452:C2453"/>
    <mergeCell ref="E2452:E2453"/>
    <mergeCell ref="A2446:A2447"/>
    <mergeCell ref="B2446:B2447"/>
    <mergeCell ref="C2446:C2447"/>
    <mergeCell ref="E2446:E2447"/>
    <mergeCell ref="A2448:A2449"/>
    <mergeCell ref="B2448:B2449"/>
    <mergeCell ref="C2448:C2449"/>
    <mergeCell ref="E2448:E2449"/>
    <mergeCell ref="A2442:A2443"/>
    <mergeCell ref="B2442:B2443"/>
    <mergeCell ref="C2442:C2443"/>
    <mergeCell ref="E2442:E2443"/>
    <mergeCell ref="A2444:A2445"/>
    <mergeCell ref="B2444:B2445"/>
    <mergeCell ref="C2444:C2445"/>
    <mergeCell ref="E2444:E2445"/>
    <mergeCell ref="A2438:A2439"/>
    <mergeCell ref="B2438:B2439"/>
    <mergeCell ref="C2438:C2439"/>
    <mergeCell ref="E2438:E2439"/>
    <mergeCell ref="A2440:A2441"/>
    <mergeCell ref="B2440:B2441"/>
    <mergeCell ref="C2440:C2441"/>
    <mergeCell ref="E2440:E2441"/>
    <mergeCell ref="A2434:A2435"/>
    <mergeCell ref="B2434:B2435"/>
    <mergeCell ref="C2434:C2435"/>
    <mergeCell ref="E2434:E2435"/>
    <mergeCell ref="A2436:A2437"/>
    <mergeCell ref="B2436:B2437"/>
    <mergeCell ref="C2436:C2437"/>
    <mergeCell ref="E2436:E2437"/>
    <mergeCell ref="A2430:A2431"/>
    <mergeCell ref="B2430:B2431"/>
    <mergeCell ref="C2430:C2431"/>
    <mergeCell ref="E2430:E2431"/>
    <mergeCell ref="A2432:A2433"/>
    <mergeCell ref="B2432:B2433"/>
    <mergeCell ref="C2432:C2433"/>
    <mergeCell ref="E2432:E2433"/>
    <mergeCell ref="A2426:A2427"/>
    <mergeCell ref="B2426:B2427"/>
    <mergeCell ref="C2426:C2427"/>
    <mergeCell ref="E2426:E2427"/>
    <mergeCell ref="A2428:A2429"/>
    <mergeCell ref="B2428:B2429"/>
    <mergeCell ref="C2428:C2429"/>
    <mergeCell ref="E2428:E2429"/>
    <mergeCell ref="A2422:A2423"/>
    <mergeCell ref="B2422:B2423"/>
    <mergeCell ref="C2422:C2423"/>
    <mergeCell ref="E2422:E2423"/>
    <mergeCell ref="A2424:A2425"/>
    <mergeCell ref="B2424:B2425"/>
    <mergeCell ref="C2424:C2425"/>
    <mergeCell ref="E2424:E2425"/>
    <mergeCell ref="A2418:A2419"/>
    <mergeCell ref="B2418:B2419"/>
    <mergeCell ref="C2418:C2419"/>
    <mergeCell ref="E2418:E2419"/>
    <mergeCell ref="A2420:A2421"/>
    <mergeCell ref="B2420:B2421"/>
    <mergeCell ref="C2420:C2421"/>
    <mergeCell ref="E2420:E2421"/>
    <mergeCell ref="A2414:A2415"/>
    <mergeCell ref="B2414:B2415"/>
    <mergeCell ref="C2414:C2415"/>
    <mergeCell ref="E2414:E2415"/>
    <mergeCell ref="A2416:A2417"/>
    <mergeCell ref="B2416:B2417"/>
    <mergeCell ref="C2416:C2417"/>
    <mergeCell ref="E2416:E2417"/>
    <mergeCell ref="A2410:A2411"/>
    <mergeCell ref="B2410:B2411"/>
    <mergeCell ref="C2410:C2411"/>
    <mergeCell ref="E2410:E2411"/>
    <mergeCell ref="A2412:A2413"/>
    <mergeCell ref="B2412:B2413"/>
    <mergeCell ref="C2412:C2413"/>
    <mergeCell ref="E2412:E2413"/>
    <mergeCell ref="A2406:A2407"/>
    <mergeCell ref="B2406:B2407"/>
    <mergeCell ref="C2406:C2407"/>
    <mergeCell ref="E2406:E2407"/>
    <mergeCell ref="A2408:A2409"/>
    <mergeCell ref="B2408:B2409"/>
    <mergeCell ref="C2408:C2409"/>
    <mergeCell ref="E2408:E2409"/>
    <mergeCell ref="A2402:A2403"/>
    <mergeCell ref="B2402:B2403"/>
    <mergeCell ref="C2402:C2403"/>
    <mergeCell ref="E2402:E2403"/>
    <mergeCell ref="A2404:A2405"/>
    <mergeCell ref="B2404:B2405"/>
    <mergeCell ref="C2404:C2405"/>
    <mergeCell ref="E2404:E2405"/>
    <mergeCell ref="A2398:A2399"/>
    <mergeCell ref="B2398:B2399"/>
    <mergeCell ref="C2398:C2399"/>
    <mergeCell ref="E2398:E2399"/>
    <mergeCell ref="A2400:A2401"/>
    <mergeCell ref="B2400:B2401"/>
    <mergeCell ref="C2400:C2401"/>
    <mergeCell ref="E2400:E2401"/>
    <mergeCell ref="A2394:A2395"/>
    <mergeCell ref="B2394:B2395"/>
    <mergeCell ref="C2394:C2395"/>
    <mergeCell ref="E2394:E2395"/>
    <mergeCell ref="A2396:A2397"/>
    <mergeCell ref="B2396:B2397"/>
    <mergeCell ref="C2396:C2397"/>
    <mergeCell ref="E2396:E2397"/>
    <mergeCell ref="A2390:A2391"/>
    <mergeCell ref="B2390:B2391"/>
    <mergeCell ref="C2390:C2391"/>
    <mergeCell ref="E2390:E2391"/>
    <mergeCell ref="A2392:A2393"/>
    <mergeCell ref="B2392:B2393"/>
    <mergeCell ref="C2392:C2393"/>
    <mergeCell ref="E2392:E2393"/>
    <mergeCell ref="A2386:A2387"/>
    <mergeCell ref="B2386:B2387"/>
    <mergeCell ref="C2386:C2387"/>
    <mergeCell ref="E2386:E2387"/>
    <mergeCell ref="A2388:A2389"/>
    <mergeCell ref="B2388:B2389"/>
    <mergeCell ref="C2388:C2389"/>
    <mergeCell ref="E2388:E2389"/>
    <mergeCell ref="A2382:A2383"/>
    <mergeCell ref="B2382:B2383"/>
    <mergeCell ref="C2382:C2383"/>
    <mergeCell ref="E2382:E2383"/>
    <mergeCell ref="A2384:A2385"/>
    <mergeCell ref="B2384:B2385"/>
    <mergeCell ref="C2384:C2385"/>
    <mergeCell ref="E2384:E2385"/>
    <mergeCell ref="A2378:A2379"/>
    <mergeCell ref="B2378:B2379"/>
    <mergeCell ref="C2378:C2379"/>
    <mergeCell ref="E2378:E2379"/>
    <mergeCell ref="A2380:A2381"/>
    <mergeCell ref="B2380:B2381"/>
    <mergeCell ref="C2380:C2381"/>
    <mergeCell ref="E2380:E2381"/>
    <mergeCell ref="A2374:A2375"/>
    <mergeCell ref="B2374:B2375"/>
    <mergeCell ref="C2374:C2375"/>
    <mergeCell ref="E2374:E2375"/>
    <mergeCell ref="A2376:A2377"/>
    <mergeCell ref="B2376:B2377"/>
    <mergeCell ref="C2376:C2377"/>
    <mergeCell ref="E2376:E2377"/>
    <mergeCell ref="A2370:A2371"/>
    <mergeCell ref="B2370:B2371"/>
    <mergeCell ref="C2370:C2371"/>
    <mergeCell ref="E2370:E2371"/>
    <mergeCell ref="A2372:A2373"/>
    <mergeCell ref="B2372:B2373"/>
    <mergeCell ref="C2372:C2373"/>
    <mergeCell ref="E2372:E2373"/>
    <mergeCell ref="A2366:A2367"/>
    <mergeCell ref="B2366:B2367"/>
    <mergeCell ref="C2366:C2367"/>
    <mergeCell ref="E2366:E2367"/>
    <mergeCell ref="A2368:A2369"/>
    <mergeCell ref="B2368:B2369"/>
    <mergeCell ref="C2368:C2369"/>
    <mergeCell ref="E2368:E2369"/>
    <mergeCell ref="A2362:A2363"/>
    <mergeCell ref="B2362:B2363"/>
    <mergeCell ref="C2362:C2363"/>
    <mergeCell ref="E2362:E2363"/>
    <mergeCell ref="A2364:A2365"/>
    <mergeCell ref="B2364:B2365"/>
    <mergeCell ref="C2364:C2365"/>
    <mergeCell ref="E2364:E2365"/>
    <mergeCell ref="A2358:A2359"/>
    <mergeCell ref="B2358:B2359"/>
    <mergeCell ref="C2358:C2359"/>
    <mergeCell ref="E2358:E2359"/>
    <mergeCell ref="A2360:A2361"/>
    <mergeCell ref="B2360:B2361"/>
    <mergeCell ref="C2360:C2361"/>
    <mergeCell ref="E2360:E2361"/>
    <mergeCell ref="A2354:A2355"/>
    <mergeCell ref="B2354:B2355"/>
    <mergeCell ref="C2354:C2355"/>
    <mergeCell ref="E2354:E2355"/>
    <mergeCell ref="A2356:A2357"/>
    <mergeCell ref="B2356:B2357"/>
    <mergeCell ref="C2356:C2357"/>
    <mergeCell ref="E2356:E2357"/>
    <mergeCell ref="A2350:A2351"/>
    <mergeCell ref="B2350:B2351"/>
    <mergeCell ref="C2350:C2351"/>
    <mergeCell ref="E2350:E2351"/>
    <mergeCell ref="A2352:A2353"/>
    <mergeCell ref="B2352:B2353"/>
    <mergeCell ref="C2352:C2353"/>
    <mergeCell ref="E2352:E2353"/>
    <mergeCell ref="A2346:A2347"/>
    <mergeCell ref="B2346:B2347"/>
    <mergeCell ref="C2346:C2347"/>
    <mergeCell ref="E2346:E2347"/>
    <mergeCell ref="A2348:A2349"/>
    <mergeCell ref="B2348:B2349"/>
    <mergeCell ref="C2348:C2349"/>
    <mergeCell ref="E2348:E2349"/>
    <mergeCell ref="A2342:A2343"/>
    <mergeCell ref="B2342:B2343"/>
    <mergeCell ref="C2342:C2343"/>
    <mergeCell ref="E2342:E2343"/>
    <mergeCell ref="A2344:A2345"/>
    <mergeCell ref="B2344:B2345"/>
    <mergeCell ref="C2344:C2345"/>
    <mergeCell ref="E2344:E2345"/>
    <mergeCell ref="A2338:A2339"/>
    <mergeCell ref="B2338:B2339"/>
    <mergeCell ref="C2338:C2339"/>
    <mergeCell ref="E2338:E2339"/>
    <mergeCell ref="A2340:A2341"/>
    <mergeCell ref="B2340:B2341"/>
    <mergeCell ref="C2340:C2341"/>
    <mergeCell ref="E2340:E2341"/>
    <mergeCell ref="A2334:A2335"/>
    <mergeCell ref="B2334:B2335"/>
    <mergeCell ref="C2334:C2335"/>
    <mergeCell ref="E2334:E2335"/>
    <mergeCell ref="A2336:A2337"/>
    <mergeCell ref="B2336:B2337"/>
    <mergeCell ref="C2336:C2337"/>
    <mergeCell ref="E2336:E2337"/>
    <mergeCell ref="A2330:A2331"/>
    <mergeCell ref="B2330:B2331"/>
    <mergeCell ref="C2330:C2331"/>
    <mergeCell ref="E2330:E2331"/>
    <mergeCell ref="A2332:A2333"/>
    <mergeCell ref="B2332:B2333"/>
    <mergeCell ref="C2332:C2333"/>
    <mergeCell ref="E2332:E2333"/>
    <mergeCell ref="A2326:A2327"/>
    <mergeCell ref="B2326:B2327"/>
    <mergeCell ref="C2326:C2327"/>
    <mergeCell ref="E2326:E2327"/>
    <mergeCell ref="A2328:A2329"/>
    <mergeCell ref="B2328:B2329"/>
    <mergeCell ref="C2328:C2329"/>
    <mergeCell ref="E2328:E2329"/>
    <mergeCell ref="A2322:A2323"/>
    <mergeCell ref="B2322:B2323"/>
    <mergeCell ref="C2322:C2323"/>
    <mergeCell ref="E2322:E2323"/>
    <mergeCell ref="A2324:A2325"/>
    <mergeCell ref="B2324:B2325"/>
    <mergeCell ref="C2324:C2325"/>
    <mergeCell ref="E2324:E2325"/>
    <mergeCell ref="A2318:A2319"/>
    <mergeCell ref="B2318:B2319"/>
    <mergeCell ref="C2318:C2319"/>
    <mergeCell ref="E2318:E2319"/>
    <mergeCell ref="A2320:A2321"/>
    <mergeCell ref="B2320:B2321"/>
    <mergeCell ref="C2320:C2321"/>
    <mergeCell ref="E2320:E2321"/>
    <mergeCell ref="A2314:A2315"/>
    <mergeCell ref="B2314:B2315"/>
    <mergeCell ref="C2314:C2315"/>
    <mergeCell ref="E2314:E2315"/>
    <mergeCell ref="A2316:A2317"/>
    <mergeCell ref="B2316:B2317"/>
    <mergeCell ref="C2316:C2317"/>
    <mergeCell ref="E2316:E2317"/>
    <mergeCell ref="A2310:A2311"/>
    <mergeCell ref="B2310:B2311"/>
    <mergeCell ref="C2310:C2311"/>
    <mergeCell ref="E2310:E2311"/>
    <mergeCell ref="A2312:A2313"/>
    <mergeCell ref="B2312:B2313"/>
    <mergeCell ref="C2312:C2313"/>
    <mergeCell ref="E2312:E2313"/>
    <mergeCell ref="A2306:A2307"/>
    <mergeCell ref="B2306:B2307"/>
    <mergeCell ref="C2306:C2307"/>
    <mergeCell ref="E2306:E2307"/>
    <mergeCell ref="A2308:A2309"/>
    <mergeCell ref="B2308:B2309"/>
    <mergeCell ref="C2308:C2309"/>
    <mergeCell ref="E2308:E2309"/>
    <mergeCell ref="A2302:A2303"/>
    <mergeCell ref="B2302:B2303"/>
    <mergeCell ref="C2302:C2303"/>
    <mergeCell ref="E2302:E2303"/>
    <mergeCell ref="A2304:A2305"/>
    <mergeCell ref="B2304:B2305"/>
    <mergeCell ref="C2304:C2305"/>
    <mergeCell ref="E2304:E2305"/>
    <mergeCell ref="A2298:A2299"/>
    <mergeCell ref="B2298:B2299"/>
    <mergeCell ref="C2298:C2299"/>
    <mergeCell ref="E2298:E2299"/>
    <mergeCell ref="A2300:A2301"/>
    <mergeCell ref="B2300:B2301"/>
    <mergeCell ref="C2300:C2301"/>
    <mergeCell ref="E2300:E2301"/>
    <mergeCell ref="A2294:A2295"/>
    <mergeCell ref="B2294:B2295"/>
    <mergeCell ref="C2294:C2295"/>
    <mergeCell ref="E2294:E2295"/>
    <mergeCell ref="A2296:A2297"/>
    <mergeCell ref="B2296:B2297"/>
    <mergeCell ref="C2296:C2297"/>
    <mergeCell ref="E2296:E2297"/>
    <mergeCell ref="A2290:A2291"/>
    <mergeCell ref="B2290:B2291"/>
    <mergeCell ref="C2290:C2291"/>
    <mergeCell ref="E2290:E2291"/>
    <mergeCell ref="A2292:A2293"/>
    <mergeCell ref="B2292:B2293"/>
    <mergeCell ref="C2292:C2293"/>
    <mergeCell ref="E2292:E2293"/>
    <mergeCell ref="A2286:A2287"/>
    <mergeCell ref="B2286:B2287"/>
    <mergeCell ref="C2286:C2287"/>
    <mergeCell ref="E2286:E2287"/>
    <mergeCell ref="A2288:A2289"/>
    <mergeCell ref="B2288:B2289"/>
    <mergeCell ref="C2288:C2289"/>
    <mergeCell ref="E2288:E2289"/>
    <mergeCell ref="A2282:A2283"/>
    <mergeCell ref="B2282:B2283"/>
    <mergeCell ref="C2282:C2283"/>
    <mergeCell ref="E2282:E2283"/>
    <mergeCell ref="A2284:A2285"/>
    <mergeCell ref="B2284:B2285"/>
    <mergeCell ref="C2284:C2285"/>
    <mergeCell ref="E2284:E2285"/>
    <mergeCell ref="A2278:A2279"/>
    <mergeCell ref="B2278:B2279"/>
    <mergeCell ref="C2278:C2279"/>
    <mergeCell ref="E2278:E2279"/>
    <mergeCell ref="A2280:A2281"/>
    <mergeCell ref="B2280:B2281"/>
    <mergeCell ref="C2280:C2281"/>
    <mergeCell ref="E2280:E2281"/>
    <mergeCell ref="A2274:A2275"/>
    <mergeCell ref="B2274:B2275"/>
    <mergeCell ref="C2274:C2275"/>
    <mergeCell ref="E2274:E2275"/>
    <mergeCell ref="A2276:A2277"/>
    <mergeCell ref="B2276:B2277"/>
    <mergeCell ref="C2276:C2277"/>
    <mergeCell ref="E2276:E2277"/>
    <mergeCell ref="A2270:A2271"/>
    <mergeCell ref="B2270:B2271"/>
    <mergeCell ref="C2270:C2271"/>
    <mergeCell ref="E2270:E2271"/>
    <mergeCell ref="A2272:A2273"/>
    <mergeCell ref="B2272:B2273"/>
    <mergeCell ref="C2272:C2273"/>
    <mergeCell ref="E2272:E2273"/>
    <mergeCell ref="A2266:A2267"/>
    <mergeCell ref="B2266:B2267"/>
    <mergeCell ref="C2266:C2267"/>
    <mergeCell ref="E2266:E2267"/>
    <mergeCell ref="A2268:A2269"/>
    <mergeCell ref="B2268:B2269"/>
    <mergeCell ref="C2268:C2269"/>
    <mergeCell ref="E2268:E2269"/>
    <mergeCell ref="A2262:A2263"/>
    <mergeCell ref="B2262:B2263"/>
    <mergeCell ref="C2262:C2263"/>
    <mergeCell ref="E2262:E2263"/>
    <mergeCell ref="A2264:A2265"/>
    <mergeCell ref="B2264:B2265"/>
    <mergeCell ref="C2264:C2265"/>
    <mergeCell ref="E2264:E2265"/>
    <mergeCell ref="A2258:A2259"/>
    <mergeCell ref="B2258:B2259"/>
    <mergeCell ref="C2258:C2259"/>
    <mergeCell ref="E2258:E2259"/>
    <mergeCell ref="A2260:A2261"/>
    <mergeCell ref="B2260:B2261"/>
    <mergeCell ref="C2260:C2261"/>
    <mergeCell ref="E2260:E2261"/>
    <mergeCell ref="A2254:A2255"/>
    <mergeCell ref="B2254:B2255"/>
    <mergeCell ref="C2254:C2255"/>
    <mergeCell ref="E2254:E2255"/>
    <mergeCell ref="A2256:A2257"/>
    <mergeCell ref="B2256:B2257"/>
    <mergeCell ref="C2256:C2257"/>
    <mergeCell ref="E2256:E2257"/>
    <mergeCell ref="A2250:A2251"/>
    <mergeCell ref="B2250:B2251"/>
    <mergeCell ref="C2250:C2251"/>
    <mergeCell ref="E2250:E2251"/>
    <mergeCell ref="A2252:A2253"/>
    <mergeCell ref="B2252:B2253"/>
    <mergeCell ref="C2252:C2253"/>
    <mergeCell ref="E2252:E2253"/>
    <mergeCell ref="A2246:A2247"/>
    <mergeCell ref="B2246:B2247"/>
    <mergeCell ref="C2246:C2247"/>
    <mergeCell ref="E2246:E2247"/>
    <mergeCell ref="A2248:A2249"/>
    <mergeCell ref="B2248:B2249"/>
    <mergeCell ref="C2248:C2249"/>
    <mergeCell ref="E2248:E2249"/>
    <mergeCell ref="A2242:A2243"/>
    <mergeCell ref="B2242:B2243"/>
    <mergeCell ref="C2242:C2243"/>
    <mergeCell ref="E2242:E2243"/>
    <mergeCell ref="A2244:A2245"/>
    <mergeCell ref="B2244:B2245"/>
    <mergeCell ref="C2244:C2245"/>
    <mergeCell ref="E2244:E2245"/>
    <mergeCell ref="A2238:A2239"/>
    <mergeCell ref="B2238:B2239"/>
    <mergeCell ref="C2238:C2239"/>
    <mergeCell ref="E2238:E2239"/>
    <mergeCell ref="A2240:A2241"/>
    <mergeCell ref="B2240:B2241"/>
    <mergeCell ref="C2240:C2241"/>
    <mergeCell ref="E2240:E2241"/>
    <mergeCell ref="A2234:A2235"/>
    <mergeCell ref="B2234:B2235"/>
    <mergeCell ref="C2234:C2235"/>
    <mergeCell ref="E2234:E2235"/>
    <mergeCell ref="A2236:A2237"/>
    <mergeCell ref="B2236:B2237"/>
    <mergeCell ref="C2236:C2237"/>
    <mergeCell ref="E2236:E2237"/>
    <mergeCell ref="A2230:A2231"/>
    <mergeCell ref="B2230:B2231"/>
    <mergeCell ref="C2230:C2231"/>
    <mergeCell ref="E2230:E2231"/>
    <mergeCell ref="A2232:A2233"/>
    <mergeCell ref="B2232:B2233"/>
    <mergeCell ref="C2232:C2233"/>
    <mergeCell ref="E2232:E2233"/>
    <mergeCell ref="A2226:A2227"/>
    <mergeCell ref="B2226:B2227"/>
    <mergeCell ref="C2226:C2227"/>
    <mergeCell ref="E2226:E2227"/>
    <mergeCell ref="A2228:A2229"/>
    <mergeCell ref="B2228:B2229"/>
    <mergeCell ref="C2228:C2229"/>
    <mergeCell ref="E2228:E2229"/>
    <mergeCell ref="A2222:A2223"/>
    <mergeCell ref="B2222:B2223"/>
    <mergeCell ref="C2222:C2223"/>
    <mergeCell ref="E2222:E2223"/>
    <mergeCell ref="A2224:A2225"/>
    <mergeCell ref="B2224:B2225"/>
    <mergeCell ref="C2224:C2225"/>
    <mergeCell ref="E2224:E2225"/>
    <mergeCell ref="A2218:A2219"/>
    <mergeCell ref="B2218:B2219"/>
    <mergeCell ref="C2218:C2219"/>
    <mergeCell ref="E2218:E2219"/>
    <mergeCell ref="A2220:A2221"/>
    <mergeCell ref="B2220:B2221"/>
    <mergeCell ref="C2220:C2221"/>
    <mergeCell ref="E2220:E2221"/>
    <mergeCell ref="A2214:A2215"/>
    <mergeCell ref="B2214:B2215"/>
    <mergeCell ref="C2214:C2215"/>
    <mergeCell ref="E2214:E2215"/>
    <mergeCell ref="A2216:A2217"/>
    <mergeCell ref="B2216:B2217"/>
    <mergeCell ref="C2216:C2217"/>
    <mergeCell ref="E2216:E2217"/>
    <mergeCell ref="A2210:A2211"/>
    <mergeCell ref="B2210:B2211"/>
    <mergeCell ref="C2210:C2211"/>
    <mergeCell ref="E2210:E2211"/>
    <mergeCell ref="A2212:A2213"/>
    <mergeCell ref="B2212:B2213"/>
    <mergeCell ref="C2212:C2213"/>
    <mergeCell ref="E2212:E2213"/>
    <mergeCell ref="A2206:A2207"/>
    <mergeCell ref="B2206:B2207"/>
    <mergeCell ref="C2206:C2207"/>
    <mergeCell ref="E2206:E2207"/>
    <mergeCell ref="A2208:A2209"/>
    <mergeCell ref="B2208:B2209"/>
    <mergeCell ref="C2208:C2209"/>
    <mergeCell ref="E2208:E2209"/>
    <mergeCell ref="A2202:A2203"/>
    <mergeCell ref="B2202:B2203"/>
    <mergeCell ref="C2202:C2203"/>
    <mergeCell ref="E2202:E2203"/>
    <mergeCell ref="A2204:A2205"/>
    <mergeCell ref="B2204:B2205"/>
    <mergeCell ref="C2204:C2205"/>
    <mergeCell ref="E2204:E2205"/>
    <mergeCell ref="A2198:A2199"/>
    <mergeCell ref="B2198:B2199"/>
    <mergeCell ref="C2198:C2199"/>
    <mergeCell ref="E2198:E2199"/>
    <mergeCell ref="A2200:A2201"/>
    <mergeCell ref="B2200:B2201"/>
    <mergeCell ref="C2200:C2201"/>
    <mergeCell ref="E2200:E2201"/>
    <mergeCell ref="A2194:A2195"/>
    <mergeCell ref="B2194:B2195"/>
    <mergeCell ref="C2194:C2195"/>
    <mergeCell ref="E2194:E2195"/>
    <mergeCell ref="A2196:A2197"/>
    <mergeCell ref="B2196:B2197"/>
    <mergeCell ref="C2196:C2197"/>
    <mergeCell ref="E2196:E2197"/>
    <mergeCell ref="A2190:A2191"/>
    <mergeCell ref="B2190:B2191"/>
    <mergeCell ref="C2190:C2191"/>
    <mergeCell ref="E2190:E2191"/>
    <mergeCell ref="A2192:A2193"/>
    <mergeCell ref="B2192:B2193"/>
    <mergeCell ref="C2192:C2193"/>
    <mergeCell ref="E2192:E2193"/>
    <mergeCell ref="A2186:A2187"/>
    <mergeCell ref="B2186:B2187"/>
    <mergeCell ref="C2186:C2187"/>
    <mergeCell ref="E2186:E2187"/>
    <mergeCell ref="A2188:A2189"/>
    <mergeCell ref="B2188:B2189"/>
    <mergeCell ref="C2188:C2189"/>
    <mergeCell ref="E2188:E2189"/>
    <mergeCell ref="A2182:A2183"/>
    <mergeCell ref="B2182:B2183"/>
    <mergeCell ref="C2182:C2183"/>
    <mergeCell ref="E2182:E2183"/>
    <mergeCell ref="A2184:A2185"/>
    <mergeCell ref="B2184:B2185"/>
    <mergeCell ref="C2184:C2185"/>
    <mergeCell ref="E2184:E2185"/>
    <mergeCell ref="A2178:A2179"/>
    <mergeCell ref="B2178:B2179"/>
    <mergeCell ref="C2178:C2179"/>
    <mergeCell ref="E2178:E2179"/>
    <mergeCell ref="A2180:A2181"/>
    <mergeCell ref="B2180:B2181"/>
    <mergeCell ref="C2180:C2181"/>
    <mergeCell ref="E2180:E2181"/>
    <mergeCell ref="A2174:A2175"/>
    <mergeCell ref="B2174:B2175"/>
    <mergeCell ref="C2174:C2175"/>
    <mergeCell ref="E2174:E2175"/>
    <mergeCell ref="A2176:A2177"/>
    <mergeCell ref="B2176:B2177"/>
    <mergeCell ref="C2176:C2177"/>
    <mergeCell ref="E2176:E2177"/>
    <mergeCell ref="A2170:A2171"/>
    <mergeCell ref="B2170:B2171"/>
    <mergeCell ref="C2170:C2171"/>
    <mergeCell ref="E2170:E2171"/>
    <mergeCell ref="A2172:A2173"/>
    <mergeCell ref="B2172:B2173"/>
    <mergeCell ref="C2172:C2173"/>
    <mergeCell ref="E2172:E2173"/>
    <mergeCell ref="A2166:A2167"/>
    <mergeCell ref="B2166:B2167"/>
    <mergeCell ref="C2166:C2167"/>
    <mergeCell ref="E2166:E2167"/>
    <mergeCell ref="A2168:A2169"/>
    <mergeCell ref="B2168:B2169"/>
    <mergeCell ref="C2168:C2169"/>
    <mergeCell ref="E2168:E2169"/>
    <mergeCell ref="A2162:A2163"/>
    <mergeCell ref="B2162:B2163"/>
    <mergeCell ref="C2162:C2163"/>
    <mergeCell ref="E2162:E2163"/>
    <mergeCell ref="A2164:A2165"/>
    <mergeCell ref="B2164:B2165"/>
    <mergeCell ref="C2164:C2165"/>
    <mergeCell ref="E2164:E2165"/>
    <mergeCell ref="A2158:A2159"/>
    <mergeCell ref="B2158:B2159"/>
    <mergeCell ref="C2158:C2159"/>
    <mergeCell ref="E2158:E2159"/>
    <mergeCell ref="A2160:A2161"/>
    <mergeCell ref="B2160:B2161"/>
    <mergeCell ref="C2160:C2161"/>
    <mergeCell ref="E2160:E2161"/>
    <mergeCell ref="A2154:A2155"/>
    <mergeCell ref="B2154:B2155"/>
    <mergeCell ref="C2154:C2155"/>
    <mergeCell ref="E2154:E2155"/>
    <mergeCell ref="A2156:A2157"/>
    <mergeCell ref="B2156:B2157"/>
    <mergeCell ref="C2156:C2157"/>
    <mergeCell ref="E2156:E2157"/>
    <mergeCell ref="A2150:A2151"/>
    <mergeCell ref="B2150:B2151"/>
    <mergeCell ref="C2150:C2151"/>
    <mergeCell ref="E2150:E2151"/>
    <mergeCell ref="A2152:A2153"/>
    <mergeCell ref="B2152:B2153"/>
    <mergeCell ref="C2152:C2153"/>
    <mergeCell ref="E2152:E2153"/>
    <mergeCell ref="A2146:A2147"/>
    <mergeCell ref="B2146:B2147"/>
    <mergeCell ref="C2146:C2147"/>
    <mergeCell ref="E2146:E2147"/>
    <mergeCell ref="A2148:A2149"/>
    <mergeCell ref="B2148:B2149"/>
    <mergeCell ref="C2148:C2149"/>
    <mergeCell ref="E2148:E2149"/>
    <mergeCell ref="A2142:A2143"/>
    <mergeCell ref="B2142:B2143"/>
    <mergeCell ref="C2142:C2143"/>
    <mergeCell ref="E2142:E2143"/>
    <mergeCell ref="A2144:A2145"/>
    <mergeCell ref="B2144:B2145"/>
    <mergeCell ref="C2144:C2145"/>
    <mergeCell ref="E2144:E2145"/>
    <mergeCell ref="A2138:A2139"/>
    <mergeCell ref="B2138:B2139"/>
    <mergeCell ref="C2138:C2139"/>
    <mergeCell ref="E2138:E2139"/>
    <mergeCell ref="A2140:A2141"/>
    <mergeCell ref="B2140:B2141"/>
    <mergeCell ref="C2140:C2141"/>
    <mergeCell ref="E2140:E2141"/>
    <mergeCell ref="A2134:A2135"/>
    <mergeCell ref="B2134:B2135"/>
    <mergeCell ref="C2134:C2135"/>
    <mergeCell ref="E2134:E2135"/>
    <mergeCell ref="A2136:A2137"/>
    <mergeCell ref="B2136:B2137"/>
    <mergeCell ref="C2136:C2137"/>
    <mergeCell ref="E2136:E2137"/>
    <mergeCell ref="A2130:A2131"/>
    <mergeCell ref="B2130:B2131"/>
    <mergeCell ref="C2130:C2131"/>
    <mergeCell ref="E2130:E2131"/>
    <mergeCell ref="A2132:A2133"/>
    <mergeCell ref="B2132:B2133"/>
    <mergeCell ref="C2132:C2133"/>
    <mergeCell ref="E2132:E2133"/>
    <mergeCell ref="A2126:A2127"/>
    <mergeCell ref="B2126:B2127"/>
    <mergeCell ref="C2126:C2127"/>
    <mergeCell ref="E2126:E2127"/>
    <mergeCell ref="A2128:A2129"/>
    <mergeCell ref="B2128:B2129"/>
    <mergeCell ref="C2128:C2129"/>
    <mergeCell ref="E2128:E2129"/>
    <mergeCell ref="A2122:A2123"/>
    <mergeCell ref="B2122:B2123"/>
    <mergeCell ref="C2122:C2123"/>
    <mergeCell ref="E2122:E2123"/>
    <mergeCell ref="A2124:A2125"/>
    <mergeCell ref="B2124:B2125"/>
    <mergeCell ref="C2124:C2125"/>
    <mergeCell ref="E2124:E2125"/>
    <mergeCell ref="A2118:A2119"/>
    <mergeCell ref="B2118:B2119"/>
    <mergeCell ref="C2118:C2119"/>
    <mergeCell ref="E2118:E2119"/>
    <mergeCell ref="A2120:A2121"/>
    <mergeCell ref="B2120:B2121"/>
    <mergeCell ref="C2120:C2121"/>
    <mergeCell ref="E2120:E2121"/>
    <mergeCell ref="A2114:A2115"/>
    <mergeCell ref="B2114:B2115"/>
    <mergeCell ref="C2114:C2115"/>
    <mergeCell ref="E2114:E2115"/>
    <mergeCell ref="A2116:A2117"/>
    <mergeCell ref="B2116:B2117"/>
    <mergeCell ref="C2116:C2117"/>
    <mergeCell ref="E2116:E2117"/>
    <mergeCell ref="A2110:A2111"/>
    <mergeCell ref="B2110:B2111"/>
    <mergeCell ref="C2110:C2111"/>
    <mergeCell ref="E2110:E2111"/>
    <mergeCell ref="A2112:A2113"/>
    <mergeCell ref="B2112:B2113"/>
    <mergeCell ref="C2112:C2113"/>
    <mergeCell ref="E2112:E2113"/>
    <mergeCell ref="A2106:A2107"/>
    <mergeCell ref="B2106:B2107"/>
    <mergeCell ref="C2106:C2107"/>
    <mergeCell ref="E2106:E2107"/>
    <mergeCell ref="A2108:A2109"/>
    <mergeCell ref="B2108:B2109"/>
    <mergeCell ref="C2108:C2109"/>
    <mergeCell ref="E2108:E2109"/>
    <mergeCell ref="A2102:A2103"/>
    <mergeCell ref="B2102:B2103"/>
    <mergeCell ref="C2102:C2103"/>
    <mergeCell ref="E2102:E2103"/>
    <mergeCell ref="A2104:A2105"/>
    <mergeCell ref="B2104:B2105"/>
    <mergeCell ref="C2104:C2105"/>
    <mergeCell ref="E2104:E2105"/>
    <mergeCell ref="A2098:A2099"/>
    <mergeCell ref="B2098:B2099"/>
    <mergeCell ref="C2098:C2099"/>
    <mergeCell ref="E2098:E2099"/>
    <mergeCell ref="A2100:A2101"/>
    <mergeCell ref="B2100:B2101"/>
    <mergeCell ref="C2100:C2101"/>
    <mergeCell ref="E2100:E2101"/>
    <mergeCell ref="A2094:A2095"/>
    <mergeCell ref="B2094:B2095"/>
    <mergeCell ref="C2094:C2095"/>
    <mergeCell ref="E2094:E2095"/>
    <mergeCell ref="A2096:A2097"/>
    <mergeCell ref="B2096:B2097"/>
    <mergeCell ref="C2096:C2097"/>
    <mergeCell ref="E2096:E2097"/>
    <mergeCell ref="A2090:A2091"/>
    <mergeCell ref="B2090:B2091"/>
    <mergeCell ref="C2090:C2091"/>
    <mergeCell ref="E2090:E2091"/>
    <mergeCell ref="A2092:A2093"/>
    <mergeCell ref="B2092:B2093"/>
    <mergeCell ref="C2092:C2093"/>
    <mergeCell ref="E2092:E2093"/>
    <mergeCell ref="A2086:A2087"/>
    <mergeCell ref="B2086:B2087"/>
    <mergeCell ref="C2086:C2087"/>
    <mergeCell ref="E2086:E2087"/>
    <mergeCell ref="A2088:A2089"/>
    <mergeCell ref="B2088:B2089"/>
    <mergeCell ref="C2088:C2089"/>
    <mergeCell ref="E2088:E2089"/>
    <mergeCell ref="A2082:A2083"/>
    <mergeCell ref="B2082:B2083"/>
    <mergeCell ref="C2082:C2083"/>
    <mergeCell ref="E2082:E2083"/>
    <mergeCell ref="A2084:A2085"/>
    <mergeCell ref="B2084:B2085"/>
    <mergeCell ref="C2084:C2085"/>
    <mergeCell ref="E2084:E2085"/>
    <mergeCell ref="A2078:A2079"/>
    <mergeCell ref="B2078:B2079"/>
    <mergeCell ref="C2078:C2079"/>
    <mergeCell ref="E2078:E2079"/>
    <mergeCell ref="A2080:A2081"/>
    <mergeCell ref="B2080:B2081"/>
    <mergeCell ref="C2080:C2081"/>
    <mergeCell ref="E2080:E2081"/>
    <mergeCell ref="A2074:A2075"/>
    <mergeCell ref="B2074:B2075"/>
    <mergeCell ref="C2074:C2075"/>
    <mergeCell ref="E2074:E2075"/>
    <mergeCell ref="A2076:A2077"/>
    <mergeCell ref="B2076:B2077"/>
    <mergeCell ref="C2076:C2077"/>
    <mergeCell ref="E2076:E2077"/>
    <mergeCell ref="A2070:A2071"/>
    <mergeCell ref="B2070:B2071"/>
    <mergeCell ref="C2070:C2071"/>
    <mergeCell ref="E2070:E2071"/>
    <mergeCell ref="A2072:A2073"/>
    <mergeCell ref="B2072:B2073"/>
    <mergeCell ref="C2072:C2073"/>
    <mergeCell ref="E2072:E2073"/>
    <mergeCell ref="A2066:A2067"/>
    <mergeCell ref="B2066:B2067"/>
    <mergeCell ref="C2066:C2067"/>
    <mergeCell ref="E2066:E2067"/>
    <mergeCell ref="A2068:A2069"/>
    <mergeCell ref="B2068:B2069"/>
    <mergeCell ref="C2068:C2069"/>
    <mergeCell ref="E2068:E2069"/>
    <mergeCell ref="A2062:A2063"/>
    <mergeCell ref="B2062:B2063"/>
    <mergeCell ref="C2062:C2063"/>
    <mergeCell ref="E2062:E2063"/>
    <mergeCell ref="A2064:A2065"/>
    <mergeCell ref="B2064:B2065"/>
    <mergeCell ref="C2064:C2065"/>
    <mergeCell ref="E2064:E2065"/>
    <mergeCell ref="A2058:A2059"/>
    <mergeCell ref="B2058:B2059"/>
    <mergeCell ref="C2058:C2059"/>
    <mergeCell ref="E2058:E2059"/>
    <mergeCell ref="A2060:A2061"/>
    <mergeCell ref="B2060:B2061"/>
    <mergeCell ref="C2060:C2061"/>
    <mergeCell ref="E2060:E2061"/>
    <mergeCell ref="A2054:A2055"/>
    <mergeCell ref="B2054:B2055"/>
    <mergeCell ref="C2054:C2055"/>
    <mergeCell ref="E2054:E2055"/>
    <mergeCell ref="A2056:A2057"/>
    <mergeCell ref="B2056:B2057"/>
    <mergeCell ref="C2056:C2057"/>
    <mergeCell ref="E2056:E2057"/>
    <mergeCell ref="A2050:A2051"/>
    <mergeCell ref="B2050:B2051"/>
    <mergeCell ref="C2050:C2051"/>
    <mergeCell ref="E2050:E2051"/>
    <mergeCell ref="A2052:A2053"/>
    <mergeCell ref="B2052:B2053"/>
    <mergeCell ref="C2052:C2053"/>
    <mergeCell ref="E2052:E2053"/>
    <mergeCell ref="A2046:A2047"/>
    <mergeCell ref="B2046:B2047"/>
    <mergeCell ref="C2046:C2047"/>
    <mergeCell ref="E2046:E2047"/>
    <mergeCell ref="A2048:A2049"/>
    <mergeCell ref="B2048:B2049"/>
    <mergeCell ref="C2048:C2049"/>
    <mergeCell ref="E2048:E2049"/>
    <mergeCell ref="A2042:A2043"/>
    <mergeCell ref="B2042:B2043"/>
    <mergeCell ref="C2042:C2043"/>
    <mergeCell ref="E2042:E2043"/>
    <mergeCell ref="A2044:A2045"/>
    <mergeCell ref="B2044:B2045"/>
    <mergeCell ref="C2044:C2045"/>
    <mergeCell ref="E2044:E2045"/>
    <mergeCell ref="A2038:A2039"/>
    <mergeCell ref="B2038:B2039"/>
    <mergeCell ref="C2038:C2039"/>
    <mergeCell ref="E2038:E2039"/>
    <mergeCell ref="A2040:A2041"/>
    <mergeCell ref="B2040:B2041"/>
    <mergeCell ref="C2040:C2041"/>
    <mergeCell ref="E2040:E2041"/>
    <mergeCell ref="A2034:A2035"/>
    <mergeCell ref="B2034:B2035"/>
    <mergeCell ref="C2034:C2035"/>
    <mergeCell ref="E2034:E2035"/>
    <mergeCell ref="A2036:A2037"/>
    <mergeCell ref="B2036:B2037"/>
    <mergeCell ref="C2036:C2037"/>
    <mergeCell ref="E2036:E2037"/>
    <mergeCell ref="A2030:A2031"/>
    <mergeCell ref="B2030:B2031"/>
    <mergeCell ref="C2030:C2031"/>
    <mergeCell ref="E2030:E2031"/>
    <mergeCell ref="A2032:A2033"/>
    <mergeCell ref="B2032:B2033"/>
    <mergeCell ref="C2032:C2033"/>
    <mergeCell ref="E2032:E2033"/>
    <mergeCell ref="A2026:A2027"/>
    <mergeCell ref="B2026:B2027"/>
    <mergeCell ref="C2026:C2027"/>
    <mergeCell ref="E2026:E2027"/>
    <mergeCell ref="A2028:A2029"/>
    <mergeCell ref="B2028:B2029"/>
    <mergeCell ref="C2028:C2029"/>
    <mergeCell ref="E2028:E2029"/>
    <mergeCell ref="A2022:A2023"/>
    <mergeCell ref="B2022:B2023"/>
    <mergeCell ref="C2022:C2023"/>
    <mergeCell ref="E2022:E2023"/>
    <mergeCell ref="A2024:A2025"/>
    <mergeCell ref="B2024:B2025"/>
    <mergeCell ref="C2024:C2025"/>
    <mergeCell ref="E2024:E2025"/>
    <mergeCell ref="A2018:A2019"/>
    <mergeCell ref="B2018:B2019"/>
    <mergeCell ref="C2018:C2019"/>
    <mergeCell ref="E2018:E2019"/>
    <mergeCell ref="A2020:A2021"/>
    <mergeCell ref="B2020:B2021"/>
    <mergeCell ref="C2020:C2021"/>
    <mergeCell ref="E2020:E2021"/>
    <mergeCell ref="A2014:A2015"/>
    <mergeCell ref="B2014:B2015"/>
    <mergeCell ref="C2014:C2015"/>
    <mergeCell ref="E2014:E2015"/>
    <mergeCell ref="A2016:A2017"/>
    <mergeCell ref="B2016:B2017"/>
    <mergeCell ref="C2016:C2017"/>
    <mergeCell ref="E2016:E2017"/>
    <mergeCell ref="A2010:A2011"/>
    <mergeCell ref="B2010:B2011"/>
    <mergeCell ref="C2010:C2011"/>
    <mergeCell ref="E2010:E2011"/>
    <mergeCell ref="A2012:A2013"/>
    <mergeCell ref="B2012:B2013"/>
    <mergeCell ref="C2012:C2013"/>
    <mergeCell ref="E2012:E2013"/>
    <mergeCell ref="A2006:A2007"/>
    <mergeCell ref="B2006:B2007"/>
    <mergeCell ref="C2006:C2007"/>
    <mergeCell ref="E2006:E2007"/>
    <mergeCell ref="A2008:A2009"/>
    <mergeCell ref="B2008:B2009"/>
    <mergeCell ref="C2008:C2009"/>
    <mergeCell ref="E2008:E2009"/>
    <mergeCell ref="A2002:A2003"/>
    <mergeCell ref="B2002:B2003"/>
    <mergeCell ref="C2002:C2003"/>
    <mergeCell ref="E2002:E2003"/>
    <mergeCell ref="A2004:A2005"/>
    <mergeCell ref="B2004:B2005"/>
    <mergeCell ref="C2004:C2005"/>
    <mergeCell ref="E2004:E2005"/>
    <mergeCell ref="A1998:A1999"/>
    <mergeCell ref="B1998:B1999"/>
    <mergeCell ref="C1998:C1999"/>
    <mergeCell ref="E1998:E1999"/>
    <mergeCell ref="A2000:A2001"/>
    <mergeCell ref="B2000:B2001"/>
    <mergeCell ref="C2000:C2001"/>
    <mergeCell ref="E2000:E2001"/>
    <mergeCell ref="A1994:A1995"/>
    <mergeCell ref="B1994:B1995"/>
    <mergeCell ref="C1994:C1995"/>
    <mergeCell ref="E1994:E1995"/>
    <mergeCell ref="A1996:A1997"/>
    <mergeCell ref="B1996:B1997"/>
    <mergeCell ref="C1996:C1997"/>
    <mergeCell ref="E1996:E1997"/>
    <mergeCell ref="A1990:A1991"/>
    <mergeCell ref="B1990:B1991"/>
    <mergeCell ref="C1990:C1991"/>
    <mergeCell ref="E1990:E1991"/>
    <mergeCell ref="A1992:A1993"/>
    <mergeCell ref="B1992:B1993"/>
    <mergeCell ref="C1992:C1993"/>
    <mergeCell ref="E1992:E1993"/>
    <mergeCell ref="A1986:A1987"/>
    <mergeCell ref="B1986:B1987"/>
    <mergeCell ref="C1986:C1987"/>
    <mergeCell ref="E1986:E1987"/>
    <mergeCell ref="A1988:A1989"/>
    <mergeCell ref="B1988:B1989"/>
    <mergeCell ref="C1988:C1989"/>
    <mergeCell ref="E1988:E1989"/>
    <mergeCell ref="A1982:A1983"/>
    <mergeCell ref="B1982:B1983"/>
    <mergeCell ref="C1982:C1983"/>
    <mergeCell ref="E1982:E1983"/>
    <mergeCell ref="A1984:A1985"/>
    <mergeCell ref="B1984:B1985"/>
    <mergeCell ref="C1984:C1985"/>
    <mergeCell ref="E1984:E1985"/>
    <mergeCell ref="A1978:A1979"/>
    <mergeCell ref="B1978:B1979"/>
    <mergeCell ref="C1978:C1979"/>
    <mergeCell ref="E1978:E1979"/>
    <mergeCell ref="A1980:A1981"/>
    <mergeCell ref="B1980:B1981"/>
    <mergeCell ref="C1980:C1981"/>
    <mergeCell ref="E1980:E1981"/>
    <mergeCell ref="A1974:A1975"/>
    <mergeCell ref="B1974:B1975"/>
    <mergeCell ref="C1974:C1975"/>
    <mergeCell ref="E1974:E1975"/>
    <mergeCell ref="A1976:A1977"/>
    <mergeCell ref="B1976:B1977"/>
    <mergeCell ref="C1976:C1977"/>
    <mergeCell ref="E1976:E1977"/>
    <mergeCell ref="A1970:A1971"/>
    <mergeCell ref="B1970:B1971"/>
    <mergeCell ref="C1970:C1971"/>
    <mergeCell ref="E1970:E1971"/>
    <mergeCell ref="A1972:A1973"/>
    <mergeCell ref="B1972:B1973"/>
    <mergeCell ref="C1972:C1973"/>
    <mergeCell ref="E1972:E1973"/>
    <mergeCell ref="A1966:A1967"/>
    <mergeCell ref="B1966:B1967"/>
    <mergeCell ref="C1966:C1967"/>
    <mergeCell ref="E1966:E1967"/>
    <mergeCell ref="A1968:A1969"/>
    <mergeCell ref="B1968:B1969"/>
    <mergeCell ref="C1968:C1969"/>
    <mergeCell ref="E1968:E1969"/>
    <mergeCell ref="A1962:A1963"/>
    <mergeCell ref="B1962:B1963"/>
    <mergeCell ref="C1962:C1963"/>
    <mergeCell ref="E1962:E1963"/>
    <mergeCell ref="A1964:A1965"/>
    <mergeCell ref="B1964:B1965"/>
    <mergeCell ref="C1964:C1965"/>
    <mergeCell ref="E1964:E1965"/>
    <mergeCell ref="A1958:A1959"/>
    <mergeCell ref="B1958:B1959"/>
    <mergeCell ref="C1958:C1959"/>
    <mergeCell ref="E1958:E1959"/>
    <mergeCell ref="A1960:A1961"/>
    <mergeCell ref="B1960:B1961"/>
    <mergeCell ref="C1960:C1961"/>
    <mergeCell ref="E1960:E1961"/>
    <mergeCell ref="A1954:A1955"/>
    <mergeCell ref="B1954:B1955"/>
    <mergeCell ref="C1954:C1955"/>
    <mergeCell ref="E1954:E1955"/>
    <mergeCell ref="A1956:A1957"/>
    <mergeCell ref="B1956:B1957"/>
    <mergeCell ref="C1956:C1957"/>
    <mergeCell ref="E1956:E1957"/>
    <mergeCell ref="A1950:A1951"/>
    <mergeCell ref="B1950:B1951"/>
    <mergeCell ref="C1950:C1951"/>
    <mergeCell ref="E1950:E1951"/>
    <mergeCell ref="A1952:A1953"/>
    <mergeCell ref="B1952:B1953"/>
    <mergeCell ref="C1952:C1953"/>
    <mergeCell ref="E1952:E1953"/>
    <mergeCell ref="A1946:A1947"/>
    <mergeCell ref="B1946:B1947"/>
    <mergeCell ref="C1946:C1947"/>
    <mergeCell ref="E1946:E1947"/>
    <mergeCell ref="A1948:A1949"/>
    <mergeCell ref="B1948:B1949"/>
    <mergeCell ref="C1948:C1949"/>
    <mergeCell ref="E1948:E1949"/>
    <mergeCell ref="A1942:A1943"/>
    <mergeCell ref="B1942:B1943"/>
    <mergeCell ref="C1942:C1943"/>
    <mergeCell ref="E1942:E1943"/>
    <mergeCell ref="A1944:A1945"/>
    <mergeCell ref="B1944:B1945"/>
    <mergeCell ref="C1944:C1945"/>
    <mergeCell ref="E1944:E1945"/>
    <mergeCell ref="A1938:A1939"/>
    <mergeCell ref="B1938:B1939"/>
    <mergeCell ref="C1938:C1939"/>
    <mergeCell ref="E1938:E1939"/>
    <mergeCell ref="A1940:A1941"/>
    <mergeCell ref="B1940:B1941"/>
    <mergeCell ref="C1940:C1941"/>
    <mergeCell ref="E1940:E1941"/>
    <mergeCell ref="A1934:A1935"/>
    <mergeCell ref="B1934:B1935"/>
    <mergeCell ref="C1934:C1935"/>
    <mergeCell ref="E1934:E1935"/>
    <mergeCell ref="A1936:A1937"/>
    <mergeCell ref="B1936:B1937"/>
    <mergeCell ref="C1936:C1937"/>
    <mergeCell ref="E1936:E1937"/>
    <mergeCell ref="A1930:A1931"/>
    <mergeCell ref="B1930:B1931"/>
    <mergeCell ref="C1930:C1931"/>
    <mergeCell ref="E1930:E1931"/>
    <mergeCell ref="A1932:A1933"/>
    <mergeCell ref="B1932:B1933"/>
    <mergeCell ref="C1932:C1933"/>
    <mergeCell ref="E1932:E1933"/>
    <mergeCell ref="A1926:A1927"/>
    <mergeCell ref="B1926:B1927"/>
    <mergeCell ref="C1926:C1927"/>
    <mergeCell ref="E1926:E1927"/>
    <mergeCell ref="A1928:A1929"/>
    <mergeCell ref="B1928:B1929"/>
    <mergeCell ref="C1928:C1929"/>
    <mergeCell ref="E1928:E1929"/>
    <mergeCell ref="A1922:A1923"/>
    <mergeCell ref="B1922:B1923"/>
    <mergeCell ref="C1922:C1923"/>
    <mergeCell ref="E1922:E1923"/>
    <mergeCell ref="A1924:A1925"/>
    <mergeCell ref="B1924:B1925"/>
    <mergeCell ref="C1924:C1925"/>
    <mergeCell ref="E1924:E1925"/>
    <mergeCell ref="A1918:A1919"/>
    <mergeCell ref="B1918:B1919"/>
    <mergeCell ref="C1918:C1919"/>
    <mergeCell ref="E1918:E1919"/>
    <mergeCell ref="A1920:A1921"/>
    <mergeCell ref="B1920:B1921"/>
    <mergeCell ref="C1920:C1921"/>
    <mergeCell ref="E1920:E1921"/>
    <mergeCell ref="A1914:A1915"/>
    <mergeCell ref="B1914:B1915"/>
    <mergeCell ref="C1914:C1915"/>
    <mergeCell ref="E1914:E1915"/>
    <mergeCell ref="A1916:A1917"/>
    <mergeCell ref="B1916:B1917"/>
    <mergeCell ref="C1916:C1917"/>
    <mergeCell ref="E1916:E1917"/>
    <mergeCell ref="A1910:A1911"/>
    <mergeCell ref="B1910:B1911"/>
    <mergeCell ref="C1910:C1911"/>
    <mergeCell ref="E1910:E1911"/>
    <mergeCell ref="A1912:A1913"/>
    <mergeCell ref="B1912:B1913"/>
    <mergeCell ref="C1912:C1913"/>
    <mergeCell ref="E1912:E1913"/>
    <mergeCell ref="A1906:A1907"/>
    <mergeCell ref="B1906:B1907"/>
    <mergeCell ref="C1906:C1907"/>
    <mergeCell ref="E1906:E1907"/>
    <mergeCell ref="A1908:A1909"/>
    <mergeCell ref="B1908:B1909"/>
    <mergeCell ref="C1908:C1909"/>
    <mergeCell ref="E1908:E1909"/>
    <mergeCell ref="A1902:A1903"/>
    <mergeCell ref="B1902:B1903"/>
    <mergeCell ref="C1902:C1903"/>
    <mergeCell ref="E1902:E1903"/>
    <mergeCell ref="A1904:A1905"/>
    <mergeCell ref="B1904:B1905"/>
    <mergeCell ref="C1904:C1905"/>
    <mergeCell ref="E1904:E1905"/>
    <mergeCell ref="A1898:A1899"/>
    <mergeCell ref="B1898:B1899"/>
    <mergeCell ref="C1898:C1899"/>
    <mergeCell ref="E1898:E1899"/>
    <mergeCell ref="A1900:A1901"/>
    <mergeCell ref="B1900:B1901"/>
    <mergeCell ref="C1900:C1901"/>
    <mergeCell ref="E1900:E1901"/>
    <mergeCell ref="A1894:A1895"/>
    <mergeCell ref="B1894:B1895"/>
    <mergeCell ref="C1894:C1895"/>
    <mergeCell ref="E1894:E1895"/>
    <mergeCell ref="A1896:A1897"/>
    <mergeCell ref="B1896:B1897"/>
    <mergeCell ref="C1896:C1897"/>
    <mergeCell ref="E1896:E1897"/>
    <mergeCell ref="A1890:A1891"/>
    <mergeCell ref="B1890:B1891"/>
    <mergeCell ref="C1890:C1891"/>
    <mergeCell ref="E1890:E1891"/>
    <mergeCell ref="A1892:A1893"/>
    <mergeCell ref="B1892:B1893"/>
    <mergeCell ref="C1892:C1893"/>
    <mergeCell ref="E1892:E1893"/>
    <mergeCell ref="A1886:A1887"/>
    <mergeCell ref="B1886:B1887"/>
    <mergeCell ref="C1886:C1887"/>
    <mergeCell ref="E1886:E1887"/>
    <mergeCell ref="A1888:A1889"/>
    <mergeCell ref="B1888:B1889"/>
    <mergeCell ref="C1888:C1889"/>
    <mergeCell ref="E1888:E1889"/>
    <mergeCell ref="A1882:A1883"/>
    <mergeCell ref="B1882:B1883"/>
    <mergeCell ref="C1882:C1883"/>
    <mergeCell ref="E1882:E1883"/>
    <mergeCell ref="A1884:A1885"/>
    <mergeCell ref="B1884:B1885"/>
    <mergeCell ref="C1884:C1885"/>
    <mergeCell ref="E1884:E1885"/>
    <mergeCell ref="A1878:A1879"/>
    <mergeCell ref="B1878:B1879"/>
    <mergeCell ref="C1878:C1879"/>
    <mergeCell ref="E1878:E1879"/>
    <mergeCell ref="A1880:A1881"/>
    <mergeCell ref="B1880:B1881"/>
    <mergeCell ref="C1880:C1881"/>
    <mergeCell ref="E1880:E1881"/>
    <mergeCell ref="A1874:A1875"/>
    <mergeCell ref="B1874:B1875"/>
    <mergeCell ref="C1874:C1875"/>
    <mergeCell ref="E1874:E1875"/>
    <mergeCell ref="A1876:A1877"/>
    <mergeCell ref="B1876:B1877"/>
    <mergeCell ref="C1876:C1877"/>
    <mergeCell ref="E1876:E1877"/>
    <mergeCell ref="A1870:A1871"/>
    <mergeCell ref="B1870:B1871"/>
    <mergeCell ref="C1870:C1871"/>
    <mergeCell ref="E1870:E1871"/>
    <mergeCell ref="A1872:A1873"/>
    <mergeCell ref="B1872:B1873"/>
    <mergeCell ref="C1872:C1873"/>
    <mergeCell ref="E1872:E1873"/>
    <mergeCell ref="A1866:A1867"/>
    <mergeCell ref="B1866:B1867"/>
    <mergeCell ref="C1866:C1867"/>
    <mergeCell ref="E1866:E1867"/>
    <mergeCell ref="A1868:A1869"/>
    <mergeCell ref="B1868:B1869"/>
    <mergeCell ref="C1868:C1869"/>
    <mergeCell ref="E1868:E1869"/>
    <mergeCell ref="A1862:A1863"/>
    <mergeCell ref="B1862:B1863"/>
    <mergeCell ref="C1862:C1863"/>
    <mergeCell ref="E1862:E1863"/>
    <mergeCell ref="A1864:A1865"/>
    <mergeCell ref="B1864:B1865"/>
    <mergeCell ref="C1864:C1865"/>
    <mergeCell ref="E1864:E1865"/>
    <mergeCell ref="A1858:A1859"/>
    <mergeCell ref="B1858:B1859"/>
    <mergeCell ref="C1858:C1859"/>
    <mergeCell ref="E1858:E1859"/>
    <mergeCell ref="A1860:A1861"/>
    <mergeCell ref="B1860:B1861"/>
    <mergeCell ref="C1860:C1861"/>
    <mergeCell ref="E1860:E1861"/>
    <mergeCell ref="A1854:A1855"/>
    <mergeCell ref="B1854:B1855"/>
    <mergeCell ref="C1854:C1855"/>
    <mergeCell ref="E1854:E1855"/>
    <mergeCell ref="A1856:A1857"/>
    <mergeCell ref="B1856:B1857"/>
    <mergeCell ref="C1856:C1857"/>
    <mergeCell ref="E1856:E1857"/>
    <mergeCell ref="A1850:A1851"/>
    <mergeCell ref="B1850:B1851"/>
    <mergeCell ref="C1850:C1851"/>
    <mergeCell ref="E1850:E1851"/>
    <mergeCell ref="A1852:A1853"/>
    <mergeCell ref="B1852:B1853"/>
    <mergeCell ref="C1852:C1853"/>
    <mergeCell ref="E1852:E1853"/>
    <mergeCell ref="A1846:A1847"/>
    <mergeCell ref="B1846:B1847"/>
    <mergeCell ref="C1846:C1847"/>
    <mergeCell ref="E1846:E1847"/>
    <mergeCell ref="A1848:A1849"/>
    <mergeCell ref="B1848:B1849"/>
    <mergeCell ref="C1848:C1849"/>
    <mergeCell ref="E1848:E1849"/>
    <mergeCell ref="A1842:A1843"/>
    <mergeCell ref="B1842:B1843"/>
    <mergeCell ref="C1842:C1843"/>
    <mergeCell ref="E1842:E1843"/>
    <mergeCell ref="A1844:A1845"/>
    <mergeCell ref="B1844:B1845"/>
    <mergeCell ref="C1844:C1845"/>
    <mergeCell ref="E1844:E1845"/>
    <mergeCell ref="A1838:A1839"/>
    <mergeCell ref="B1838:B1839"/>
    <mergeCell ref="C1838:C1839"/>
    <mergeCell ref="E1838:E1839"/>
    <mergeCell ref="A1840:A1841"/>
    <mergeCell ref="B1840:B1841"/>
    <mergeCell ref="C1840:C1841"/>
    <mergeCell ref="E1840:E1841"/>
    <mergeCell ref="A1834:A1835"/>
    <mergeCell ref="B1834:B1835"/>
    <mergeCell ref="C1834:C1835"/>
    <mergeCell ref="E1834:E1835"/>
    <mergeCell ref="A1836:A1837"/>
    <mergeCell ref="B1836:B1837"/>
    <mergeCell ref="C1836:C1837"/>
    <mergeCell ref="E1836:E1837"/>
    <mergeCell ref="A1830:A1831"/>
    <mergeCell ref="B1830:B1831"/>
    <mergeCell ref="C1830:C1831"/>
    <mergeCell ref="E1830:E1831"/>
    <mergeCell ref="A1832:A1833"/>
    <mergeCell ref="B1832:B1833"/>
    <mergeCell ref="C1832:C1833"/>
    <mergeCell ref="E1832:E1833"/>
    <mergeCell ref="A1826:A1827"/>
    <mergeCell ref="B1826:B1827"/>
    <mergeCell ref="C1826:C1827"/>
    <mergeCell ref="E1826:E1827"/>
    <mergeCell ref="A1828:A1829"/>
    <mergeCell ref="B1828:B1829"/>
    <mergeCell ref="C1828:C1829"/>
    <mergeCell ref="E1828:E1829"/>
    <mergeCell ref="A1822:A1823"/>
    <mergeCell ref="B1822:B1823"/>
    <mergeCell ref="C1822:C1823"/>
    <mergeCell ref="E1822:E1823"/>
    <mergeCell ref="A1824:A1825"/>
    <mergeCell ref="B1824:B1825"/>
    <mergeCell ref="C1824:C1825"/>
    <mergeCell ref="E1824:E1825"/>
    <mergeCell ref="A1818:A1819"/>
    <mergeCell ref="B1818:B1819"/>
    <mergeCell ref="C1818:C1819"/>
    <mergeCell ref="E1818:E1819"/>
    <mergeCell ref="A1820:A1821"/>
    <mergeCell ref="B1820:B1821"/>
    <mergeCell ref="C1820:C1821"/>
    <mergeCell ref="E1820:E1821"/>
    <mergeCell ref="A1814:A1815"/>
    <mergeCell ref="B1814:B1815"/>
    <mergeCell ref="C1814:C1815"/>
    <mergeCell ref="E1814:E1815"/>
    <mergeCell ref="A1816:A1817"/>
    <mergeCell ref="B1816:B1817"/>
    <mergeCell ref="C1816:C1817"/>
    <mergeCell ref="E1816:E1817"/>
    <mergeCell ref="A1810:A1811"/>
    <mergeCell ref="B1810:B1811"/>
    <mergeCell ref="C1810:C1811"/>
    <mergeCell ref="E1810:E1811"/>
    <mergeCell ref="A1812:A1813"/>
    <mergeCell ref="B1812:B1813"/>
    <mergeCell ref="C1812:C1813"/>
    <mergeCell ref="E1812:E1813"/>
    <mergeCell ref="A1806:A1807"/>
    <mergeCell ref="B1806:B1807"/>
    <mergeCell ref="C1806:C1807"/>
    <mergeCell ref="E1806:E1807"/>
    <mergeCell ref="A1808:A1809"/>
    <mergeCell ref="B1808:B1809"/>
    <mergeCell ref="C1808:C1809"/>
    <mergeCell ref="E1808:E1809"/>
    <mergeCell ref="A1802:A1803"/>
    <mergeCell ref="B1802:B1803"/>
    <mergeCell ref="C1802:C1803"/>
    <mergeCell ref="E1802:E1803"/>
    <mergeCell ref="A1804:A1805"/>
    <mergeCell ref="B1804:B1805"/>
    <mergeCell ref="C1804:C1805"/>
    <mergeCell ref="E1804:E1805"/>
    <mergeCell ref="A1798:A1799"/>
    <mergeCell ref="B1798:B1799"/>
    <mergeCell ref="C1798:C1799"/>
    <mergeCell ref="E1798:E1799"/>
    <mergeCell ref="A1800:A1801"/>
    <mergeCell ref="B1800:B1801"/>
    <mergeCell ref="C1800:C1801"/>
    <mergeCell ref="E1800:E1801"/>
    <mergeCell ref="A1794:A1795"/>
    <mergeCell ref="B1794:B1795"/>
    <mergeCell ref="C1794:C1795"/>
    <mergeCell ref="E1794:E1795"/>
    <mergeCell ref="A1796:A1797"/>
    <mergeCell ref="B1796:B1797"/>
    <mergeCell ref="C1796:C1797"/>
    <mergeCell ref="E1796:E1797"/>
    <mergeCell ref="A1790:A1791"/>
    <mergeCell ref="B1790:B1791"/>
    <mergeCell ref="C1790:C1791"/>
    <mergeCell ref="E1790:E1791"/>
    <mergeCell ref="A1792:A1793"/>
    <mergeCell ref="B1792:B1793"/>
    <mergeCell ref="C1792:C1793"/>
    <mergeCell ref="E1792:E1793"/>
    <mergeCell ref="A1786:A1787"/>
    <mergeCell ref="B1786:B1787"/>
    <mergeCell ref="C1786:C1787"/>
    <mergeCell ref="E1786:E1787"/>
    <mergeCell ref="A1788:A1789"/>
    <mergeCell ref="B1788:B1789"/>
    <mergeCell ref="C1788:C1789"/>
    <mergeCell ref="E1788:E1789"/>
    <mergeCell ref="A1782:A1783"/>
    <mergeCell ref="B1782:B1783"/>
    <mergeCell ref="C1782:C1783"/>
    <mergeCell ref="E1782:E1783"/>
    <mergeCell ref="A1784:A1785"/>
    <mergeCell ref="B1784:B1785"/>
    <mergeCell ref="C1784:C1785"/>
    <mergeCell ref="E1784:E1785"/>
    <mergeCell ref="A1778:A1779"/>
    <mergeCell ref="B1778:B1779"/>
    <mergeCell ref="C1778:C1779"/>
    <mergeCell ref="E1778:E1779"/>
    <mergeCell ref="A1780:A1781"/>
    <mergeCell ref="B1780:B1781"/>
    <mergeCell ref="C1780:C1781"/>
    <mergeCell ref="E1780:E1781"/>
    <mergeCell ref="A1774:A1775"/>
    <mergeCell ref="B1774:B1775"/>
    <mergeCell ref="C1774:C1775"/>
    <mergeCell ref="E1774:E1775"/>
    <mergeCell ref="A1776:A1777"/>
    <mergeCell ref="B1776:B1777"/>
    <mergeCell ref="C1776:C1777"/>
    <mergeCell ref="E1776:E1777"/>
    <mergeCell ref="A1770:A1771"/>
    <mergeCell ref="B1770:B1771"/>
    <mergeCell ref="C1770:C1771"/>
    <mergeCell ref="E1770:E1771"/>
    <mergeCell ref="A1772:A1773"/>
    <mergeCell ref="B1772:B1773"/>
    <mergeCell ref="C1772:C1773"/>
    <mergeCell ref="E1772:E1773"/>
    <mergeCell ref="A1766:A1767"/>
    <mergeCell ref="B1766:B1767"/>
    <mergeCell ref="C1766:C1767"/>
    <mergeCell ref="E1766:E1767"/>
    <mergeCell ref="A1768:A1769"/>
    <mergeCell ref="B1768:B1769"/>
    <mergeCell ref="C1768:C1769"/>
    <mergeCell ref="E1768:E1769"/>
    <mergeCell ref="A1762:A1763"/>
    <mergeCell ref="B1762:B1763"/>
    <mergeCell ref="C1762:C1763"/>
    <mergeCell ref="E1762:E1763"/>
    <mergeCell ref="A1764:A1765"/>
    <mergeCell ref="B1764:B1765"/>
    <mergeCell ref="C1764:C1765"/>
    <mergeCell ref="E1764:E1765"/>
    <mergeCell ref="A1758:A1759"/>
    <mergeCell ref="B1758:B1759"/>
    <mergeCell ref="C1758:C1759"/>
    <mergeCell ref="E1758:E1759"/>
    <mergeCell ref="A1760:A1761"/>
    <mergeCell ref="B1760:B1761"/>
    <mergeCell ref="C1760:C1761"/>
    <mergeCell ref="E1760:E1761"/>
    <mergeCell ref="A1754:A1755"/>
    <mergeCell ref="B1754:B1755"/>
    <mergeCell ref="C1754:C1755"/>
    <mergeCell ref="E1754:E1755"/>
    <mergeCell ref="A1756:A1757"/>
    <mergeCell ref="B1756:B1757"/>
    <mergeCell ref="C1756:C1757"/>
    <mergeCell ref="E1756:E1757"/>
    <mergeCell ref="A1750:A1751"/>
    <mergeCell ref="B1750:B1751"/>
    <mergeCell ref="C1750:C1751"/>
    <mergeCell ref="E1750:E1751"/>
    <mergeCell ref="A1752:A1753"/>
    <mergeCell ref="B1752:B1753"/>
    <mergeCell ref="C1752:C1753"/>
    <mergeCell ref="E1752:E1753"/>
    <mergeCell ref="A1746:A1747"/>
    <mergeCell ref="B1746:B1747"/>
    <mergeCell ref="C1746:C1747"/>
    <mergeCell ref="E1746:E1747"/>
    <mergeCell ref="A1748:A1749"/>
    <mergeCell ref="B1748:B1749"/>
    <mergeCell ref="C1748:C1749"/>
    <mergeCell ref="E1748:E1749"/>
    <mergeCell ref="A1742:A1743"/>
    <mergeCell ref="B1742:B1743"/>
    <mergeCell ref="C1742:C1743"/>
    <mergeCell ref="E1742:E1743"/>
    <mergeCell ref="A1744:A1745"/>
    <mergeCell ref="B1744:B1745"/>
    <mergeCell ref="C1744:C1745"/>
    <mergeCell ref="E1744:E1745"/>
    <mergeCell ref="A1738:A1739"/>
    <mergeCell ref="B1738:B1739"/>
    <mergeCell ref="C1738:C1739"/>
    <mergeCell ref="E1738:E1739"/>
    <mergeCell ref="A1740:A1741"/>
    <mergeCell ref="B1740:B1741"/>
    <mergeCell ref="C1740:C1741"/>
    <mergeCell ref="E1740:E1741"/>
    <mergeCell ref="A1734:A1735"/>
    <mergeCell ref="B1734:B1735"/>
    <mergeCell ref="C1734:C1735"/>
    <mergeCell ref="E1734:E1735"/>
    <mergeCell ref="A1736:A1737"/>
    <mergeCell ref="B1736:B1737"/>
    <mergeCell ref="C1736:C1737"/>
    <mergeCell ref="E1736:E1737"/>
    <mergeCell ref="A1730:A1731"/>
    <mergeCell ref="B1730:B1731"/>
    <mergeCell ref="C1730:C1731"/>
    <mergeCell ref="E1730:E1731"/>
    <mergeCell ref="A1732:A1733"/>
    <mergeCell ref="B1732:B1733"/>
    <mergeCell ref="C1732:C1733"/>
    <mergeCell ref="E1732:E1733"/>
    <mergeCell ref="A1726:A1727"/>
    <mergeCell ref="B1726:B1727"/>
    <mergeCell ref="C1726:C1727"/>
    <mergeCell ref="E1726:E1727"/>
    <mergeCell ref="A1728:A1729"/>
    <mergeCell ref="B1728:B1729"/>
    <mergeCell ref="C1728:C1729"/>
    <mergeCell ref="E1728:E1729"/>
    <mergeCell ref="A1722:A1723"/>
    <mergeCell ref="B1722:B1723"/>
    <mergeCell ref="C1722:C1723"/>
    <mergeCell ref="E1722:E1723"/>
    <mergeCell ref="A1724:A1725"/>
    <mergeCell ref="B1724:B1725"/>
    <mergeCell ref="C1724:C1725"/>
    <mergeCell ref="E1724:E1725"/>
    <mergeCell ref="A1718:A1719"/>
    <mergeCell ref="B1718:B1719"/>
    <mergeCell ref="C1718:C1719"/>
    <mergeCell ref="E1718:E1719"/>
    <mergeCell ref="A1720:A1721"/>
    <mergeCell ref="B1720:B1721"/>
    <mergeCell ref="C1720:C1721"/>
    <mergeCell ref="E1720:E1721"/>
    <mergeCell ref="A1714:A1715"/>
    <mergeCell ref="B1714:B1715"/>
    <mergeCell ref="C1714:C1715"/>
    <mergeCell ref="E1714:E1715"/>
    <mergeCell ref="A1716:A1717"/>
    <mergeCell ref="B1716:B1717"/>
    <mergeCell ref="C1716:C1717"/>
    <mergeCell ref="E1716:E1717"/>
    <mergeCell ref="A1710:A1711"/>
    <mergeCell ref="B1710:B1711"/>
    <mergeCell ref="C1710:C1711"/>
    <mergeCell ref="E1710:E1711"/>
    <mergeCell ref="A1712:A1713"/>
    <mergeCell ref="B1712:B1713"/>
    <mergeCell ref="C1712:C1713"/>
    <mergeCell ref="E1712:E1713"/>
    <mergeCell ref="A1706:A1707"/>
    <mergeCell ref="B1706:B1707"/>
    <mergeCell ref="C1706:C1707"/>
    <mergeCell ref="E1706:E1707"/>
    <mergeCell ref="A1708:A1709"/>
    <mergeCell ref="B1708:B1709"/>
    <mergeCell ref="C1708:C1709"/>
    <mergeCell ref="E1708:E1709"/>
    <mergeCell ref="A1702:A1703"/>
    <mergeCell ref="B1702:B1703"/>
    <mergeCell ref="C1702:C1703"/>
    <mergeCell ref="E1702:E1703"/>
    <mergeCell ref="A1704:A1705"/>
    <mergeCell ref="B1704:B1705"/>
    <mergeCell ref="C1704:C1705"/>
    <mergeCell ref="E1704:E1705"/>
    <mergeCell ref="A1698:A1699"/>
    <mergeCell ref="B1698:B1699"/>
    <mergeCell ref="C1698:C1699"/>
    <mergeCell ref="E1698:E1699"/>
    <mergeCell ref="A1700:A1701"/>
    <mergeCell ref="B1700:B1701"/>
    <mergeCell ref="C1700:C1701"/>
    <mergeCell ref="E1700:E1701"/>
    <mergeCell ref="A1694:A1695"/>
    <mergeCell ref="B1694:B1695"/>
    <mergeCell ref="C1694:C1695"/>
    <mergeCell ref="E1694:E1695"/>
    <mergeCell ref="A1696:A1697"/>
    <mergeCell ref="B1696:B1697"/>
    <mergeCell ref="C1696:C1697"/>
    <mergeCell ref="E1696:E1697"/>
    <mergeCell ref="A1690:A1691"/>
    <mergeCell ref="B1690:B1691"/>
    <mergeCell ref="C1690:C1691"/>
    <mergeCell ref="E1690:E1691"/>
    <mergeCell ref="A1692:A1693"/>
    <mergeCell ref="B1692:B1693"/>
    <mergeCell ref="C1692:C1693"/>
    <mergeCell ref="E1692:E1693"/>
    <mergeCell ref="A1686:A1687"/>
    <mergeCell ref="B1686:B1687"/>
    <mergeCell ref="C1686:C1687"/>
    <mergeCell ref="E1686:E1687"/>
    <mergeCell ref="A1688:A1689"/>
    <mergeCell ref="B1688:B1689"/>
    <mergeCell ref="C1688:C1689"/>
    <mergeCell ref="E1688:E1689"/>
    <mergeCell ref="A1682:A1683"/>
    <mergeCell ref="B1682:B1683"/>
    <mergeCell ref="C1682:C1683"/>
    <mergeCell ref="E1682:E1683"/>
    <mergeCell ref="A1684:A1685"/>
    <mergeCell ref="B1684:B1685"/>
    <mergeCell ref="C1684:C1685"/>
    <mergeCell ref="E1684:E1685"/>
    <mergeCell ref="A1678:A1679"/>
    <mergeCell ref="B1678:B1679"/>
    <mergeCell ref="C1678:C1679"/>
    <mergeCell ref="E1678:E1679"/>
    <mergeCell ref="A1680:A1681"/>
    <mergeCell ref="B1680:B1681"/>
    <mergeCell ref="C1680:C1681"/>
    <mergeCell ref="E1680:E1681"/>
    <mergeCell ref="A1674:A1675"/>
    <mergeCell ref="B1674:B1675"/>
    <mergeCell ref="C1674:C1675"/>
    <mergeCell ref="E1674:E1675"/>
    <mergeCell ref="A1676:A1677"/>
    <mergeCell ref="B1676:B1677"/>
    <mergeCell ref="C1676:C1677"/>
    <mergeCell ref="E1676:E1677"/>
    <mergeCell ref="A1670:A1671"/>
    <mergeCell ref="B1670:B1671"/>
    <mergeCell ref="C1670:C1671"/>
    <mergeCell ref="E1670:E1671"/>
    <mergeCell ref="A1672:A1673"/>
    <mergeCell ref="B1672:B1673"/>
    <mergeCell ref="C1672:C1673"/>
    <mergeCell ref="E1672:E1673"/>
    <mergeCell ref="A1666:A1667"/>
    <mergeCell ref="B1666:B1667"/>
    <mergeCell ref="C1666:C1667"/>
    <mergeCell ref="E1666:E1667"/>
    <mergeCell ref="A1668:A1669"/>
    <mergeCell ref="B1668:B1669"/>
    <mergeCell ref="C1668:C1669"/>
    <mergeCell ref="E1668:E1669"/>
    <mergeCell ref="A1662:A1663"/>
    <mergeCell ref="B1662:B1663"/>
    <mergeCell ref="C1662:C1663"/>
    <mergeCell ref="E1662:E1663"/>
    <mergeCell ref="A1664:A1665"/>
    <mergeCell ref="B1664:B1665"/>
    <mergeCell ref="C1664:C1665"/>
    <mergeCell ref="E1664:E1665"/>
    <mergeCell ref="A1658:A1659"/>
    <mergeCell ref="B1658:B1659"/>
    <mergeCell ref="C1658:C1659"/>
    <mergeCell ref="E1658:E1659"/>
    <mergeCell ref="A1660:A1661"/>
    <mergeCell ref="B1660:B1661"/>
    <mergeCell ref="C1660:C1661"/>
    <mergeCell ref="E1660:E1661"/>
    <mergeCell ref="A1654:A1655"/>
    <mergeCell ref="B1654:B1655"/>
    <mergeCell ref="C1654:C1655"/>
    <mergeCell ref="E1654:E1655"/>
    <mergeCell ref="A1656:A1657"/>
    <mergeCell ref="B1656:B1657"/>
    <mergeCell ref="C1656:C1657"/>
    <mergeCell ref="E1656:E1657"/>
    <mergeCell ref="A1650:A1651"/>
    <mergeCell ref="B1650:B1651"/>
    <mergeCell ref="C1650:C1651"/>
    <mergeCell ref="E1650:E1651"/>
    <mergeCell ref="A1652:A1653"/>
    <mergeCell ref="B1652:B1653"/>
    <mergeCell ref="C1652:C1653"/>
    <mergeCell ref="E1652:E1653"/>
    <mergeCell ref="A1646:A1647"/>
    <mergeCell ref="B1646:B1647"/>
    <mergeCell ref="C1646:C1647"/>
    <mergeCell ref="E1646:E1647"/>
    <mergeCell ref="A1648:A1649"/>
    <mergeCell ref="B1648:B1649"/>
    <mergeCell ref="C1648:C1649"/>
    <mergeCell ref="E1648:E1649"/>
    <mergeCell ref="A1642:A1643"/>
    <mergeCell ref="B1642:B1643"/>
    <mergeCell ref="C1642:C1643"/>
    <mergeCell ref="E1642:E1643"/>
    <mergeCell ref="A1644:A1645"/>
    <mergeCell ref="B1644:B1645"/>
    <mergeCell ref="C1644:C1645"/>
    <mergeCell ref="E1644:E1645"/>
    <mergeCell ref="A1638:A1639"/>
    <mergeCell ref="B1638:B1639"/>
    <mergeCell ref="C1638:C1639"/>
    <mergeCell ref="E1638:E1639"/>
    <mergeCell ref="A1640:A1641"/>
    <mergeCell ref="B1640:B1641"/>
    <mergeCell ref="C1640:C1641"/>
    <mergeCell ref="E1640:E1641"/>
    <mergeCell ref="A1634:A1635"/>
    <mergeCell ref="B1634:B1635"/>
    <mergeCell ref="C1634:C1635"/>
    <mergeCell ref="E1634:E1635"/>
    <mergeCell ref="A1636:A1637"/>
    <mergeCell ref="B1636:B1637"/>
    <mergeCell ref="C1636:C1637"/>
    <mergeCell ref="E1636:E1637"/>
    <mergeCell ref="A1630:A1631"/>
    <mergeCell ref="B1630:B1631"/>
    <mergeCell ref="C1630:C1631"/>
    <mergeCell ref="E1630:E1631"/>
    <mergeCell ref="A1632:A1633"/>
    <mergeCell ref="B1632:B1633"/>
    <mergeCell ref="C1632:C1633"/>
    <mergeCell ref="E1632:E1633"/>
    <mergeCell ref="A1626:A1627"/>
    <mergeCell ref="B1626:B1627"/>
    <mergeCell ref="C1626:C1627"/>
    <mergeCell ref="E1626:E1627"/>
    <mergeCell ref="A1628:A1629"/>
    <mergeCell ref="B1628:B1629"/>
    <mergeCell ref="C1628:C1629"/>
    <mergeCell ref="E1628:E1629"/>
    <mergeCell ref="A1622:A1623"/>
    <mergeCell ref="B1622:B1623"/>
    <mergeCell ref="C1622:C1623"/>
    <mergeCell ref="E1622:E1623"/>
    <mergeCell ref="A1624:A1625"/>
    <mergeCell ref="B1624:B1625"/>
    <mergeCell ref="C1624:C1625"/>
    <mergeCell ref="E1624:E1625"/>
    <mergeCell ref="A1618:A1619"/>
    <mergeCell ref="B1618:B1619"/>
    <mergeCell ref="C1618:C1619"/>
    <mergeCell ref="E1618:E1619"/>
    <mergeCell ref="A1620:A1621"/>
    <mergeCell ref="B1620:B1621"/>
    <mergeCell ref="C1620:C1621"/>
    <mergeCell ref="E1620:E1621"/>
    <mergeCell ref="A1614:A1615"/>
    <mergeCell ref="B1614:B1615"/>
    <mergeCell ref="C1614:C1615"/>
    <mergeCell ref="E1614:E1615"/>
    <mergeCell ref="A1616:A1617"/>
    <mergeCell ref="B1616:B1617"/>
    <mergeCell ref="C1616:C1617"/>
    <mergeCell ref="E1616:E1617"/>
    <mergeCell ref="A1610:A1611"/>
    <mergeCell ref="B1610:B1611"/>
    <mergeCell ref="C1610:C1611"/>
    <mergeCell ref="E1610:E1611"/>
    <mergeCell ref="A1612:A1613"/>
    <mergeCell ref="B1612:B1613"/>
    <mergeCell ref="C1612:C1613"/>
    <mergeCell ref="E1612:E1613"/>
    <mergeCell ref="A1606:A1607"/>
    <mergeCell ref="B1606:B1607"/>
    <mergeCell ref="C1606:C1607"/>
    <mergeCell ref="E1606:E1607"/>
    <mergeCell ref="A1608:A1609"/>
    <mergeCell ref="B1608:B1609"/>
    <mergeCell ref="C1608:C1609"/>
    <mergeCell ref="E1608:E1609"/>
    <mergeCell ref="A1602:A1603"/>
    <mergeCell ref="B1602:B1603"/>
    <mergeCell ref="C1602:C1603"/>
    <mergeCell ref="E1602:E1603"/>
    <mergeCell ref="A1604:A1605"/>
    <mergeCell ref="B1604:B1605"/>
    <mergeCell ref="C1604:C1605"/>
    <mergeCell ref="E1604:E1605"/>
    <mergeCell ref="A1598:A1599"/>
    <mergeCell ref="B1598:B1599"/>
    <mergeCell ref="C1598:C1599"/>
    <mergeCell ref="E1598:E1599"/>
    <mergeCell ref="A1600:A1601"/>
    <mergeCell ref="B1600:B1601"/>
    <mergeCell ref="C1600:C1601"/>
    <mergeCell ref="E1600:E1601"/>
    <mergeCell ref="A1594:A1595"/>
    <mergeCell ref="B1594:B1595"/>
    <mergeCell ref="C1594:C1595"/>
    <mergeCell ref="E1594:E1595"/>
    <mergeCell ref="A1596:A1597"/>
    <mergeCell ref="B1596:B1597"/>
    <mergeCell ref="C1596:C1597"/>
    <mergeCell ref="E1596:E1597"/>
    <mergeCell ref="A1590:A1591"/>
    <mergeCell ref="B1590:B1591"/>
    <mergeCell ref="C1590:C1591"/>
    <mergeCell ref="E1590:E1591"/>
    <mergeCell ref="A1592:A1593"/>
    <mergeCell ref="B1592:B1593"/>
    <mergeCell ref="C1592:C1593"/>
    <mergeCell ref="E1592:E1593"/>
    <mergeCell ref="A1586:A1587"/>
    <mergeCell ref="B1586:B1587"/>
    <mergeCell ref="C1586:C1587"/>
    <mergeCell ref="E1586:E1587"/>
    <mergeCell ref="A1588:A1589"/>
    <mergeCell ref="B1588:B1589"/>
    <mergeCell ref="C1588:C1589"/>
    <mergeCell ref="E1588:E1589"/>
    <mergeCell ref="A1582:A1583"/>
    <mergeCell ref="B1582:B1583"/>
    <mergeCell ref="C1582:C1583"/>
    <mergeCell ref="E1582:E1583"/>
    <mergeCell ref="A1584:A1585"/>
    <mergeCell ref="B1584:B1585"/>
    <mergeCell ref="C1584:C1585"/>
    <mergeCell ref="E1584:E1585"/>
    <mergeCell ref="A1578:A1579"/>
    <mergeCell ref="B1578:B1579"/>
    <mergeCell ref="C1578:C1579"/>
    <mergeCell ref="E1578:E1579"/>
    <mergeCell ref="A1580:A1581"/>
    <mergeCell ref="B1580:B1581"/>
    <mergeCell ref="C1580:C1581"/>
    <mergeCell ref="E1580:E1581"/>
    <mergeCell ref="A1574:A1575"/>
    <mergeCell ref="B1574:B1575"/>
    <mergeCell ref="C1574:C1575"/>
    <mergeCell ref="E1574:E1575"/>
    <mergeCell ref="A1576:A1577"/>
    <mergeCell ref="B1576:B1577"/>
    <mergeCell ref="C1576:C1577"/>
    <mergeCell ref="E1576:E1577"/>
    <mergeCell ref="A1570:A1571"/>
    <mergeCell ref="B1570:B1571"/>
    <mergeCell ref="C1570:C1571"/>
    <mergeCell ref="E1570:E1571"/>
    <mergeCell ref="A1572:A1573"/>
    <mergeCell ref="B1572:B1573"/>
    <mergeCell ref="C1572:C1573"/>
    <mergeCell ref="E1572:E1573"/>
    <mergeCell ref="A1566:A1567"/>
    <mergeCell ref="B1566:B1567"/>
    <mergeCell ref="C1566:C1567"/>
    <mergeCell ref="E1566:E1567"/>
    <mergeCell ref="A1568:A1569"/>
    <mergeCell ref="B1568:B1569"/>
    <mergeCell ref="C1568:C1569"/>
    <mergeCell ref="E1568:E1569"/>
    <mergeCell ref="A1562:A1563"/>
    <mergeCell ref="B1562:B1563"/>
    <mergeCell ref="C1562:C1563"/>
    <mergeCell ref="E1562:E1563"/>
    <mergeCell ref="A1564:A1565"/>
    <mergeCell ref="B1564:B1565"/>
    <mergeCell ref="C1564:C1565"/>
    <mergeCell ref="E1564:E1565"/>
    <mergeCell ref="A1558:A1559"/>
    <mergeCell ref="B1558:B1559"/>
    <mergeCell ref="C1558:C1559"/>
    <mergeCell ref="E1558:E1559"/>
    <mergeCell ref="A1560:A1561"/>
    <mergeCell ref="B1560:B1561"/>
    <mergeCell ref="C1560:C1561"/>
    <mergeCell ref="E1560:E1561"/>
    <mergeCell ref="A1554:A1555"/>
    <mergeCell ref="B1554:B1555"/>
    <mergeCell ref="C1554:C1555"/>
    <mergeCell ref="E1554:E1555"/>
    <mergeCell ref="A1556:A1557"/>
    <mergeCell ref="B1556:B1557"/>
    <mergeCell ref="C1556:C1557"/>
    <mergeCell ref="E1556:E1557"/>
    <mergeCell ref="A1550:A1551"/>
    <mergeCell ref="B1550:B1551"/>
    <mergeCell ref="C1550:C1551"/>
    <mergeCell ref="E1550:E1551"/>
    <mergeCell ref="A1552:A1553"/>
    <mergeCell ref="B1552:B1553"/>
    <mergeCell ref="C1552:C1553"/>
    <mergeCell ref="E1552:E1553"/>
    <mergeCell ref="A1546:A1547"/>
    <mergeCell ref="B1546:B1547"/>
    <mergeCell ref="C1546:C1547"/>
    <mergeCell ref="E1546:E1547"/>
    <mergeCell ref="A1548:A1549"/>
    <mergeCell ref="B1548:B1549"/>
    <mergeCell ref="C1548:C1549"/>
    <mergeCell ref="E1548:E1549"/>
    <mergeCell ref="A1542:A1543"/>
    <mergeCell ref="B1542:B1543"/>
    <mergeCell ref="C1542:C1543"/>
    <mergeCell ref="E1542:E1543"/>
    <mergeCell ref="A1544:A1545"/>
    <mergeCell ref="B1544:B1545"/>
    <mergeCell ref="C1544:C1545"/>
    <mergeCell ref="E1544:E1545"/>
    <mergeCell ref="A1538:A1539"/>
    <mergeCell ref="B1538:B1539"/>
    <mergeCell ref="C1538:C1539"/>
    <mergeCell ref="E1538:E1539"/>
    <mergeCell ref="A1540:A1541"/>
    <mergeCell ref="B1540:B1541"/>
    <mergeCell ref="C1540:C1541"/>
    <mergeCell ref="E1540:E1541"/>
    <mergeCell ref="A1534:A1535"/>
    <mergeCell ref="B1534:B1535"/>
    <mergeCell ref="C1534:C1535"/>
    <mergeCell ref="E1534:E1535"/>
    <mergeCell ref="A1536:A1537"/>
    <mergeCell ref="B1536:B1537"/>
    <mergeCell ref="C1536:C1537"/>
    <mergeCell ref="E1536:E1537"/>
    <mergeCell ref="A1530:A1531"/>
    <mergeCell ref="B1530:B1531"/>
    <mergeCell ref="C1530:C1531"/>
    <mergeCell ref="E1530:E1531"/>
    <mergeCell ref="A1532:A1533"/>
    <mergeCell ref="B1532:B1533"/>
    <mergeCell ref="C1532:C1533"/>
    <mergeCell ref="E1532:E1533"/>
    <mergeCell ref="A1526:A1527"/>
    <mergeCell ref="B1526:B1527"/>
    <mergeCell ref="C1526:C1527"/>
    <mergeCell ref="E1526:E1527"/>
    <mergeCell ref="A1528:A1529"/>
    <mergeCell ref="B1528:B1529"/>
    <mergeCell ref="C1528:C1529"/>
    <mergeCell ref="E1528:E1529"/>
    <mergeCell ref="A1522:A1523"/>
    <mergeCell ref="B1522:B1523"/>
    <mergeCell ref="C1522:C1523"/>
    <mergeCell ref="E1522:E1523"/>
    <mergeCell ref="A1524:A1525"/>
    <mergeCell ref="B1524:B1525"/>
    <mergeCell ref="C1524:C1525"/>
    <mergeCell ref="E1524:E1525"/>
    <mergeCell ref="A1518:A1519"/>
    <mergeCell ref="B1518:B1519"/>
    <mergeCell ref="C1518:C1519"/>
    <mergeCell ref="E1518:E1519"/>
    <mergeCell ref="A1520:A1521"/>
    <mergeCell ref="B1520:B1521"/>
    <mergeCell ref="C1520:C1521"/>
    <mergeCell ref="E1520:E1521"/>
    <mergeCell ref="A1514:A1515"/>
    <mergeCell ref="B1514:B1515"/>
    <mergeCell ref="C1514:C1515"/>
    <mergeCell ref="E1514:E1515"/>
    <mergeCell ref="A1516:A1517"/>
    <mergeCell ref="B1516:B1517"/>
    <mergeCell ref="C1516:C1517"/>
    <mergeCell ref="E1516:E1517"/>
    <mergeCell ref="A1510:A1511"/>
    <mergeCell ref="B1510:B1511"/>
    <mergeCell ref="C1510:C1511"/>
    <mergeCell ref="E1510:E1511"/>
    <mergeCell ref="A1512:A1513"/>
    <mergeCell ref="B1512:B1513"/>
    <mergeCell ref="C1512:C1513"/>
    <mergeCell ref="E1512:E1513"/>
    <mergeCell ref="A1506:A1507"/>
    <mergeCell ref="B1506:B1507"/>
    <mergeCell ref="C1506:C1507"/>
    <mergeCell ref="E1506:E1507"/>
    <mergeCell ref="A1508:A1509"/>
    <mergeCell ref="B1508:B1509"/>
    <mergeCell ref="C1508:C1509"/>
    <mergeCell ref="E1508:E1509"/>
    <mergeCell ref="A1502:A1503"/>
    <mergeCell ref="B1502:B1503"/>
    <mergeCell ref="C1502:C1503"/>
    <mergeCell ref="E1502:E1503"/>
    <mergeCell ref="A1504:A1505"/>
    <mergeCell ref="B1504:B1505"/>
    <mergeCell ref="C1504:C1505"/>
    <mergeCell ref="E1504:E1505"/>
    <mergeCell ref="A1498:A1499"/>
    <mergeCell ref="B1498:B1499"/>
    <mergeCell ref="C1498:C1499"/>
    <mergeCell ref="E1498:E1499"/>
    <mergeCell ref="A1500:A1501"/>
    <mergeCell ref="B1500:B1501"/>
    <mergeCell ref="C1500:C1501"/>
    <mergeCell ref="E1500:E1501"/>
    <mergeCell ref="A1494:A1495"/>
    <mergeCell ref="B1494:B1495"/>
    <mergeCell ref="C1494:C1495"/>
    <mergeCell ref="E1494:E1495"/>
    <mergeCell ref="A1496:A1497"/>
    <mergeCell ref="B1496:B1497"/>
    <mergeCell ref="C1496:C1497"/>
    <mergeCell ref="E1496:E1497"/>
    <mergeCell ref="A1490:A1491"/>
    <mergeCell ref="B1490:B1491"/>
    <mergeCell ref="C1490:C1491"/>
    <mergeCell ref="E1490:E1491"/>
    <mergeCell ref="A1492:A1493"/>
    <mergeCell ref="B1492:B1493"/>
    <mergeCell ref="C1492:C1493"/>
    <mergeCell ref="E1492:E1493"/>
    <mergeCell ref="A1486:A1487"/>
    <mergeCell ref="B1486:B1487"/>
    <mergeCell ref="C1486:C1487"/>
    <mergeCell ref="E1486:E1487"/>
    <mergeCell ref="A1488:A1489"/>
    <mergeCell ref="B1488:B1489"/>
    <mergeCell ref="C1488:C1489"/>
    <mergeCell ref="E1488:E1489"/>
    <mergeCell ref="A1482:A1483"/>
    <mergeCell ref="B1482:B1483"/>
    <mergeCell ref="C1482:C1483"/>
    <mergeCell ref="E1482:E1483"/>
    <mergeCell ref="A1484:A1485"/>
    <mergeCell ref="B1484:B1485"/>
    <mergeCell ref="C1484:C1485"/>
    <mergeCell ref="E1484:E1485"/>
    <mergeCell ref="A1478:A1479"/>
    <mergeCell ref="B1478:B1479"/>
    <mergeCell ref="C1478:C1479"/>
    <mergeCell ref="E1478:E1479"/>
    <mergeCell ref="A1480:A1481"/>
    <mergeCell ref="B1480:B1481"/>
    <mergeCell ref="C1480:C1481"/>
    <mergeCell ref="E1480:E1481"/>
    <mergeCell ref="A1474:A1475"/>
    <mergeCell ref="B1474:B1475"/>
    <mergeCell ref="C1474:C1475"/>
    <mergeCell ref="E1474:E1475"/>
    <mergeCell ref="A1476:A1477"/>
    <mergeCell ref="B1476:B1477"/>
    <mergeCell ref="C1476:C1477"/>
    <mergeCell ref="E1476:E1477"/>
    <mergeCell ref="A1470:A1471"/>
    <mergeCell ref="B1470:B1471"/>
    <mergeCell ref="C1470:C1471"/>
    <mergeCell ref="E1470:E1471"/>
    <mergeCell ref="A1472:A1473"/>
    <mergeCell ref="B1472:B1473"/>
    <mergeCell ref="C1472:C1473"/>
    <mergeCell ref="E1472:E1473"/>
    <mergeCell ref="A1466:A1467"/>
    <mergeCell ref="B1466:B1467"/>
    <mergeCell ref="C1466:C1467"/>
    <mergeCell ref="E1466:E1467"/>
    <mergeCell ref="A1468:A1469"/>
    <mergeCell ref="B1468:B1469"/>
    <mergeCell ref="C1468:C1469"/>
    <mergeCell ref="E1468:E1469"/>
    <mergeCell ref="A1462:A1463"/>
    <mergeCell ref="B1462:B1463"/>
    <mergeCell ref="C1462:C1463"/>
    <mergeCell ref="E1462:E1463"/>
    <mergeCell ref="A1464:A1465"/>
    <mergeCell ref="B1464:B1465"/>
    <mergeCell ref="C1464:C1465"/>
    <mergeCell ref="E1464:E1465"/>
    <mergeCell ref="A1458:A1459"/>
    <mergeCell ref="B1458:B1459"/>
    <mergeCell ref="C1458:C1459"/>
    <mergeCell ref="E1458:E1459"/>
    <mergeCell ref="A1460:A1461"/>
    <mergeCell ref="B1460:B1461"/>
    <mergeCell ref="C1460:C1461"/>
    <mergeCell ref="E1460:E1461"/>
    <mergeCell ref="A1454:A1455"/>
    <mergeCell ref="B1454:B1455"/>
    <mergeCell ref="C1454:C1455"/>
    <mergeCell ref="E1454:E1455"/>
    <mergeCell ref="A1456:A1457"/>
    <mergeCell ref="B1456:B1457"/>
    <mergeCell ref="C1456:C1457"/>
    <mergeCell ref="E1456:E1457"/>
    <mergeCell ref="A1450:A1451"/>
    <mergeCell ref="B1450:B1451"/>
    <mergeCell ref="C1450:C1451"/>
    <mergeCell ref="E1450:E1451"/>
    <mergeCell ref="A1452:A1453"/>
    <mergeCell ref="B1452:B1453"/>
    <mergeCell ref="C1452:C1453"/>
    <mergeCell ref="E1452:E1453"/>
    <mergeCell ref="A1446:A1447"/>
    <mergeCell ref="B1446:B1447"/>
    <mergeCell ref="C1446:C1447"/>
    <mergeCell ref="E1446:E1447"/>
    <mergeCell ref="A1448:A1449"/>
    <mergeCell ref="B1448:B1449"/>
    <mergeCell ref="C1448:C1449"/>
    <mergeCell ref="E1448:E1449"/>
    <mergeCell ref="A1442:A1443"/>
    <mergeCell ref="B1442:B1443"/>
    <mergeCell ref="C1442:C1443"/>
    <mergeCell ref="E1442:E1443"/>
    <mergeCell ref="A1444:A1445"/>
    <mergeCell ref="B1444:B1445"/>
    <mergeCell ref="C1444:C1445"/>
    <mergeCell ref="E1444:E1445"/>
    <mergeCell ref="A1438:A1439"/>
    <mergeCell ref="B1438:B1439"/>
    <mergeCell ref="C1438:C1439"/>
    <mergeCell ref="E1438:E1439"/>
    <mergeCell ref="A1440:A1441"/>
    <mergeCell ref="B1440:B1441"/>
    <mergeCell ref="C1440:C1441"/>
    <mergeCell ref="E1440:E1441"/>
    <mergeCell ref="A1434:A1435"/>
    <mergeCell ref="B1434:B1435"/>
    <mergeCell ref="C1434:C1435"/>
    <mergeCell ref="E1434:E1435"/>
    <mergeCell ref="A1436:A1437"/>
    <mergeCell ref="B1436:B1437"/>
    <mergeCell ref="C1436:C1437"/>
    <mergeCell ref="E1436:E1437"/>
    <mergeCell ref="A1430:A1431"/>
    <mergeCell ref="B1430:B1431"/>
    <mergeCell ref="C1430:C1431"/>
    <mergeCell ref="E1430:E1431"/>
    <mergeCell ref="A1432:A1433"/>
    <mergeCell ref="B1432:B1433"/>
    <mergeCell ref="C1432:C1433"/>
    <mergeCell ref="E1432:E1433"/>
    <mergeCell ref="A1426:A1427"/>
    <mergeCell ref="B1426:B1427"/>
    <mergeCell ref="C1426:C1427"/>
    <mergeCell ref="E1426:E1427"/>
    <mergeCell ref="A1428:A1429"/>
    <mergeCell ref="B1428:B1429"/>
    <mergeCell ref="C1428:C1429"/>
    <mergeCell ref="E1428:E1429"/>
    <mergeCell ref="A1422:A1423"/>
    <mergeCell ref="B1422:B1423"/>
    <mergeCell ref="C1422:C1423"/>
    <mergeCell ref="E1422:E1423"/>
    <mergeCell ref="A1424:A1425"/>
    <mergeCell ref="B1424:B1425"/>
    <mergeCell ref="C1424:C1425"/>
    <mergeCell ref="E1424:E1425"/>
    <mergeCell ref="A1418:A1419"/>
    <mergeCell ref="B1418:B1419"/>
    <mergeCell ref="C1418:C1419"/>
    <mergeCell ref="E1418:E1419"/>
    <mergeCell ref="A1420:A1421"/>
    <mergeCell ref="B1420:B1421"/>
    <mergeCell ref="C1420:C1421"/>
    <mergeCell ref="E1420:E1421"/>
    <mergeCell ref="A1414:A1415"/>
    <mergeCell ref="B1414:B1415"/>
    <mergeCell ref="C1414:C1415"/>
    <mergeCell ref="E1414:E1415"/>
    <mergeCell ref="A1416:A1417"/>
    <mergeCell ref="B1416:B1417"/>
    <mergeCell ref="C1416:C1417"/>
    <mergeCell ref="E1416:E1417"/>
    <mergeCell ref="A1410:A1411"/>
    <mergeCell ref="B1410:B1411"/>
    <mergeCell ref="C1410:C1411"/>
    <mergeCell ref="E1410:E1411"/>
    <mergeCell ref="A1412:A1413"/>
    <mergeCell ref="B1412:B1413"/>
    <mergeCell ref="C1412:C1413"/>
    <mergeCell ref="E1412:E1413"/>
    <mergeCell ref="A1406:A1407"/>
    <mergeCell ref="B1406:B1407"/>
    <mergeCell ref="C1406:C1407"/>
    <mergeCell ref="E1406:E1407"/>
    <mergeCell ref="A1408:A1409"/>
    <mergeCell ref="B1408:B1409"/>
    <mergeCell ref="C1408:C1409"/>
    <mergeCell ref="E1408:E1409"/>
    <mergeCell ref="A1402:A1403"/>
    <mergeCell ref="B1402:B1403"/>
    <mergeCell ref="C1402:C1403"/>
    <mergeCell ref="E1402:E1403"/>
    <mergeCell ref="A1404:A1405"/>
    <mergeCell ref="B1404:B1405"/>
    <mergeCell ref="C1404:C1405"/>
    <mergeCell ref="E1404:E1405"/>
    <mergeCell ref="A1398:A1399"/>
    <mergeCell ref="B1398:B1399"/>
    <mergeCell ref="C1398:C1399"/>
    <mergeCell ref="E1398:E1399"/>
    <mergeCell ref="A1400:A1401"/>
    <mergeCell ref="B1400:B1401"/>
    <mergeCell ref="C1400:C1401"/>
    <mergeCell ref="E1400:E1401"/>
    <mergeCell ref="A1394:A1395"/>
    <mergeCell ref="B1394:B1395"/>
    <mergeCell ref="C1394:C1395"/>
    <mergeCell ref="E1394:E1395"/>
    <mergeCell ref="A1396:A1397"/>
    <mergeCell ref="B1396:B1397"/>
    <mergeCell ref="C1396:C1397"/>
    <mergeCell ref="E1396:E1397"/>
    <mergeCell ref="A1390:A1391"/>
    <mergeCell ref="B1390:B1391"/>
    <mergeCell ref="C1390:C1391"/>
    <mergeCell ref="E1390:E1391"/>
    <mergeCell ref="A1392:A1393"/>
    <mergeCell ref="B1392:B1393"/>
    <mergeCell ref="C1392:C1393"/>
    <mergeCell ref="E1392:E1393"/>
    <mergeCell ref="A1386:A1387"/>
    <mergeCell ref="B1386:B1387"/>
    <mergeCell ref="C1386:C1387"/>
    <mergeCell ref="E1386:E1387"/>
    <mergeCell ref="A1388:A1389"/>
    <mergeCell ref="B1388:B1389"/>
    <mergeCell ref="C1388:C1389"/>
    <mergeCell ref="E1388:E1389"/>
    <mergeCell ref="A1382:A1383"/>
    <mergeCell ref="B1382:B1383"/>
    <mergeCell ref="C1382:C1383"/>
    <mergeCell ref="E1382:E1383"/>
    <mergeCell ref="A1384:A1385"/>
    <mergeCell ref="B1384:B1385"/>
    <mergeCell ref="C1384:C1385"/>
    <mergeCell ref="E1384:E1385"/>
    <mergeCell ref="A1378:A1379"/>
    <mergeCell ref="B1378:B1379"/>
    <mergeCell ref="C1378:C1379"/>
    <mergeCell ref="E1378:E1379"/>
    <mergeCell ref="A1380:A1381"/>
    <mergeCell ref="B1380:B1381"/>
    <mergeCell ref="C1380:C1381"/>
    <mergeCell ref="E1380:E1381"/>
    <mergeCell ref="A1374:A1375"/>
    <mergeCell ref="B1374:B1375"/>
    <mergeCell ref="C1374:C1375"/>
    <mergeCell ref="E1374:E1375"/>
    <mergeCell ref="A1376:A1377"/>
    <mergeCell ref="B1376:B1377"/>
    <mergeCell ref="C1376:C1377"/>
    <mergeCell ref="E1376:E1377"/>
    <mergeCell ref="A1370:A1371"/>
    <mergeCell ref="B1370:B1371"/>
    <mergeCell ref="C1370:C1371"/>
    <mergeCell ref="E1370:E1371"/>
    <mergeCell ref="A1372:A1373"/>
    <mergeCell ref="B1372:B1373"/>
    <mergeCell ref="C1372:C1373"/>
    <mergeCell ref="E1372:E1373"/>
    <mergeCell ref="A1366:A1367"/>
    <mergeCell ref="B1366:B1367"/>
    <mergeCell ref="C1366:C1367"/>
    <mergeCell ref="E1366:E1367"/>
    <mergeCell ref="A1368:A1369"/>
    <mergeCell ref="B1368:B1369"/>
    <mergeCell ref="C1368:C1369"/>
    <mergeCell ref="E1368:E1369"/>
    <mergeCell ref="A1362:A1363"/>
    <mergeCell ref="B1362:B1363"/>
    <mergeCell ref="C1362:C1363"/>
    <mergeCell ref="E1362:E1363"/>
    <mergeCell ref="A1364:A1365"/>
    <mergeCell ref="B1364:B1365"/>
    <mergeCell ref="C1364:C1365"/>
    <mergeCell ref="E1364:E1365"/>
    <mergeCell ref="A1358:A1359"/>
    <mergeCell ref="B1358:B1359"/>
    <mergeCell ref="C1358:C1359"/>
    <mergeCell ref="E1358:E1359"/>
    <mergeCell ref="A1360:A1361"/>
    <mergeCell ref="B1360:B1361"/>
    <mergeCell ref="C1360:C1361"/>
    <mergeCell ref="E1360:E1361"/>
    <mergeCell ref="A1354:A1355"/>
    <mergeCell ref="B1354:B1355"/>
    <mergeCell ref="C1354:C1355"/>
    <mergeCell ref="E1354:E1355"/>
    <mergeCell ref="A1356:A1357"/>
    <mergeCell ref="B1356:B1357"/>
    <mergeCell ref="C1356:C1357"/>
    <mergeCell ref="E1356:E1357"/>
    <mergeCell ref="A1350:A1351"/>
    <mergeCell ref="B1350:B1351"/>
    <mergeCell ref="C1350:C1351"/>
    <mergeCell ref="E1350:E1351"/>
    <mergeCell ref="A1352:A1353"/>
    <mergeCell ref="B1352:B1353"/>
    <mergeCell ref="C1352:C1353"/>
    <mergeCell ref="E1352:E1353"/>
    <mergeCell ref="A1346:A1347"/>
    <mergeCell ref="B1346:B1347"/>
    <mergeCell ref="C1346:C1347"/>
    <mergeCell ref="E1346:E1347"/>
    <mergeCell ref="A1348:A1349"/>
    <mergeCell ref="B1348:B1349"/>
    <mergeCell ref="C1348:C1349"/>
    <mergeCell ref="E1348:E1349"/>
    <mergeCell ref="A1342:A1343"/>
    <mergeCell ref="B1342:B1343"/>
    <mergeCell ref="C1342:C1343"/>
    <mergeCell ref="E1342:E1343"/>
    <mergeCell ref="A1344:A1345"/>
    <mergeCell ref="B1344:B1345"/>
    <mergeCell ref="C1344:C1345"/>
    <mergeCell ref="E1344:E1345"/>
    <mergeCell ref="A1338:A1339"/>
    <mergeCell ref="B1338:B1339"/>
    <mergeCell ref="C1338:C1339"/>
    <mergeCell ref="E1338:E1339"/>
    <mergeCell ref="A1340:A1341"/>
    <mergeCell ref="B1340:B1341"/>
    <mergeCell ref="C1340:C1341"/>
    <mergeCell ref="E1340:E1341"/>
    <mergeCell ref="A1334:A1335"/>
    <mergeCell ref="B1334:B1335"/>
    <mergeCell ref="C1334:C1335"/>
    <mergeCell ref="E1334:E1335"/>
    <mergeCell ref="A1336:A1337"/>
    <mergeCell ref="B1336:B1337"/>
    <mergeCell ref="C1336:C1337"/>
    <mergeCell ref="E1336:E1337"/>
    <mergeCell ref="A1330:A1331"/>
    <mergeCell ref="B1330:B1331"/>
    <mergeCell ref="C1330:C1331"/>
    <mergeCell ref="E1330:E1331"/>
    <mergeCell ref="A1332:A1333"/>
    <mergeCell ref="B1332:B1333"/>
    <mergeCell ref="C1332:C1333"/>
    <mergeCell ref="E1332:E1333"/>
    <mergeCell ref="A1326:A1327"/>
    <mergeCell ref="B1326:B1327"/>
    <mergeCell ref="C1326:C1327"/>
    <mergeCell ref="E1326:E1327"/>
    <mergeCell ref="A1328:A1329"/>
    <mergeCell ref="B1328:B1329"/>
    <mergeCell ref="C1328:C1329"/>
    <mergeCell ref="E1328:E1329"/>
    <mergeCell ref="A1322:A1323"/>
    <mergeCell ref="B1322:B1323"/>
    <mergeCell ref="C1322:C1323"/>
    <mergeCell ref="E1322:E1323"/>
    <mergeCell ref="A1324:A1325"/>
    <mergeCell ref="B1324:B1325"/>
    <mergeCell ref="C1324:C1325"/>
    <mergeCell ref="E1324:E1325"/>
    <mergeCell ref="A1318:A1319"/>
    <mergeCell ref="B1318:B1319"/>
    <mergeCell ref="C1318:C1319"/>
    <mergeCell ref="E1318:E1319"/>
    <mergeCell ref="A1320:A1321"/>
    <mergeCell ref="B1320:B1321"/>
    <mergeCell ref="C1320:C1321"/>
    <mergeCell ref="E1320:E1321"/>
    <mergeCell ref="A1314:A1315"/>
    <mergeCell ref="B1314:B1315"/>
    <mergeCell ref="C1314:C1315"/>
    <mergeCell ref="E1314:E1315"/>
    <mergeCell ref="A1316:A1317"/>
    <mergeCell ref="B1316:B1317"/>
    <mergeCell ref="C1316:C1317"/>
    <mergeCell ref="E1316:E1317"/>
    <mergeCell ref="A1310:A1311"/>
    <mergeCell ref="B1310:B1311"/>
    <mergeCell ref="C1310:C1311"/>
    <mergeCell ref="E1310:E1311"/>
    <mergeCell ref="A1312:A1313"/>
    <mergeCell ref="B1312:B1313"/>
    <mergeCell ref="C1312:C1313"/>
    <mergeCell ref="E1312:E1313"/>
    <mergeCell ref="A1306:A1307"/>
    <mergeCell ref="B1306:B1307"/>
    <mergeCell ref="C1306:C1307"/>
    <mergeCell ref="E1306:E1307"/>
    <mergeCell ref="A1308:A1309"/>
    <mergeCell ref="B1308:B1309"/>
    <mergeCell ref="C1308:C1309"/>
    <mergeCell ref="E1308:E1309"/>
    <mergeCell ref="A1302:A1303"/>
    <mergeCell ref="B1302:B1303"/>
    <mergeCell ref="C1302:C1303"/>
    <mergeCell ref="E1302:E1303"/>
    <mergeCell ref="A1304:A1305"/>
    <mergeCell ref="B1304:B1305"/>
    <mergeCell ref="C1304:C1305"/>
    <mergeCell ref="E1304:E1305"/>
    <mergeCell ref="A1298:A1299"/>
    <mergeCell ref="B1298:B1299"/>
    <mergeCell ref="C1298:C1299"/>
    <mergeCell ref="E1298:E1299"/>
    <mergeCell ref="A1300:A1301"/>
    <mergeCell ref="B1300:B1301"/>
    <mergeCell ref="C1300:C1301"/>
    <mergeCell ref="E1300:E1301"/>
    <mergeCell ref="A1294:A1295"/>
    <mergeCell ref="B1294:B1295"/>
    <mergeCell ref="C1294:C1295"/>
    <mergeCell ref="E1294:E1295"/>
    <mergeCell ref="A1296:A1297"/>
    <mergeCell ref="B1296:B1297"/>
    <mergeCell ref="C1296:C1297"/>
    <mergeCell ref="E1296:E1297"/>
    <mergeCell ref="A1290:A1291"/>
    <mergeCell ref="B1290:B1291"/>
    <mergeCell ref="C1290:C1291"/>
    <mergeCell ref="E1290:E1291"/>
    <mergeCell ref="A1292:A1293"/>
    <mergeCell ref="B1292:B1293"/>
    <mergeCell ref="C1292:C1293"/>
    <mergeCell ref="E1292:E1293"/>
    <mergeCell ref="A1286:A1287"/>
    <mergeCell ref="B1286:B1287"/>
    <mergeCell ref="C1286:C1287"/>
    <mergeCell ref="E1286:E1287"/>
    <mergeCell ref="A1288:A1289"/>
    <mergeCell ref="B1288:B1289"/>
    <mergeCell ref="C1288:C1289"/>
    <mergeCell ref="E1288:E1289"/>
    <mergeCell ref="A1282:A1283"/>
    <mergeCell ref="B1282:B1283"/>
    <mergeCell ref="C1282:C1283"/>
    <mergeCell ref="E1282:E1283"/>
    <mergeCell ref="A1284:A1285"/>
    <mergeCell ref="B1284:B1285"/>
    <mergeCell ref="C1284:C1285"/>
    <mergeCell ref="E1284:E1285"/>
    <mergeCell ref="A1278:A1279"/>
    <mergeCell ref="B1278:B1279"/>
    <mergeCell ref="C1278:C1279"/>
    <mergeCell ref="E1278:E1279"/>
    <mergeCell ref="A1280:A1281"/>
    <mergeCell ref="B1280:B1281"/>
    <mergeCell ref="C1280:C1281"/>
    <mergeCell ref="E1280:E1281"/>
    <mergeCell ref="A1274:A1275"/>
    <mergeCell ref="B1274:B1275"/>
    <mergeCell ref="C1274:C1275"/>
    <mergeCell ref="E1274:E1275"/>
    <mergeCell ref="A1276:A1277"/>
    <mergeCell ref="B1276:B1277"/>
    <mergeCell ref="C1276:C1277"/>
    <mergeCell ref="E1276:E1277"/>
    <mergeCell ref="A1270:A1271"/>
    <mergeCell ref="B1270:B1271"/>
    <mergeCell ref="C1270:C1271"/>
    <mergeCell ref="E1270:E1271"/>
    <mergeCell ref="A1272:A1273"/>
    <mergeCell ref="B1272:B1273"/>
    <mergeCell ref="C1272:C1273"/>
    <mergeCell ref="E1272:E1273"/>
    <mergeCell ref="A1266:A1267"/>
    <mergeCell ref="B1266:B1267"/>
    <mergeCell ref="C1266:C1267"/>
    <mergeCell ref="E1266:E1267"/>
    <mergeCell ref="A1268:A1269"/>
    <mergeCell ref="B1268:B1269"/>
    <mergeCell ref="C1268:C1269"/>
    <mergeCell ref="E1268:E1269"/>
    <mergeCell ref="A1262:A1263"/>
    <mergeCell ref="B1262:B1263"/>
    <mergeCell ref="C1262:C1263"/>
    <mergeCell ref="E1262:E1263"/>
    <mergeCell ref="A1264:A1265"/>
    <mergeCell ref="B1264:B1265"/>
    <mergeCell ref="C1264:C1265"/>
    <mergeCell ref="E1264:E1265"/>
    <mergeCell ref="A1258:A1259"/>
    <mergeCell ref="B1258:B1259"/>
    <mergeCell ref="C1258:C1259"/>
    <mergeCell ref="E1258:E1259"/>
    <mergeCell ref="A1260:A1261"/>
    <mergeCell ref="B1260:B1261"/>
    <mergeCell ref="C1260:C1261"/>
    <mergeCell ref="E1260:E1261"/>
    <mergeCell ref="A1254:A1255"/>
    <mergeCell ref="B1254:B1255"/>
    <mergeCell ref="C1254:C1255"/>
    <mergeCell ref="E1254:E1255"/>
    <mergeCell ref="A1256:A1257"/>
    <mergeCell ref="B1256:B1257"/>
    <mergeCell ref="C1256:C1257"/>
    <mergeCell ref="E1256:E1257"/>
    <mergeCell ref="A1250:A1251"/>
    <mergeCell ref="B1250:B1251"/>
    <mergeCell ref="C1250:C1251"/>
    <mergeCell ref="E1250:E1251"/>
    <mergeCell ref="A1252:A1253"/>
    <mergeCell ref="B1252:B1253"/>
    <mergeCell ref="C1252:C1253"/>
    <mergeCell ref="E1252:E1253"/>
    <mergeCell ref="A1246:A1247"/>
    <mergeCell ref="B1246:B1247"/>
    <mergeCell ref="C1246:C1247"/>
    <mergeCell ref="E1246:E1247"/>
    <mergeCell ref="A1248:A1249"/>
    <mergeCell ref="B1248:B1249"/>
    <mergeCell ref="C1248:C1249"/>
    <mergeCell ref="E1248:E1249"/>
    <mergeCell ref="A1242:A1243"/>
    <mergeCell ref="B1242:B1243"/>
    <mergeCell ref="C1242:C1243"/>
    <mergeCell ref="E1242:E1243"/>
    <mergeCell ref="A1244:A1245"/>
    <mergeCell ref="B1244:B1245"/>
    <mergeCell ref="C1244:C1245"/>
    <mergeCell ref="E1244:E1245"/>
    <mergeCell ref="A1238:A1239"/>
    <mergeCell ref="B1238:B1239"/>
    <mergeCell ref="C1238:C1239"/>
    <mergeCell ref="E1238:E1239"/>
    <mergeCell ref="A1240:A1241"/>
    <mergeCell ref="B1240:B1241"/>
    <mergeCell ref="C1240:C1241"/>
    <mergeCell ref="E1240:E1241"/>
    <mergeCell ref="A1234:A1235"/>
    <mergeCell ref="B1234:B1235"/>
    <mergeCell ref="C1234:C1235"/>
    <mergeCell ref="E1234:E1235"/>
    <mergeCell ref="A1236:A1237"/>
    <mergeCell ref="B1236:B1237"/>
    <mergeCell ref="C1236:C1237"/>
    <mergeCell ref="E1236:E1237"/>
    <mergeCell ref="A1230:A1231"/>
    <mergeCell ref="B1230:B1231"/>
    <mergeCell ref="C1230:C1231"/>
    <mergeCell ref="E1230:E1231"/>
    <mergeCell ref="A1232:A1233"/>
    <mergeCell ref="B1232:B1233"/>
    <mergeCell ref="C1232:C1233"/>
    <mergeCell ref="E1232:E1233"/>
    <mergeCell ref="A1226:A1227"/>
    <mergeCell ref="B1226:B1227"/>
    <mergeCell ref="C1226:C1227"/>
    <mergeCell ref="E1226:E1227"/>
    <mergeCell ref="A1228:A1229"/>
    <mergeCell ref="B1228:B1229"/>
    <mergeCell ref="C1228:C1229"/>
    <mergeCell ref="E1228:E1229"/>
    <mergeCell ref="A1222:A1223"/>
    <mergeCell ref="B1222:B1223"/>
    <mergeCell ref="C1222:C1223"/>
    <mergeCell ref="E1222:E1223"/>
    <mergeCell ref="A1224:A1225"/>
    <mergeCell ref="B1224:B1225"/>
    <mergeCell ref="C1224:C1225"/>
    <mergeCell ref="E1224:E1225"/>
    <mergeCell ref="A1218:A1219"/>
    <mergeCell ref="B1218:B1219"/>
    <mergeCell ref="C1218:C1219"/>
    <mergeCell ref="E1218:E1219"/>
    <mergeCell ref="A1220:A1221"/>
    <mergeCell ref="B1220:B1221"/>
    <mergeCell ref="C1220:C1221"/>
    <mergeCell ref="E1220:E1221"/>
    <mergeCell ref="A1214:A1215"/>
    <mergeCell ref="B1214:B1215"/>
    <mergeCell ref="C1214:C1215"/>
    <mergeCell ref="E1214:E1215"/>
    <mergeCell ref="A1216:A1217"/>
    <mergeCell ref="B1216:B1217"/>
    <mergeCell ref="C1216:C1217"/>
    <mergeCell ref="E1216:E1217"/>
    <mergeCell ref="A1210:A1211"/>
    <mergeCell ref="B1210:B1211"/>
    <mergeCell ref="C1210:C1211"/>
    <mergeCell ref="E1210:E1211"/>
    <mergeCell ref="A1212:A1213"/>
    <mergeCell ref="B1212:B1213"/>
    <mergeCell ref="C1212:C1213"/>
    <mergeCell ref="E1212:E1213"/>
    <mergeCell ref="A1206:A1207"/>
    <mergeCell ref="B1206:B1207"/>
    <mergeCell ref="C1206:C1207"/>
    <mergeCell ref="E1206:E1207"/>
    <mergeCell ref="A1208:A1209"/>
    <mergeCell ref="B1208:B1209"/>
    <mergeCell ref="C1208:C1209"/>
    <mergeCell ref="E1208:E1209"/>
    <mergeCell ref="A1202:A1203"/>
    <mergeCell ref="B1202:B1203"/>
    <mergeCell ref="C1202:C1203"/>
    <mergeCell ref="E1202:E1203"/>
    <mergeCell ref="A1204:A1205"/>
    <mergeCell ref="B1204:B1205"/>
    <mergeCell ref="C1204:C1205"/>
    <mergeCell ref="E1204:E1205"/>
    <mergeCell ref="A1198:A1199"/>
    <mergeCell ref="B1198:B1199"/>
    <mergeCell ref="C1198:C1199"/>
    <mergeCell ref="E1198:E1199"/>
    <mergeCell ref="A1200:A1201"/>
    <mergeCell ref="B1200:B1201"/>
    <mergeCell ref="C1200:C1201"/>
    <mergeCell ref="E1200:E1201"/>
    <mergeCell ref="A1194:A1195"/>
    <mergeCell ref="B1194:B1195"/>
    <mergeCell ref="C1194:C1195"/>
    <mergeCell ref="E1194:E1195"/>
    <mergeCell ref="A1196:A1197"/>
    <mergeCell ref="B1196:B1197"/>
    <mergeCell ref="C1196:C1197"/>
    <mergeCell ref="E1196:E1197"/>
    <mergeCell ref="A1190:A1191"/>
    <mergeCell ref="B1190:B1191"/>
    <mergeCell ref="C1190:C1191"/>
    <mergeCell ref="E1190:E1191"/>
    <mergeCell ref="A1192:A1193"/>
    <mergeCell ref="B1192:B1193"/>
    <mergeCell ref="C1192:C1193"/>
    <mergeCell ref="E1192:E1193"/>
    <mergeCell ref="A1186:A1187"/>
    <mergeCell ref="B1186:B1187"/>
    <mergeCell ref="C1186:C1187"/>
    <mergeCell ref="E1186:E1187"/>
    <mergeCell ref="A1188:A1189"/>
    <mergeCell ref="B1188:B1189"/>
    <mergeCell ref="C1188:C1189"/>
    <mergeCell ref="E1188:E1189"/>
    <mergeCell ref="A1182:A1183"/>
    <mergeCell ref="B1182:B1183"/>
    <mergeCell ref="C1182:C1183"/>
    <mergeCell ref="E1182:E1183"/>
    <mergeCell ref="A1184:A1185"/>
    <mergeCell ref="B1184:B1185"/>
    <mergeCell ref="C1184:C1185"/>
    <mergeCell ref="E1184:E1185"/>
    <mergeCell ref="A1178:A1179"/>
    <mergeCell ref="B1178:B1179"/>
    <mergeCell ref="C1178:C1179"/>
    <mergeCell ref="E1178:E1179"/>
    <mergeCell ref="A1180:A1181"/>
    <mergeCell ref="B1180:B1181"/>
    <mergeCell ref="C1180:C1181"/>
    <mergeCell ref="E1180:E1181"/>
    <mergeCell ref="A1174:A1175"/>
    <mergeCell ref="B1174:B1175"/>
    <mergeCell ref="C1174:C1175"/>
    <mergeCell ref="E1174:E1175"/>
    <mergeCell ref="A1176:A1177"/>
    <mergeCell ref="B1176:B1177"/>
    <mergeCell ref="C1176:C1177"/>
    <mergeCell ref="E1176:E1177"/>
    <mergeCell ref="A1170:A1171"/>
    <mergeCell ref="B1170:B1171"/>
    <mergeCell ref="C1170:C1171"/>
    <mergeCell ref="E1170:E1171"/>
    <mergeCell ref="A1172:A1173"/>
    <mergeCell ref="B1172:B1173"/>
    <mergeCell ref="C1172:C1173"/>
    <mergeCell ref="E1172:E1173"/>
    <mergeCell ref="A1166:A1167"/>
    <mergeCell ref="B1166:B1167"/>
    <mergeCell ref="C1166:C1167"/>
    <mergeCell ref="E1166:E1167"/>
    <mergeCell ref="A1168:A1169"/>
    <mergeCell ref="B1168:B1169"/>
    <mergeCell ref="C1168:C1169"/>
    <mergeCell ref="E1168:E1169"/>
    <mergeCell ref="A1162:A1163"/>
    <mergeCell ref="B1162:B1163"/>
    <mergeCell ref="C1162:C1163"/>
    <mergeCell ref="E1162:E1163"/>
    <mergeCell ref="A1164:A1165"/>
    <mergeCell ref="B1164:B1165"/>
    <mergeCell ref="C1164:C1165"/>
    <mergeCell ref="E1164:E1165"/>
    <mergeCell ref="A1158:A1159"/>
    <mergeCell ref="B1158:B1159"/>
    <mergeCell ref="C1158:C1159"/>
    <mergeCell ref="E1158:E1159"/>
    <mergeCell ref="A1160:A1161"/>
    <mergeCell ref="B1160:B1161"/>
    <mergeCell ref="C1160:C1161"/>
    <mergeCell ref="E1160:E1161"/>
    <mergeCell ref="A1154:A1155"/>
    <mergeCell ref="B1154:B1155"/>
    <mergeCell ref="C1154:C1155"/>
    <mergeCell ref="E1154:E1155"/>
    <mergeCell ref="A1156:A1157"/>
    <mergeCell ref="B1156:B1157"/>
    <mergeCell ref="C1156:C1157"/>
    <mergeCell ref="E1156:E1157"/>
    <mergeCell ref="A1150:A1151"/>
    <mergeCell ref="B1150:B1151"/>
    <mergeCell ref="C1150:C1151"/>
    <mergeCell ref="E1150:E1151"/>
    <mergeCell ref="A1152:A1153"/>
    <mergeCell ref="B1152:B1153"/>
    <mergeCell ref="C1152:C1153"/>
    <mergeCell ref="E1152:E1153"/>
    <mergeCell ref="A1146:A1147"/>
    <mergeCell ref="B1146:B1147"/>
    <mergeCell ref="C1146:C1147"/>
    <mergeCell ref="E1146:E1147"/>
    <mergeCell ref="A1148:A1149"/>
    <mergeCell ref="B1148:B1149"/>
    <mergeCell ref="C1148:C1149"/>
    <mergeCell ref="E1148:E1149"/>
    <mergeCell ref="A1142:A1143"/>
    <mergeCell ref="B1142:B1143"/>
    <mergeCell ref="C1142:C1143"/>
    <mergeCell ref="E1142:E1143"/>
    <mergeCell ref="A1144:A1145"/>
    <mergeCell ref="B1144:B1145"/>
    <mergeCell ref="C1144:C1145"/>
    <mergeCell ref="E1144:E1145"/>
    <mergeCell ref="A1138:A1139"/>
    <mergeCell ref="B1138:B1139"/>
    <mergeCell ref="C1138:C1139"/>
    <mergeCell ref="E1138:E1139"/>
    <mergeCell ref="A1140:A1141"/>
    <mergeCell ref="B1140:B1141"/>
    <mergeCell ref="C1140:C1141"/>
    <mergeCell ref="E1140:E1141"/>
    <mergeCell ref="A1134:A1135"/>
    <mergeCell ref="B1134:B1135"/>
    <mergeCell ref="C1134:C1135"/>
    <mergeCell ref="E1134:E1135"/>
    <mergeCell ref="A1136:A1137"/>
    <mergeCell ref="B1136:B1137"/>
    <mergeCell ref="C1136:C1137"/>
    <mergeCell ref="E1136:E1137"/>
    <mergeCell ref="A1130:A1131"/>
    <mergeCell ref="B1130:B1131"/>
    <mergeCell ref="C1130:C1131"/>
    <mergeCell ref="E1130:E1131"/>
    <mergeCell ref="A1132:A1133"/>
    <mergeCell ref="B1132:B1133"/>
    <mergeCell ref="C1132:C1133"/>
    <mergeCell ref="E1132:E1133"/>
    <mergeCell ref="A1126:A1127"/>
    <mergeCell ref="B1126:B1127"/>
    <mergeCell ref="C1126:C1127"/>
    <mergeCell ref="E1126:E1127"/>
    <mergeCell ref="A1128:A1129"/>
    <mergeCell ref="B1128:B1129"/>
    <mergeCell ref="C1128:C1129"/>
    <mergeCell ref="E1128:E1129"/>
    <mergeCell ref="A1122:A1123"/>
    <mergeCell ref="B1122:B1123"/>
    <mergeCell ref="C1122:C1123"/>
    <mergeCell ref="E1122:E1123"/>
    <mergeCell ref="A1124:A1125"/>
    <mergeCell ref="B1124:B1125"/>
    <mergeCell ref="C1124:C1125"/>
    <mergeCell ref="E1124:E1125"/>
    <mergeCell ref="A1118:A1119"/>
    <mergeCell ref="B1118:B1119"/>
    <mergeCell ref="C1118:C1119"/>
    <mergeCell ref="E1118:E1119"/>
    <mergeCell ref="A1120:A1121"/>
    <mergeCell ref="B1120:B1121"/>
    <mergeCell ref="C1120:C1121"/>
    <mergeCell ref="E1120:E1121"/>
    <mergeCell ref="A1114:A1115"/>
    <mergeCell ref="B1114:B1115"/>
    <mergeCell ref="C1114:C1115"/>
    <mergeCell ref="E1114:E1115"/>
    <mergeCell ref="A1116:A1117"/>
    <mergeCell ref="B1116:B1117"/>
    <mergeCell ref="C1116:C1117"/>
    <mergeCell ref="E1116:E1117"/>
    <mergeCell ref="A1110:A1111"/>
    <mergeCell ref="B1110:B1111"/>
    <mergeCell ref="C1110:C1111"/>
    <mergeCell ref="E1110:E1111"/>
    <mergeCell ref="A1112:A1113"/>
    <mergeCell ref="B1112:B1113"/>
    <mergeCell ref="C1112:C1113"/>
    <mergeCell ref="E1112:E1113"/>
    <mergeCell ref="A1106:A1107"/>
    <mergeCell ref="B1106:B1107"/>
    <mergeCell ref="C1106:C1107"/>
    <mergeCell ref="E1106:E1107"/>
    <mergeCell ref="A1108:A1109"/>
    <mergeCell ref="B1108:B1109"/>
    <mergeCell ref="C1108:C1109"/>
    <mergeCell ref="E1108:E1109"/>
    <mergeCell ref="A1102:A1103"/>
    <mergeCell ref="B1102:B1103"/>
    <mergeCell ref="C1102:C1103"/>
    <mergeCell ref="E1102:E1103"/>
    <mergeCell ref="A1104:A1105"/>
    <mergeCell ref="B1104:B1105"/>
    <mergeCell ref="C1104:C1105"/>
    <mergeCell ref="E1104:E1105"/>
    <mergeCell ref="A1098:A1099"/>
    <mergeCell ref="B1098:B1099"/>
    <mergeCell ref="C1098:C1099"/>
    <mergeCell ref="E1098:E1099"/>
    <mergeCell ref="A1100:A1101"/>
    <mergeCell ref="B1100:B1101"/>
    <mergeCell ref="C1100:C1101"/>
    <mergeCell ref="E1100:E1101"/>
    <mergeCell ref="A1094:A1095"/>
    <mergeCell ref="B1094:B1095"/>
    <mergeCell ref="C1094:C1095"/>
    <mergeCell ref="E1094:E1095"/>
    <mergeCell ref="A1096:A1097"/>
    <mergeCell ref="B1096:B1097"/>
    <mergeCell ref="C1096:C1097"/>
    <mergeCell ref="E1096:E1097"/>
    <mergeCell ref="A1090:A1091"/>
    <mergeCell ref="B1090:B1091"/>
    <mergeCell ref="C1090:C1091"/>
    <mergeCell ref="E1090:E1091"/>
    <mergeCell ref="A1092:A1093"/>
    <mergeCell ref="B1092:B1093"/>
    <mergeCell ref="C1092:C1093"/>
    <mergeCell ref="E1092:E1093"/>
    <mergeCell ref="A1086:A1087"/>
    <mergeCell ref="B1086:B1087"/>
    <mergeCell ref="C1086:C1087"/>
    <mergeCell ref="E1086:E1087"/>
    <mergeCell ref="A1088:A1089"/>
    <mergeCell ref="B1088:B1089"/>
    <mergeCell ref="C1088:C1089"/>
    <mergeCell ref="E1088:E1089"/>
    <mergeCell ref="A1082:A1083"/>
    <mergeCell ref="B1082:B1083"/>
    <mergeCell ref="C1082:C1083"/>
    <mergeCell ref="E1082:E1083"/>
    <mergeCell ref="A1084:A1085"/>
    <mergeCell ref="B1084:B1085"/>
    <mergeCell ref="C1084:C1085"/>
    <mergeCell ref="E1084:E1085"/>
    <mergeCell ref="A1078:A1079"/>
    <mergeCell ref="B1078:B1079"/>
    <mergeCell ref="C1078:C1079"/>
    <mergeCell ref="E1078:E1079"/>
    <mergeCell ref="A1080:A1081"/>
    <mergeCell ref="B1080:B1081"/>
    <mergeCell ref="C1080:C1081"/>
    <mergeCell ref="E1080:E1081"/>
    <mergeCell ref="A1074:A1075"/>
    <mergeCell ref="B1074:B1075"/>
    <mergeCell ref="C1074:C1075"/>
    <mergeCell ref="E1074:E1075"/>
    <mergeCell ref="A1076:A1077"/>
    <mergeCell ref="B1076:B1077"/>
    <mergeCell ref="C1076:C1077"/>
    <mergeCell ref="E1076:E1077"/>
    <mergeCell ref="A1070:A1071"/>
    <mergeCell ref="B1070:B1071"/>
    <mergeCell ref="C1070:C1071"/>
    <mergeCell ref="E1070:E1071"/>
    <mergeCell ref="A1072:A1073"/>
    <mergeCell ref="B1072:B1073"/>
    <mergeCell ref="C1072:C1073"/>
    <mergeCell ref="E1072:E1073"/>
    <mergeCell ref="A1066:A1067"/>
    <mergeCell ref="B1066:B1067"/>
    <mergeCell ref="C1066:C1067"/>
    <mergeCell ref="E1066:E1067"/>
    <mergeCell ref="A1068:A1069"/>
    <mergeCell ref="B1068:B1069"/>
    <mergeCell ref="C1068:C1069"/>
    <mergeCell ref="E1068:E1069"/>
    <mergeCell ref="A1062:A1063"/>
    <mergeCell ref="B1062:B1063"/>
    <mergeCell ref="C1062:C1063"/>
    <mergeCell ref="E1062:E1063"/>
    <mergeCell ref="A1064:A1065"/>
    <mergeCell ref="B1064:B1065"/>
    <mergeCell ref="C1064:C1065"/>
    <mergeCell ref="E1064:E1065"/>
    <mergeCell ref="A1058:A1059"/>
    <mergeCell ref="B1058:B1059"/>
    <mergeCell ref="C1058:C1059"/>
    <mergeCell ref="E1058:E1059"/>
    <mergeCell ref="A1060:A1061"/>
    <mergeCell ref="B1060:B1061"/>
    <mergeCell ref="C1060:C1061"/>
    <mergeCell ref="E1060:E1061"/>
    <mergeCell ref="A1054:A1055"/>
    <mergeCell ref="B1054:B1055"/>
    <mergeCell ref="C1054:C1055"/>
    <mergeCell ref="E1054:E1055"/>
    <mergeCell ref="A1056:A1057"/>
    <mergeCell ref="B1056:B1057"/>
    <mergeCell ref="C1056:C1057"/>
    <mergeCell ref="E1056:E1057"/>
    <mergeCell ref="A1050:A1051"/>
    <mergeCell ref="B1050:B1051"/>
    <mergeCell ref="C1050:C1051"/>
    <mergeCell ref="E1050:E1051"/>
    <mergeCell ref="A1052:A1053"/>
    <mergeCell ref="B1052:B1053"/>
    <mergeCell ref="C1052:C1053"/>
    <mergeCell ref="E1052:E1053"/>
    <mergeCell ref="A1046:A1047"/>
    <mergeCell ref="B1046:B1047"/>
    <mergeCell ref="C1046:C1047"/>
    <mergeCell ref="E1046:E1047"/>
    <mergeCell ref="A1048:A1049"/>
    <mergeCell ref="B1048:B1049"/>
    <mergeCell ref="C1048:C1049"/>
    <mergeCell ref="E1048:E1049"/>
    <mergeCell ref="A1042:A1043"/>
    <mergeCell ref="B1042:B1043"/>
    <mergeCell ref="C1042:C1043"/>
    <mergeCell ref="E1042:E1043"/>
    <mergeCell ref="A1044:A1045"/>
    <mergeCell ref="B1044:B1045"/>
    <mergeCell ref="C1044:C1045"/>
    <mergeCell ref="E1044:E1045"/>
    <mergeCell ref="A1038:A1039"/>
    <mergeCell ref="B1038:B1039"/>
    <mergeCell ref="C1038:C1039"/>
    <mergeCell ref="E1038:E1039"/>
    <mergeCell ref="A1040:A1041"/>
    <mergeCell ref="B1040:B1041"/>
    <mergeCell ref="C1040:C1041"/>
    <mergeCell ref="E1040:E1041"/>
    <mergeCell ref="A1034:A1035"/>
    <mergeCell ref="B1034:B1035"/>
    <mergeCell ref="C1034:C1035"/>
    <mergeCell ref="E1034:E1035"/>
    <mergeCell ref="A1036:A1037"/>
    <mergeCell ref="B1036:B1037"/>
    <mergeCell ref="C1036:C1037"/>
    <mergeCell ref="E1036:E1037"/>
    <mergeCell ref="A1030:A1031"/>
    <mergeCell ref="B1030:B1031"/>
    <mergeCell ref="C1030:C1031"/>
    <mergeCell ref="E1030:E1031"/>
    <mergeCell ref="A1032:A1033"/>
    <mergeCell ref="B1032:B1033"/>
    <mergeCell ref="C1032:C1033"/>
    <mergeCell ref="E1032:E1033"/>
    <mergeCell ref="A1026:A1027"/>
    <mergeCell ref="B1026:B1027"/>
    <mergeCell ref="C1026:C1027"/>
    <mergeCell ref="E1026:E1027"/>
    <mergeCell ref="A1028:A1029"/>
    <mergeCell ref="B1028:B1029"/>
    <mergeCell ref="C1028:C1029"/>
    <mergeCell ref="E1028:E1029"/>
    <mergeCell ref="A1022:A1023"/>
    <mergeCell ref="B1022:B1023"/>
    <mergeCell ref="C1022:C1023"/>
    <mergeCell ref="E1022:E1023"/>
    <mergeCell ref="A1024:A1025"/>
    <mergeCell ref="B1024:B1025"/>
    <mergeCell ref="C1024:C1025"/>
    <mergeCell ref="E1024:E1025"/>
    <mergeCell ref="D1022:D1023"/>
    <mergeCell ref="A1018:A1019"/>
    <mergeCell ref="B1018:B1019"/>
    <mergeCell ref="C1018:C1019"/>
    <mergeCell ref="E1018:E1019"/>
    <mergeCell ref="A1020:A1021"/>
    <mergeCell ref="B1020:B1021"/>
    <mergeCell ref="C1020:C1021"/>
    <mergeCell ref="E1020:E1021"/>
    <mergeCell ref="D1018:D1019"/>
    <mergeCell ref="D1020:D1021"/>
    <mergeCell ref="A1014:A1015"/>
    <mergeCell ref="B1014:B1015"/>
    <mergeCell ref="C1014:C1015"/>
    <mergeCell ref="E1014:E1015"/>
    <mergeCell ref="A1016:A1017"/>
    <mergeCell ref="B1016:B1017"/>
    <mergeCell ref="C1016:C1017"/>
    <mergeCell ref="E1016:E1017"/>
    <mergeCell ref="D1014:D1015"/>
    <mergeCell ref="D1016:D1017"/>
    <mergeCell ref="A1010:A1011"/>
    <mergeCell ref="B1010:B1011"/>
    <mergeCell ref="C1010:C1011"/>
    <mergeCell ref="E1010:E1011"/>
    <mergeCell ref="A1012:A1013"/>
    <mergeCell ref="B1012:B1013"/>
    <mergeCell ref="C1012:C1013"/>
    <mergeCell ref="E1012:E1013"/>
    <mergeCell ref="D1010:D1011"/>
    <mergeCell ref="D1012:D1013"/>
    <mergeCell ref="A1006:A1007"/>
    <mergeCell ref="B1006:B1007"/>
    <mergeCell ref="C1006:C1007"/>
    <mergeCell ref="E1006:E1007"/>
    <mergeCell ref="A1008:A1009"/>
    <mergeCell ref="B1008:B1009"/>
    <mergeCell ref="C1008:C1009"/>
    <mergeCell ref="E1008:E1009"/>
    <mergeCell ref="D1006:D1007"/>
    <mergeCell ref="D1008:D1009"/>
    <mergeCell ref="A1002:A1003"/>
    <mergeCell ref="B1002:B1003"/>
    <mergeCell ref="C1002:C1003"/>
    <mergeCell ref="E1002:E1003"/>
    <mergeCell ref="A1004:A1005"/>
    <mergeCell ref="B1004:B1005"/>
    <mergeCell ref="C1004:C1005"/>
    <mergeCell ref="E1004:E1005"/>
    <mergeCell ref="D1002:D1003"/>
    <mergeCell ref="D1004:D1005"/>
    <mergeCell ref="A998:A999"/>
    <mergeCell ref="B998:B999"/>
    <mergeCell ref="C998:C999"/>
    <mergeCell ref="E998:E999"/>
    <mergeCell ref="A1000:A1001"/>
    <mergeCell ref="B1000:B1001"/>
    <mergeCell ref="C1000:C1001"/>
    <mergeCell ref="E1000:E1001"/>
    <mergeCell ref="D998:D999"/>
    <mergeCell ref="D1000:D1001"/>
    <mergeCell ref="A994:A995"/>
    <mergeCell ref="B994:B995"/>
    <mergeCell ref="C994:C995"/>
    <mergeCell ref="E994:E995"/>
    <mergeCell ref="A996:A997"/>
    <mergeCell ref="B996:B997"/>
    <mergeCell ref="C996:C997"/>
    <mergeCell ref="E996:E997"/>
    <mergeCell ref="D994:D995"/>
    <mergeCell ref="D996:D997"/>
    <mergeCell ref="A990:A991"/>
    <mergeCell ref="B990:B991"/>
    <mergeCell ref="C990:C991"/>
    <mergeCell ref="E990:E991"/>
    <mergeCell ref="A992:A993"/>
    <mergeCell ref="B992:B993"/>
    <mergeCell ref="C992:C993"/>
    <mergeCell ref="E992:E993"/>
    <mergeCell ref="D990:D991"/>
    <mergeCell ref="D992:D993"/>
    <mergeCell ref="A986:A987"/>
    <mergeCell ref="B986:B987"/>
    <mergeCell ref="C986:C987"/>
    <mergeCell ref="E986:E987"/>
    <mergeCell ref="A988:A989"/>
    <mergeCell ref="B988:B989"/>
    <mergeCell ref="C988:C989"/>
    <mergeCell ref="E988:E989"/>
    <mergeCell ref="D986:D987"/>
    <mergeCell ref="D988:D989"/>
    <mergeCell ref="A982:A983"/>
    <mergeCell ref="B982:B983"/>
    <mergeCell ref="C982:C983"/>
    <mergeCell ref="E982:E983"/>
    <mergeCell ref="A984:A985"/>
    <mergeCell ref="B984:B985"/>
    <mergeCell ref="C984:C985"/>
    <mergeCell ref="E984:E985"/>
    <mergeCell ref="D982:D983"/>
    <mergeCell ref="D984:D985"/>
    <mergeCell ref="A978:A979"/>
    <mergeCell ref="B978:B979"/>
    <mergeCell ref="C978:C979"/>
    <mergeCell ref="E978:E979"/>
    <mergeCell ref="A980:A981"/>
    <mergeCell ref="B980:B981"/>
    <mergeCell ref="C980:C981"/>
    <mergeCell ref="E980:E981"/>
    <mergeCell ref="AB979:AB980"/>
    <mergeCell ref="A974:A975"/>
    <mergeCell ref="B974:B975"/>
    <mergeCell ref="C974:C975"/>
    <mergeCell ref="E974:E975"/>
    <mergeCell ref="A976:A977"/>
    <mergeCell ref="B976:B977"/>
    <mergeCell ref="C976:C977"/>
    <mergeCell ref="E976:E977"/>
    <mergeCell ref="S976:S977"/>
    <mergeCell ref="AB977:AB978"/>
    <mergeCell ref="D980:D981"/>
    <mergeCell ref="Q986:Q987"/>
    <mergeCell ref="Q988:Q989"/>
    <mergeCell ref="U974:U975"/>
    <mergeCell ref="U976:U977"/>
    <mergeCell ref="U978:U979"/>
    <mergeCell ref="W968:W969"/>
    <mergeCell ref="X968:X969"/>
    <mergeCell ref="Y975:Y976"/>
    <mergeCell ref="Z975:Z976"/>
    <mergeCell ref="A972:A973"/>
    <mergeCell ref="B972:B973"/>
    <mergeCell ref="C972:C973"/>
    <mergeCell ref="E972:E973"/>
    <mergeCell ref="A968:A969"/>
    <mergeCell ref="AB975:AB976"/>
    <mergeCell ref="A970:A971"/>
    <mergeCell ref="B970:B971"/>
    <mergeCell ref="C970:C971"/>
    <mergeCell ref="E970:E971"/>
    <mergeCell ref="Y973:Y974"/>
    <mergeCell ref="Z973:Z974"/>
    <mergeCell ref="AA973:AA974"/>
    <mergeCell ref="AA975:AA976"/>
    <mergeCell ref="R972:R973"/>
    <mergeCell ref="AB973:AB974"/>
    <mergeCell ref="W964:W965"/>
    <mergeCell ref="X964:X965"/>
    <mergeCell ref="Y971:Y972"/>
    <mergeCell ref="Z971:Z972"/>
    <mergeCell ref="B968:B969"/>
    <mergeCell ref="C968:C969"/>
    <mergeCell ref="E968:E969"/>
    <mergeCell ref="Q972:Q973"/>
    <mergeCell ref="Q974:Q975"/>
    <mergeCell ref="B964:B965"/>
    <mergeCell ref="C964:C965"/>
    <mergeCell ref="E964:E965"/>
    <mergeCell ref="A960:A961"/>
    <mergeCell ref="AB971:AB972"/>
    <mergeCell ref="A966:A967"/>
    <mergeCell ref="B966:B967"/>
    <mergeCell ref="C966:C967"/>
    <mergeCell ref="E966:E967"/>
    <mergeCell ref="B960:B961"/>
    <mergeCell ref="AB967:AB968"/>
    <mergeCell ref="A962:A963"/>
    <mergeCell ref="B962:B963"/>
    <mergeCell ref="C962:C963"/>
    <mergeCell ref="E962:E963"/>
    <mergeCell ref="AB969:AB970"/>
    <mergeCell ref="W962:W963"/>
    <mergeCell ref="X962:X963"/>
    <mergeCell ref="Y969:Y970"/>
    <mergeCell ref="Z969:Z970"/>
    <mergeCell ref="AB963:AB964"/>
    <mergeCell ref="Y965:Y966"/>
    <mergeCell ref="Z965:Z966"/>
    <mergeCell ref="AA965:AA966"/>
    <mergeCell ref="Y959:Y960"/>
    <mergeCell ref="Z959:Z960"/>
    <mergeCell ref="AA971:AA972"/>
    <mergeCell ref="AA969:AA970"/>
    <mergeCell ref="AA959:AA960"/>
    <mergeCell ref="Y967:Y968"/>
    <mergeCell ref="Z967:Z968"/>
    <mergeCell ref="AA967:AA968"/>
    <mergeCell ref="U968:U969"/>
    <mergeCell ref="U970:U971"/>
    <mergeCell ref="U972:U973"/>
    <mergeCell ref="AB965:AB966"/>
    <mergeCell ref="Y963:Y964"/>
    <mergeCell ref="Z963:Z964"/>
    <mergeCell ref="E960:E961"/>
    <mergeCell ref="A964:A965"/>
    <mergeCell ref="AB961:AB962"/>
    <mergeCell ref="W954:W955"/>
    <mergeCell ref="X954:X955"/>
    <mergeCell ref="Y961:Y962"/>
    <mergeCell ref="Z961:Z962"/>
    <mergeCell ref="A956:A957"/>
    <mergeCell ref="B956:B957"/>
    <mergeCell ref="C956:C957"/>
    <mergeCell ref="E956:E957"/>
    <mergeCell ref="W956:W957"/>
    <mergeCell ref="AB959:AB960"/>
    <mergeCell ref="A954:A955"/>
    <mergeCell ref="B954:B955"/>
    <mergeCell ref="C954:C955"/>
    <mergeCell ref="E954:E955"/>
    <mergeCell ref="A952:A953"/>
    <mergeCell ref="X956:X957"/>
    <mergeCell ref="C960:C961"/>
    <mergeCell ref="W960:W961"/>
    <mergeCell ref="X960:X961"/>
    <mergeCell ref="B952:B953"/>
    <mergeCell ref="C952:C953"/>
    <mergeCell ref="E952:E953"/>
    <mergeCell ref="W952:W953"/>
    <mergeCell ref="X952:X953"/>
    <mergeCell ref="S954:S955"/>
    <mergeCell ref="R954:R955"/>
    <mergeCell ref="Q954:Q955"/>
    <mergeCell ref="R952:R953"/>
    <mergeCell ref="R956:R957"/>
    <mergeCell ref="AB955:AB956"/>
    <mergeCell ref="AA955:AA956"/>
    <mergeCell ref="U956:U957"/>
    <mergeCell ref="U958:U959"/>
    <mergeCell ref="U960:U961"/>
    <mergeCell ref="U962:U963"/>
    <mergeCell ref="U964:U965"/>
    <mergeCell ref="U966:U967"/>
    <mergeCell ref="U952:U953"/>
    <mergeCell ref="U954:U955"/>
    <mergeCell ref="A950:A951"/>
    <mergeCell ref="B950:B951"/>
    <mergeCell ref="C950:C951"/>
    <mergeCell ref="E950:E951"/>
    <mergeCell ref="AB957:AB958"/>
    <mergeCell ref="Q958:Q959"/>
    <mergeCell ref="R958:R959"/>
    <mergeCell ref="S956:S957"/>
    <mergeCell ref="AB951:AB952"/>
    <mergeCell ref="A946:A947"/>
    <mergeCell ref="B946:B947"/>
    <mergeCell ref="C946:C947"/>
    <mergeCell ref="E946:E947"/>
    <mergeCell ref="AB953:AB954"/>
    <mergeCell ref="Y951:Y952"/>
    <mergeCell ref="Z951:Z952"/>
    <mergeCell ref="A948:A949"/>
    <mergeCell ref="B948:B949"/>
    <mergeCell ref="AB947:AB948"/>
    <mergeCell ref="A942:A943"/>
    <mergeCell ref="B942:B943"/>
    <mergeCell ref="C942:C943"/>
    <mergeCell ref="E942:E943"/>
    <mergeCell ref="AB949:AB950"/>
    <mergeCell ref="W944:W945"/>
    <mergeCell ref="X944:X945"/>
    <mergeCell ref="C948:C949"/>
    <mergeCell ref="E948:E949"/>
    <mergeCell ref="Z943:Z944"/>
    <mergeCell ref="A940:A941"/>
    <mergeCell ref="B940:B941"/>
    <mergeCell ref="C940:C941"/>
    <mergeCell ref="E940:E941"/>
    <mergeCell ref="A958:A959"/>
    <mergeCell ref="B958:B959"/>
    <mergeCell ref="C958:C959"/>
    <mergeCell ref="E958:E959"/>
    <mergeCell ref="Y947:Y948"/>
    <mergeCell ref="Z947:Z948"/>
    <mergeCell ref="X942:X943"/>
    <mergeCell ref="AA943:AA944"/>
    <mergeCell ref="Y945:Y946"/>
    <mergeCell ref="Z945:Z946"/>
    <mergeCell ref="Y941:Y942"/>
    <mergeCell ref="Z941:Z942"/>
    <mergeCell ref="AA941:AA942"/>
    <mergeCell ref="U944:U945"/>
    <mergeCell ref="U946:U947"/>
    <mergeCell ref="U948:U949"/>
    <mergeCell ref="U950:U951"/>
    <mergeCell ref="A936:A937"/>
    <mergeCell ref="B944:B945"/>
    <mergeCell ref="C944:C945"/>
    <mergeCell ref="E944:E945"/>
    <mergeCell ref="W942:W943"/>
    <mergeCell ref="AB943:AB944"/>
    <mergeCell ref="A938:A939"/>
    <mergeCell ref="B938:B939"/>
    <mergeCell ref="C938:C939"/>
    <mergeCell ref="E938:E939"/>
    <mergeCell ref="W940:W941"/>
    <mergeCell ref="X940:X941"/>
    <mergeCell ref="A944:A945"/>
    <mergeCell ref="AB945:AB946"/>
    <mergeCell ref="Y943:Y944"/>
    <mergeCell ref="AB941:AB942"/>
    <mergeCell ref="Y939:Y940"/>
    <mergeCell ref="Z939:Z940"/>
    <mergeCell ref="B936:B937"/>
    <mergeCell ref="C936:C937"/>
    <mergeCell ref="B928:B929"/>
    <mergeCell ref="C928:C929"/>
    <mergeCell ref="W936:W937"/>
    <mergeCell ref="X936:X937"/>
    <mergeCell ref="W934:W935"/>
    <mergeCell ref="A932:A933"/>
    <mergeCell ref="B932:B933"/>
    <mergeCell ref="C932:C933"/>
    <mergeCell ref="E932:E933"/>
    <mergeCell ref="AB939:AB940"/>
    <mergeCell ref="A934:A935"/>
    <mergeCell ref="B934:B935"/>
    <mergeCell ref="C934:C935"/>
    <mergeCell ref="E934:E935"/>
    <mergeCell ref="X934:X935"/>
    <mergeCell ref="A928:A929"/>
    <mergeCell ref="W932:W933"/>
    <mergeCell ref="X932:X933"/>
    <mergeCell ref="AB935:AB936"/>
    <mergeCell ref="A930:A931"/>
    <mergeCell ref="B930:B931"/>
    <mergeCell ref="C930:C931"/>
    <mergeCell ref="E930:E931"/>
    <mergeCell ref="D936:D937"/>
    <mergeCell ref="Y935:Y936"/>
    <mergeCell ref="AB937:AB938"/>
    <mergeCell ref="E936:E937"/>
    <mergeCell ref="W938:W939"/>
    <mergeCell ref="X938:X939"/>
    <mergeCell ref="AA939:AA940"/>
    <mergeCell ref="AB931:AB932"/>
    <mergeCell ref="Z935:Z936"/>
    <mergeCell ref="Z933:Z934"/>
    <mergeCell ref="Q934:Q935"/>
    <mergeCell ref="Q936:Q937"/>
    <mergeCell ref="AA933:AA934"/>
    <mergeCell ref="X928:X929"/>
    <mergeCell ref="W930:W931"/>
    <mergeCell ref="X930:X931"/>
    <mergeCell ref="Y937:Y938"/>
    <mergeCell ref="Z937:Z938"/>
    <mergeCell ref="AA937:AA938"/>
    <mergeCell ref="AA931:AA932"/>
    <mergeCell ref="Y933:Y934"/>
    <mergeCell ref="A926:A927"/>
    <mergeCell ref="B926:B927"/>
    <mergeCell ref="C926:C927"/>
    <mergeCell ref="E926:E927"/>
    <mergeCell ref="AB933:AB934"/>
    <mergeCell ref="Y931:Y932"/>
    <mergeCell ref="Z931:Z932"/>
    <mergeCell ref="E928:E929"/>
    <mergeCell ref="W928:W929"/>
    <mergeCell ref="AB929:AB930"/>
    <mergeCell ref="W920:W921"/>
    <mergeCell ref="X920:X921"/>
    <mergeCell ref="Y927:Y928"/>
    <mergeCell ref="Z927:Z928"/>
    <mergeCell ref="A924:A925"/>
    <mergeCell ref="B924:B925"/>
    <mergeCell ref="C924:C925"/>
    <mergeCell ref="E924:E925"/>
    <mergeCell ref="A920:A921"/>
    <mergeCell ref="D922:D923"/>
    <mergeCell ref="B912:B913"/>
    <mergeCell ref="C912:C913"/>
    <mergeCell ref="AB927:AB928"/>
    <mergeCell ref="A922:A923"/>
    <mergeCell ref="B922:B923"/>
    <mergeCell ref="C922:C923"/>
    <mergeCell ref="E922:E923"/>
    <mergeCell ref="W924:W925"/>
    <mergeCell ref="X924:X925"/>
    <mergeCell ref="E912:E913"/>
    <mergeCell ref="W916:W917"/>
    <mergeCell ref="X916:X917"/>
    <mergeCell ref="Y923:Y924"/>
    <mergeCell ref="Z923:Z924"/>
    <mergeCell ref="B920:B921"/>
    <mergeCell ref="C920:C921"/>
    <mergeCell ref="E920:E921"/>
    <mergeCell ref="W922:W923"/>
    <mergeCell ref="X922:X923"/>
    <mergeCell ref="Z915:Z916"/>
    <mergeCell ref="AB923:AB924"/>
    <mergeCell ref="A918:A919"/>
    <mergeCell ref="B918:B919"/>
    <mergeCell ref="C918:C919"/>
    <mergeCell ref="E918:E919"/>
    <mergeCell ref="AB925:AB926"/>
    <mergeCell ref="W926:W927"/>
    <mergeCell ref="X926:X927"/>
    <mergeCell ref="AA927:AA928"/>
    <mergeCell ref="Q920:Q921"/>
    <mergeCell ref="AB919:AB920"/>
    <mergeCell ref="A914:A915"/>
    <mergeCell ref="B914:B915"/>
    <mergeCell ref="C914:C915"/>
    <mergeCell ref="E914:E915"/>
    <mergeCell ref="AB921:AB922"/>
    <mergeCell ref="Y919:Y920"/>
    <mergeCell ref="Z919:Z920"/>
    <mergeCell ref="A916:A917"/>
    <mergeCell ref="B916:B917"/>
    <mergeCell ref="AB915:AB916"/>
    <mergeCell ref="AA919:AA920"/>
    <mergeCell ref="Y929:Y930"/>
    <mergeCell ref="T920:T921"/>
    <mergeCell ref="A910:A911"/>
    <mergeCell ref="B910:B911"/>
    <mergeCell ref="C910:C911"/>
    <mergeCell ref="E910:E911"/>
    <mergeCell ref="AB917:AB918"/>
    <mergeCell ref="W912:W913"/>
    <mergeCell ref="X912:X913"/>
    <mergeCell ref="C916:C917"/>
    <mergeCell ref="E916:E917"/>
    <mergeCell ref="AB913:AB914"/>
    <mergeCell ref="W904:W905"/>
    <mergeCell ref="X904:X905"/>
    <mergeCell ref="Y911:Y912"/>
    <mergeCell ref="Z911:Z912"/>
    <mergeCell ref="A908:A909"/>
    <mergeCell ref="B908:B909"/>
    <mergeCell ref="C908:C909"/>
    <mergeCell ref="E908:E909"/>
    <mergeCell ref="A904:A905"/>
    <mergeCell ref="B896:B897"/>
    <mergeCell ref="C896:C897"/>
    <mergeCell ref="AB911:AB912"/>
    <mergeCell ref="A906:A907"/>
    <mergeCell ref="B906:B907"/>
    <mergeCell ref="C906:C907"/>
    <mergeCell ref="E906:E907"/>
    <mergeCell ref="W908:W909"/>
    <mergeCell ref="X908:X909"/>
    <mergeCell ref="A912:A913"/>
    <mergeCell ref="Y907:Y908"/>
    <mergeCell ref="Z907:Z908"/>
    <mergeCell ref="B904:B905"/>
    <mergeCell ref="C904:C905"/>
    <mergeCell ref="E904:E905"/>
    <mergeCell ref="W906:W907"/>
    <mergeCell ref="X906:X907"/>
    <mergeCell ref="D908:D909"/>
    <mergeCell ref="Z905:Z906"/>
    <mergeCell ref="Y905:Y906"/>
    <mergeCell ref="A902:A903"/>
    <mergeCell ref="B902:B903"/>
    <mergeCell ref="C902:C903"/>
    <mergeCell ref="E902:E903"/>
    <mergeCell ref="D902:D903"/>
    <mergeCell ref="D904:D905"/>
    <mergeCell ref="AB909:AB910"/>
    <mergeCell ref="W910:W911"/>
    <mergeCell ref="X910:X911"/>
    <mergeCell ref="AA911:AA912"/>
    <mergeCell ref="Q906:Q907"/>
    <mergeCell ref="AB903:AB904"/>
    <mergeCell ref="Q902:Q903"/>
    <mergeCell ref="Q904:Q905"/>
    <mergeCell ref="AB907:AB908"/>
    <mergeCell ref="AA909:AA910"/>
    <mergeCell ref="A898:A899"/>
    <mergeCell ref="B898:B899"/>
    <mergeCell ref="C898:C899"/>
    <mergeCell ref="E898:E899"/>
    <mergeCell ref="AB905:AB906"/>
    <mergeCell ref="Y903:Y904"/>
    <mergeCell ref="Z903:Z904"/>
    <mergeCell ref="A900:A901"/>
    <mergeCell ref="B900:B901"/>
    <mergeCell ref="AB901:AB902"/>
    <mergeCell ref="E896:E897"/>
    <mergeCell ref="W896:W897"/>
    <mergeCell ref="X896:X897"/>
    <mergeCell ref="E900:E901"/>
    <mergeCell ref="W900:W901"/>
    <mergeCell ref="U896:U897"/>
    <mergeCell ref="U898:U899"/>
    <mergeCell ref="U900:U901"/>
    <mergeCell ref="V896:V897"/>
    <mergeCell ref="S898:S899"/>
    <mergeCell ref="C892:C893"/>
    <mergeCell ref="E892:E893"/>
    <mergeCell ref="A888:A889"/>
    <mergeCell ref="AB899:AB900"/>
    <mergeCell ref="A894:A895"/>
    <mergeCell ref="B894:B895"/>
    <mergeCell ref="C894:C895"/>
    <mergeCell ref="E894:E895"/>
    <mergeCell ref="C900:C901"/>
    <mergeCell ref="A896:A897"/>
    <mergeCell ref="AB895:AB896"/>
    <mergeCell ref="A890:A891"/>
    <mergeCell ref="B890:B891"/>
    <mergeCell ref="C890:C891"/>
    <mergeCell ref="E890:E891"/>
    <mergeCell ref="AB897:AB898"/>
    <mergeCell ref="Y895:Y896"/>
    <mergeCell ref="Z895:Z896"/>
    <mergeCell ref="A892:A893"/>
    <mergeCell ref="B892:B893"/>
    <mergeCell ref="AB891:AB892"/>
    <mergeCell ref="A886:A887"/>
    <mergeCell ref="B886:B887"/>
    <mergeCell ref="C886:C887"/>
    <mergeCell ref="E886:E887"/>
    <mergeCell ref="AB893:AB894"/>
    <mergeCell ref="Y891:Y892"/>
    <mergeCell ref="Z891:Z892"/>
    <mergeCell ref="B888:B889"/>
    <mergeCell ref="C888:C889"/>
    <mergeCell ref="AB889:AB890"/>
    <mergeCell ref="Y887:Y888"/>
    <mergeCell ref="AA887:AA888"/>
    <mergeCell ref="D890:D891"/>
    <mergeCell ref="D892:D893"/>
    <mergeCell ref="D894:D895"/>
    <mergeCell ref="D896:D897"/>
    <mergeCell ref="D898:D899"/>
    <mergeCell ref="D900:D901"/>
    <mergeCell ref="Y885:Y886"/>
    <mergeCell ref="Z885:Z886"/>
    <mergeCell ref="AA885:AA886"/>
    <mergeCell ref="X886:X887"/>
    <mergeCell ref="Y893:Y894"/>
    <mergeCell ref="Z893:Z894"/>
    <mergeCell ref="AA893:AA894"/>
    <mergeCell ref="Q894:Q895"/>
    <mergeCell ref="Q896:Q897"/>
    <mergeCell ref="Q898:Q899"/>
    <mergeCell ref="Q900:Q901"/>
    <mergeCell ref="S886:S887"/>
    <mergeCell ref="S888:S889"/>
    <mergeCell ref="S890:S891"/>
    <mergeCell ref="A884:A885"/>
    <mergeCell ref="B884:B885"/>
    <mergeCell ref="C884:C885"/>
    <mergeCell ref="E884:E885"/>
    <mergeCell ref="W884:W885"/>
    <mergeCell ref="Z887:Z888"/>
    <mergeCell ref="AB887:AB888"/>
    <mergeCell ref="A882:A883"/>
    <mergeCell ref="B882:B883"/>
    <mergeCell ref="C882:C883"/>
    <mergeCell ref="E882:E883"/>
    <mergeCell ref="X884:X885"/>
    <mergeCell ref="E888:E889"/>
    <mergeCell ref="W888:W889"/>
    <mergeCell ref="X888:X889"/>
    <mergeCell ref="A878:A879"/>
    <mergeCell ref="B878:B879"/>
    <mergeCell ref="C878:C879"/>
    <mergeCell ref="E878:E879"/>
    <mergeCell ref="AB885:AB886"/>
    <mergeCell ref="A880:A881"/>
    <mergeCell ref="B880:B881"/>
    <mergeCell ref="C880:C881"/>
    <mergeCell ref="E880:E881"/>
    <mergeCell ref="W886:W887"/>
    <mergeCell ref="AB883:AB884"/>
    <mergeCell ref="E874:E875"/>
    <mergeCell ref="AB881:AB882"/>
    <mergeCell ref="Y883:Y884"/>
    <mergeCell ref="Z883:Z884"/>
    <mergeCell ref="N874:N875"/>
    <mergeCell ref="W878:W879"/>
    <mergeCell ref="X878:X879"/>
    <mergeCell ref="W874:W875"/>
    <mergeCell ref="AA881:AA882"/>
    <mergeCell ref="A876:A877"/>
    <mergeCell ref="B876:B877"/>
    <mergeCell ref="C876:C877"/>
    <mergeCell ref="E876:E877"/>
    <mergeCell ref="W876:W877"/>
    <mergeCell ref="X876:X877"/>
    <mergeCell ref="S876:S877"/>
    <mergeCell ref="U876:U877"/>
    <mergeCell ref="AB879:AB880"/>
    <mergeCell ref="O874:O875"/>
    <mergeCell ref="P874:P875"/>
    <mergeCell ref="D880:D881"/>
    <mergeCell ref="D882:D883"/>
    <mergeCell ref="D884:D885"/>
    <mergeCell ref="D886:D887"/>
    <mergeCell ref="D888:D889"/>
    <mergeCell ref="Y877:Y878"/>
    <mergeCell ref="Z877:Z878"/>
    <mergeCell ref="AA877:AA878"/>
    <mergeCell ref="Y873:Y874"/>
    <mergeCell ref="Z873:Z874"/>
    <mergeCell ref="AA873:AA874"/>
    <mergeCell ref="X872:X873"/>
    <mergeCell ref="Y879:Y880"/>
    <mergeCell ref="Z879:Z880"/>
    <mergeCell ref="AA879:AA880"/>
    <mergeCell ref="X874:X875"/>
    <mergeCell ref="Y881:Y882"/>
    <mergeCell ref="Z881:Z882"/>
    <mergeCell ref="A872:A873"/>
    <mergeCell ref="B872:B873"/>
    <mergeCell ref="C872:C873"/>
    <mergeCell ref="E872:E873"/>
    <mergeCell ref="A874:A875"/>
    <mergeCell ref="B874:B875"/>
    <mergeCell ref="A870:A871"/>
    <mergeCell ref="B870:B871"/>
    <mergeCell ref="C870:C871"/>
    <mergeCell ref="E870:E871"/>
    <mergeCell ref="AB877:AB878"/>
    <mergeCell ref="N872:N873"/>
    <mergeCell ref="O872:O873"/>
    <mergeCell ref="P872:P873"/>
    <mergeCell ref="C874:C875"/>
    <mergeCell ref="D872:D873"/>
    <mergeCell ref="C868:C869"/>
    <mergeCell ref="E868:E869"/>
    <mergeCell ref="Q868:Q869"/>
    <mergeCell ref="AB875:AB876"/>
    <mergeCell ref="W868:W869"/>
    <mergeCell ref="X868:X869"/>
    <mergeCell ref="Y875:Y876"/>
    <mergeCell ref="Z875:Z876"/>
    <mergeCell ref="AA875:AA876"/>
    <mergeCell ref="W870:W871"/>
    <mergeCell ref="AB873:AB874"/>
    <mergeCell ref="T866:T867"/>
    <mergeCell ref="W864:W865"/>
    <mergeCell ref="X864:X865"/>
    <mergeCell ref="Y871:Y872"/>
    <mergeCell ref="N868:N869"/>
    <mergeCell ref="O868:O869"/>
    <mergeCell ref="P868:P869"/>
    <mergeCell ref="N870:N871"/>
    <mergeCell ref="O870:O871"/>
    <mergeCell ref="C864:C865"/>
    <mergeCell ref="E864:E865"/>
    <mergeCell ref="AB871:AB872"/>
    <mergeCell ref="A866:A867"/>
    <mergeCell ref="B866:B867"/>
    <mergeCell ref="C866:C867"/>
    <mergeCell ref="E866:E867"/>
    <mergeCell ref="P870:P871"/>
    <mergeCell ref="A868:A869"/>
    <mergeCell ref="B868:B869"/>
    <mergeCell ref="AB869:AB870"/>
    <mergeCell ref="Y867:Y868"/>
    <mergeCell ref="Z867:Z868"/>
    <mergeCell ref="N864:N865"/>
    <mergeCell ref="O864:O865"/>
    <mergeCell ref="P864:P865"/>
    <mergeCell ref="N866:N867"/>
    <mergeCell ref="O866:O867"/>
    <mergeCell ref="D868:D869"/>
    <mergeCell ref="D870:D871"/>
    <mergeCell ref="D874:D875"/>
    <mergeCell ref="D876:D877"/>
    <mergeCell ref="D878:D879"/>
    <mergeCell ref="Z871:Z872"/>
    <mergeCell ref="AA871:AA872"/>
    <mergeCell ref="R868:R869"/>
    <mergeCell ref="C860:C861"/>
    <mergeCell ref="E860:E861"/>
    <mergeCell ref="AB867:AB868"/>
    <mergeCell ref="A862:A863"/>
    <mergeCell ref="B862:B863"/>
    <mergeCell ref="C862:C863"/>
    <mergeCell ref="E862:E863"/>
    <mergeCell ref="P866:P867"/>
    <mergeCell ref="A864:A865"/>
    <mergeCell ref="B864:B865"/>
    <mergeCell ref="AB865:AB866"/>
    <mergeCell ref="R858:R859"/>
    <mergeCell ref="N860:N861"/>
    <mergeCell ref="O860:O861"/>
    <mergeCell ref="P860:P861"/>
    <mergeCell ref="N862:N863"/>
    <mergeCell ref="O862:O863"/>
    <mergeCell ref="P862:P863"/>
    <mergeCell ref="W866:W867"/>
    <mergeCell ref="X866:X867"/>
    <mergeCell ref="AB863:AB864"/>
    <mergeCell ref="A858:A859"/>
    <mergeCell ref="B858:B859"/>
    <mergeCell ref="C858:C859"/>
    <mergeCell ref="E858:E859"/>
    <mergeCell ref="N858:N859"/>
    <mergeCell ref="O858:O859"/>
    <mergeCell ref="P858:P859"/>
    <mergeCell ref="A860:A861"/>
    <mergeCell ref="B860:B861"/>
    <mergeCell ref="AB861:AB862"/>
    <mergeCell ref="R854:R855"/>
    <mergeCell ref="W854:W855"/>
    <mergeCell ref="X854:X855"/>
    <mergeCell ref="Y861:Y862"/>
    <mergeCell ref="A856:A857"/>
    <mergeCell ref="B856:B857"/>
    <mergeCell ref="C856:C857"/>
    <mergeCell ref="E856:E857"/>
    <mergeCell ref="Q856:Q857"/>
    <mergeCell ref="Z861:Z862"/>
    <mergeCell ref="AA861:AA862"/>
    <mergeCell ref="T854:T855"/>
    <mergeCell ref="U854:U855"/>
    <mergeCell ref="A854:A855"/>
    <mergeCell ref="B854:B855"/>
    <mergeCell ref="C854:C855"/>
    <mergeCell ref="E854:E855"/>
    <mergeCell ref="Q854:Q855"/>
    <mergeCell ref="N856:N857"/>
    <mergeCell ref="AB859:AB860"/>
    <mergeCell ref="Z859:Z860"/>
    <mergeCell ref="AA859:AA860"/>
    <mergeCell ref="N854:N855"/>
    <mergeCell ref="O854:O855"/>
    <mergeCell ref="P854:P855"/>
    <mergeCell ref="O856:O857"/>
    <mergeCell ref="P856:P857"/>
    <mergeCell ref="W856:W857"/>
    <mergeCell ref="AB857:AB858"/>
    <mergeCell ref="D860:D861"/>
    <mergeCell ref="D862:D863"/>
    <mergeCell ref="D864:D865"/>
    <mergeCell ref="D866:D867"/>
    <mergeCell ref="A852:A853"/>
    <mergeCell ref="B852:B853"/>
    <mergeCell ref="C852:C853"/>
    <mergeCell ref="E852:E853"/>
    <mergeCell ref="N852:N853"/>
    <mergeCell ref="O852:O853"/>
    <mergeCell ref="P852:P853"/>
    <mergeCell ref="X856:X857"/>
    <mergeCell ref="W858:W859"/>
    <mergeCell ref="AB855:AB856"/>
    <mergeCell ref="A850:A851"/>
    <mergeCell ref="B850:B851"/>
    <mergeCell ref="C850:C851"/>
    <mergeCell ref="E850:E851"/>
    <mergeCell ref="N850:N851"/>
    <mergeCell ref="O850:O851"/>
    <mergeCell ref="P850:P851"/>
    <mergeCell ref="X850:X851"/>
    <mergeCell ref="Z851:Z852"/>
    <mergeCell ref="AB853:AB854"/>
    <mergeCell ref="A848:A849"/>
    <mergeCell ref="B848:B849"/>
    <mergeCell ref="C848:C849"/>
    <mergeCell ref="E848:E849"/>
    <mergeCell ref="N848:N849"/>
    <mergeCell ref="O848:O849"/>
    <mergeCell ref="P848:P849"/>
    <mergeCell ref="AA851:AA852"/>
    <mergeCell ref="Y853:Y854"/>
    <mergeCell ref="AB851:AB852"/>
    <mergeCell ref="A846:A847"/>
    <mergeCell ref="B846:B847"/>
    <mergeCell ref="C846:C847"/>
    <mergeCell ref="E846:E847"/>
    <mergeCell ref="N846:N847"/>
    <mergeCell ref="O846:O847"/>
    <mergeCell ref="D846:D847"/>
    <mergeCell ref="P846:P847"/>
    <mergeCell ref="Q846:Q847"/>
    <mergeCell ref="D854:D855"/>
    <mergeCell ref="D856:D857"/>
    <mergeCell ref="D858:D859"/>
    <mergeCell ref="R846:R847"/>
    <mergeCell ref="R848:R849"/>
    <mergeCell ref="R850:R851"/>
    <mergeCell ref="R852:R853"/>
    <mergeCell ref="R856:R857"/>
    <mergeCell ref="Y849:Y850"/>
    <mergeCell ref="Z849:Z850"/>
    <mergeCell ref="AA849:AA850"/>
    <mergeCell ref="AB849:AB850"/>
    <mergeCell ref="T846:T847"/>
    <mergeCell ref="T848:T849"/>
    <mergeCell ref="T850:T851"/>
    <mergeCell ref="T856:T857"/>
    <mergeCell ref="D848:D849"/>
    <mergeCell ref="AQ845:AQ846"/>
    <mergeCell ref="AR845:AR846"/>
    <mergeCell ref="AB845:AB846"/>
    <mergeCell ref="AC845:AC846"/>
    <mergeCell ref="AO843:AO844"/>
    <mergeCell ref="AD852:AD853"/>
    <mergeCell ref="AE852:AE853"/>
    <mergeCell ref="AF852:AF853"/>
    <mergeCell ref="AG852:AG853"/>
    <mergeCell ref="AH852:AH853"/>
    <mergeCell ref="AJ852:AJ853"/>
    <mergeCell ref="AK852:AK853"/>
    <mergeCell ref="AL852:AL853"/>
    <mergeCell ref="AQ851:AQ852"/>
    <mergeCell ref="AR851:AR852"/>
    <mergeCell ref="AL846:AL847"/>
    <mergeCell ref="AM849:AM850"/>
    <mergeCell ref="AN849:AN850"/>
    <mergeCell ref="AO849:AO850"/>
    <mergeCell ref="AO851:AO852"/>
    <mergeCell ref="AL848:AL849"/>
    <mergeCell ref="AG844:AG845"/>
    <mergeCell ref="AH844:AH845"/>
    <mergeCell ref="AI844:AI845"/>
    <mergeCell ref="AL842:AL843"/>
    <mergeCell ref="AM851:AM852"/>
    <mergeCell ref="AN851:AN852"/>
    <mergeCell ref="AK844:AK845"/>
    <mergeCell ref="AL844:AL845"/>
    <mergeCell ref="AJ846:AJ847"/>
    <mergeCell ref="AH842:AH843"/>
    <mergeCell ref="AQ843:AQ844"/>
    <mergeCell ref="AR843:AR844"/>
    <mergeCell ref="AO841:AO842"/>
    <mergeCell ref="AP841:AP842"/>
    <mergeCell ref="AQ841:AQ842"/>
    <mergeCell ref="AH840:AH841"/>
    <mergeCell ref="AP839:AP840"/>
    <mergeCell ref="AQ839:AQ840"/>
    <mergeCell ref="AR839:AR840"/>
    <mergeCell ref="AJ838:AJ839"/>
    <mergeCell ref="AN837:AN838"/>
    <mergeCell ref="AA841:AA842"/>
    <mergeCell ref="AB841:AB842"/>
    <mergeCell ref="D844:D845"/>
    <mergeCell ref="AH836:AH837"/>
    <mergeCell ref="AI836:AI837"/>
    <mergeCell ref="AJ836:AJ837"/>
    <mergeCell ref="AI838:AI839"/>
    <mergeCell ref="AE842:AE843"/>
    <mergeCell ref="AF842:AF843"/>
    <mergeCell ref="AG842:AG843"/>
    <mergeCell ref="AG840:AG841"/>
    <mergeCell ref="AD840:AD841"/>
    <mergeCell ref="P838:P839"/>
    <mergeCell ref="Y845:Y846"/>
    <mergeCell ref="Z845:Z846"/>
    <mergeCell ref="AA845:AA846"/>
    <mergeCell ref="O840:O841"/>
    <mergeCell ref="P840:P841"/>
    <mergeCell ref="W840:W841"/>
    <mergeCell ref="X840:X841"/>
    <mergeCell ref="AE850:AE851"/>
    <mergeCell ref="AF850:AF851"/>
    <mergeCell ref="AG850:AG851"/>
    <mergeCell ref="AH850:AH851"/>
    <mergeCell ref="AI850:AI851"/>
    <mergeCell ref="AJ850:AJ851"/>
    <mergeCell ref="AI842:AI843"/>
    <mergeCell ref="AK846:AK847"/>
    <mergeCell ref="AJ842:AJ843"/>
    <mergeCell ref="AK842:AK843"/>
    <mergeCell ref="AC851:AC852"/>
    <mergeCell ref="R842:R843"/>
    <mergeCell ref="R844:R845"/>
    <mergeCell ref="Y847:Y848"/>
    <mergeCell ref="Z847:Z848"/>
    <mergeCell ref="U840:U841"/>
    <mergeCell ref="V840:V841"/>
    <mergeCell ref="AA847:AA848"/>
    <mergeCell ref="AB847:AB848"/>
    <mergeCell ref="X846:X847"/>
    <mergeCell ref="X844:X845"/>
    <mergeCell ref="W838:W839"/>
    <mergeCell ref="AA843:AA844"/>
    <mergeCell ref="AH834:AH835"/>
    <mergeCell ref="AB835:AB836"/>
    <mergeCell ref="B844:B845"/>
    <mergeCell ref="C844:C845"/>
    <mergeCell ref="E844:E845"/>
    <mergeCell ref="N844:N845"/>
    <mergeCell ref="O844:O845"/>
    <mergeCell ref="P844:P845"/>
    <mergeCell ref="R836:R837"/>
    <mergeCell ref="AC835:AC836"/>
    <mergeCell ref="AM843:AM844"/>
    <mergeCell ref="AN843:AN844"/>
    <mergeCell ref="AI840:AI841"/>
    <mergeCell ref="AJ840:AJ841"/>
    <mergeCell ref="AK840:AK841"/>
    <mergeCell ref="AL840:AL841"/>
    <mergeCell ref="AM841:AM842"/>
    <mergeCell ref="AN841:AN842"/>
    <mergeCell ref="AC843:AC844"/>
    <mergeCell ref="AK836:AK837"/>
    <mergeCell ref="AL836:AL837"/>
    <mergeCell ref="AM845:AM846"/>
    <mergeCell ref="AB843:AB844"/>
    <mergeCell ref="R840:R841"/>
    <mergeCell ref="T832:T833"/>
    <mergeCell ref="T834:T835"/>
    <mergeCell ref="A842:A843"/>
    <mergeCell ref="B842:B843"/>
    <mergeCell ref="C842:C843"/>
    <mergeCell ref="E842:E843"/>
    <mergeCell ref="W842:W843"/>
    <mergeCell ref="X842:X843"/>
    <mergeCell ref="U842:U843"/>
    <mergeCell ref="A844:A845"/>
    <mergeCell ref="N842:N843"/>
    <mergeCell ref="O842:O843"/>
    <mergeCell ref="A840:A841"/>
    <mergeCell ref="B840:B841"/>
    <mergeCell ref="C840:C841"/>
    <mergeCell ref="E840:E841"/>
    <mergeCell ref="N840:N841"/>
    <mergeCell ref="AJ844:AJ845"/>
    <mergeCell ref="AD842:AD843"/>
    <mergeCell ref="T842:T843"/>
    <mergeCell ref="T844:T845"/>
    <mergeCell ref="T836:T837"/>
    <mergeCell ref="T838:T839"/>
    <mergeCell ref="T840:T841"/>
    <mergeCell ref="Y843:Y844"/>
    <mergeCell ref="Z843:Z844"/>
    <mergeCell ref="U836:U837"/>
    <mergeCell ref="P842:P843"/>
    <mergeCell ref="A836:A837"/>
    <mergeCell ref="B836:B837"/>
    <mergeCell ref="C836:C837"/>
    <mergeCell ref="E836:E837"/>
    <mergeCell ref="N836:N837"/>
    <mergeCell ref="O836:O837"/>
    <mergeCell ref="D836:D837"/>
    <mergeCell ref="N838:N839"/>
    <mergeCell ref="O838:O839"/>
    <mergeCell ref="Y841:Y842"/>
    <mergeCell ref="AA837:AA838"/>
    <mergeCell ref="Z841:Z842"/>
    <mergeCell ref="P832:P833"/>
    <mergeCell ref="N834:N835"/>
    <mergeCell ref="O834:O835"/>
    <mergeCell ref="P834:P835"/>
    <mergeCell ref="AO835:AO836"/>
    <mergeCell ref="AP835:AP836"/>
    <mergeCell ref="AQ835:AQ836"/>
    <mergeCell ref="AR835:AR836"/>
    <mergeCell ref="E830:E831"/>
    <mergeCell ref="X830:X831"/>
    <mergeCell ref="W830:W831"/>
    <mergeCell ref="AP833:AP834"/>
    <mergeCell ref="AQ833:AQ834"/>
    <mergeCell ref="AP831:AP832"/>
    <mergeCell ref="AQ831:AQ832"/>
    <mergeCell ref="AR831:AR832"/>
    <mergeCell ref="AP829:AP830"/>
    <mergeCell ref="AQ829:AQ830"/>
    <mergeCell ref="E834:E835"/>
    <mergeCell ref="W834:W835"/>
    <mergeCell ref="X834:X835"/>
    <mergeCell ref="U838:U839"/>
    <mergeCell ref="AK830:AK831"/>
    <mergeCell ref="AL830:AL831"/>
    <mergeCell ref="AM839:AM840"/>
    <mergeCell ref="AN839:AN840"/>
    <mergeCell ref="AI832:AI833"/>
    <mergeCell ref="AJ832:AJ833"/>
    <mergeCell ref="AK832:AK833"/>
    <mergeCell ref="AL832:AL833"/>
    <mergeCell ref="AI834:AI835"/>
    <mergeCell ref="AJ834:AJ835"/>
    <mergeCell ref="AI830:AI831"/>
    <mergeCell ref="AJ830:AJ831"/>
    <mergeCell ref="AA839:AA840"/>
    <mergeCell ref="AB839:AB840"/>
    <mergeCell ref="AF838:AF839"/>
    <mergeCell ref="AG838:AG839"/>
    <mergeCell ref="AH838:AH839"/>
    <mergeCell ref="AE840:AE841"/>
    <mergeCell ref="AF840:AF841"/>
    <mergeCell ref="R834:R835"/>
    <mergeCell ref="AC839:AC840"/>
    <mergeCell ref="Y839:Y840"/>
    <mergeCell ref="Z839:Z840"/>
    <mergeCell ref="AC837:AC838"/>
    <mergeCell ref="AO839:AO840"/>
    <mergeCell ref="AR841:AR842"/>
    <mergeCell ref="AK838:AK839"/>
    <mergeCell ref="AL838:AL839"/>
    <mergeCell ref="AD836:AD837"/>
    <mergeCell ref="AE836:AE837"/>
    <mergeCell ref="AF836:AF837"/>
    <mergeCell ref="Z833:Z834"/>
    <mergeCell ref="AA833:AA834"/>
    <mergeCell ref="AB833:AB834"/>
    <mergeCell ref="AO837:AO838"/>
    <mergeCell ref="AC841:AC842"/>
    <mergeCell ref="AB837:AB838"/>
    <mergeCell ref="Y835:Y836"/>
    <mergeCell ref="Z835:Z836"/>
    <mergeCell ref="AA835:AA836"/>
    <mergeCell ref="AM837:AM838"/>
    <mergeCell ref="AG834:AG835"/>
    <mergeCell ref="A834:A835"/>
    <mergeCell ref="B834:B835"/>
    <mergeCell ref="C834:C835"/>
    <mergeCell ref="U834:U835"/>
    <mergeCell ref="V834:V835"/>
    <mergeCell ref="AM831:AM832"/>
    <mergeCell ref="AN831:AN832"/>
    <mergeCell ref="AM829:AM830"/>
    <mergeCell ref="AN829:AN830"/>
    <mergeCell ref="A832:A833"/>
    <mergeCell ref="B832:B833"/>
    <mergeCell ref="C832:C833"/>
    <mergeCell ref="E832:E833"/>
    <mergeCell ref="N832:N833"/>
    <mergeCell ref="O832:O833"/>
    <mergeCell ref="Y831:Y832"/>
    <mergeCell ref="Z831:Z832"/>
    <mergeCell ref="AC829:AC830"/>
    <mergeCell ref="A830:A831"/>
    <mergeCell ref="B830:B831"/>
    <mergeCell ref="C830:C831"/>
    <mergeCell ref="AG830:AG831"/>
    <mergeCell ref="AH830:AH831"/>
    <mergeCell ref="AA831:AA832"/>
    <mergeCell ref="AB831:AB832"/>
    <mergeCell ref="U826:U827"/>
    <mergeCell ref="V826:V827"/>
    <mergeCell ref="Y829:Y830"/>
    <mergeCell ref="Z829:Z830"/>
    <mergeCell ref="AA829:AA830"/>
    <mergeCell ref="AP837:AP838"/>
    <mergeCell ref="AQ837:AQ838"/>
    <mergeCell ref="AR837:AR838"/>
    <mergeCell ref="R830:R831"/>
    <mergeCell ref="AR833:AR834"/>
    <mergeCell ref="AC833:AC834"/>
    <mergeCell ref="AK834:AK835"/>
    <mergeCell ref="AL834:AL835"/>
    <mergeCell ref="R832:R833"/>
    <mergeCell ref="AR829:AR830"/>
    <mergeCell ref="AD834:AD835"/>
    <mergeCell ref="AE834:AE835"/>
    <mergeCell ref="AF834:AF835"/>
    <mergeCell ref="P836:P837"/>
    <mergeCell ref="W836:W837"/>
    <mergeCell ref="X836:X837"/>
    <mergeCell ref="R838:R839"/>
    <mergeCell ref="A838:A839"/>
    <mergeCell ref="B838:B839"/>
    <mergeCell ref="C838:C839"/>
    <mergeCell ref="U832:U833"/>
    <mergeCell ref="V832:V833"/>
    <mergeCell ref="AQ827:AQ828"/>
    <mergeCell ref="AR827:AR828"/>
    <mergeCell ref="E838:E839"/>
    <mergeCell ref="X838:X839"/>
    <mergeCell ref="AM835:AM836"/>
    <mergeCell ref="AN835:AN836"/>
    <mergeCell ref="AG836:AG837"/>
    <mergeCell ref="N830:N831"/>
    <mergeCell ref="AD838:AD839"/>
    <mergeCell ref="AE838:AE839"/>
    <mergeCell ref="Y837:Y838"/>
    <mergeCell ref="Z837:Z838"/>
    <mergeCell ref="A824:A825"/>
    <mergeCell ref="B824:B825"/>
    <mergeCell ref="C824:C825"/>
    <mergeCell ref="E824:E825"/>
    <mergeCell ref="N824:N825"/>
    <mergeCell ref="AD828:AD829"/>
    <mergeCell ref="AE828:AE829"/>
    <mergeCell ref="AF828:AF829"/>
    <mergeCell ref="W832:W833"/>
    <mergeCell ref="X832:X833"/>
    <mergeCell ref="U828:U829"/>
    <mergeCell ref="N822:N823"/>
    <mergeCell ref="P822:P823"/>
    <mergeCell ref="U820:U821"/>
    <mergeCell ref="V820:V821"/>
    <mergeCell ref="O830:O831"/>
    <mergeCell ref="P830:P831"/>
    <mergeCell ref="X824:X825"/>
    <mergeCell ref="N826:N827"/>
    <mergeCell ref="AD826:AD827"/>
    <mergeCell ref="AE826:AE827"/>
    <mergeCell ref="AF826:AF827"/>
    <mergeCell ref="AG826:AG827"/>
    <mergeCell ref="AH826:AH827"/>
    <mergeCell ref="AG828:AG829"/>
    <mergeCell ref="AH828:AH829"/>
    <mergeCell ref="AP827:AP828"/>
    <mergeCell ref="AM825:AM826"/>
    <mergeCell ref="AN825:AN826"/>
    <mergeCell ref="AO825:AO826"/>
    <mergeCell ref="AP825:AP826"/>
    <mergeCell ref="U830:U831"/>
    <mergeCell ref="V830:V831"/>
    <mergeCell ref="A828:A829"/>
    <mergeCell ref="B828:B829"/>
    <mergeCell ref="C828:C829"/>
    <mergeCell ref="E828:E829"/>
    <mergeCell ref="N828:N829"/>
    <mergeCell ref="O828:O829"/>
    <mergeCell ref="AM833:AM834"/>
    <mergeCell ref="AN833:AN834"/>
    <mergeCell ref="AO833:AO834"/>
    <mergeCell ref="AD832:AD833"/>
    <mergeCell ref="R826:R827"/>
    <mergeCell ref="AC831:AC832"/>
    <mergeCell ref="AD830:AD831"/>
    <mergeCell ref="AE830:AE831"/>
    <mergeCell ref="AF830:AF831"/>
    <mergeCell ref="O826:O827"/>
    <mergeCell ref="AE832:AE833"/>
    <mergeCell ref="AF832:AF833"/>
    <mergeCell ref="Y833:Y834"/>
    <mergeCell ref="AG832:AG833"/>
    <mergeCell ref="AH832:AH833"/>
    <mergeCell ref="Q834:Q835"/>
    <mergeCell ref="AO831:AO832"/>
    <mergeCell ref="A826:A827"/>
    <mergeCell ref="B826:B827"/>
    <mergeCell ref="C826:C827"/>
    <mergeCell ref="E826:E827"/>
    <mergeCell ref="W826:W827"/>
    <mergeCell ref="X826:X827"/>
    <mergeCell ref="A822:A823"/>
    <mergeCell ref="B822:B823"/>
    <mergeCell ref="C822:C823"/>
    <mergeCell ref="E822:E823"/>
    <mergeCell ref="X822:X823"/>
    <mergeCell ref="O822:O823"/>
    <mergeCell ref="AC827:AC828"/>
    <mergeCell ref="W822:W823"/>
    <mergeCell ref="AR825:AR826"/>
    <mergeCell ref="AD824:AD825"/>
    <mergeCell ref="AE824:AE825"/>
    <mergeCell ref="AF824:AF825"/>
    <mergeCell ref="AG824:AG825"/>
    <mergeCell ref="AH824:AH825"/>
    <mergeCell ref="R828:R829"/>
    <mergeCell ref="R820:R821"/>
    <mergeCell ref="R822:R823"/>
    <mergeCell ref="R824:R825"/>
    <mergeCell ref="P826:P827"/>
    <mergeCell ref="V828:V829"/>
    <mergeCell ref="AM827:AM828"/>
    <mergeCell ref="AN827:AN828"/>
    <mergeCell ref="AI820:AI821"/>
    <mergeCell ref="AJ820:AJ821"/>
    <mergeCell ref="AK820:AK821"/>
    <mergeCell ref="AL820:AL821"/>
    <mergeCell ref="AR823:AR824"/>
    <mergeCell ref="P828:P829"/>
    <mergeCell ref="W828:W829"/>
    <mergeCell ref="X828:X829"/>
    <mergeCell ref="AI822:AI823"/>
    <mergeCell ref="AJ822:AJ823"/>
    <mergeCell ref="AK822:AK823"/>
    <mergeCell ref="AL822:AL823"/>
    <mergeCell ref="AI824:AI825"/>
    <mergeCell ref="AJ824:AJ825"/>
    <mergeCell ref="AK824:AK825"/>
    <mergeCell ref="AL824:AL825"/>
    <mergeCell ref="AF822:AF823"/>
    <mergeCell ref="AG822:AG823"/>
    <mergeCell ref="AH822:AH823"/>
    <mergeCell ref="AI826:AI827"/>
    <mergeCell ref="AJ826:AJ827"/>
    <mergeCell ref="AK826:AK827"/>
    <mergeCell ref="AL826:AL827"/>
    <mergeCell ref="AI828:AI829"/>
    <mergeCell ref="AJ828:AJ829"/>
    <mergeCell ref="AK828:AK829"/>
    <mergeCell ref="AL828:AL829"/>
    <mergeCell ref="AA821:AA822"/>
    <mergeCell ref="AB821:AB822"/>
    <mergeCell ref="AB829:AB830"/>
    <mergeCell ref="AO829:AO830"/>
    <mergeCell ref="AO827:AO828"/>
    <mergeCell ref="AG818:AG819"/>
    <mergeCell ref="AH818:AH819"/>
    <mergeCell ref="Y827:Y828"/>
    <mergeCell ref="Z827:Z828"/>
    <mergeCell ref="AA827:AA828"/>
    <mergeCell ref="AB827:AB828"/>
    <mergeCell ref="Z821:Z822"/>
    <mergeCell ref="C820:C821"/>
    <mergeCell ref="E820:E821"/>
    <mergeCell ref="N818:N819"/>
    <mergeCell ref="N820:N821"/>
    <mergeCell ref="O820:O821"/>
    <mergeCell ref="W820:W821"/>
    <mergeCell ref="P820:P821"/>
    <mergeCell ref="D818:D819"/>
    <mergeCell ref="D820:D821"/>
    <mergeCell ref="Q818:Q819"/>
    <mergeCell ref="AB823:AB824"/>
    <mergeCell ref="Y821:Y822"/>
    <mergeCell ref="AQ825:AQ826"/>
    <mergeCell ref="Z825:Z826"/>
    <mergeCell ref="AA825:AA826"/>
    <mergeCell ref="AB825:AB826"/>
    <mergeCell ref="AC825:AC826"/>
    <mergeCell ref="AD820:AD821"/>
    <mergeCell ref="AE820:AE821"/>
    <mergeCell ref="Y825:Y826"/>
    <mergeCell ref="W818:W819"/>
    <mergeCell ref="X818:X819"/>
    <mergeCell ref="U818:U819"/>
    <mergeCell ref="V818:V819"/>
    <mergeCell ref="AA823:AA824"/>
    <mergeCell ref="U824:U825"/>
    <mergeCell ref="V824:V825"/>
    <mergeCell ref="Y819:Y820"/>
    <mergeCell ref="Z819:Z820"/>
    <mergeCell ref="F818:F819"/>
    <mergeCell ref="G818:G819"/>
    <mergeCell ref="H818:H819"/>
    <mergeCell ref="I818:I819"/>
    <mergeCell ref="J818:J819"/>
    <mergeCell ref="K818:K819"/>
    <mergeCell ref="L818:L819"/>
    <mergeCell ref="M818:M819"/>
    <mergeCell ref="O824:O825"/>
    <mergeCell ref="D824:D825"/>
    <mergeCell ref="R818:R819"/>
    <mergeCell ref="O818:O819"/>
    <mergeCell ref="P818:P819"/>
    <mergeCell ref="X820:X821"/>
    <mergeCell ref="AO823:AO824"/>
    <mergeCell ref="AC817:AC818"/>
    <mergeCell ref="AF820:AF821"/>
    <mergeCell ref="AG820:AG821"/>
    <mergeCell ref="AH820:AH821"/>
    <mergeCell ref="Y823:Y824"/>
    <mergeCell ref="Z823:Z824"/>
    <mergeCell ref="AP823:AP824"/>
    <mergeCell ref="AQ823:AQ824"/>
    <mergeCell ref="U822:U823"/>
    <mergeCell ref="AD822:AD823"/>
    <mergeCell ref="AE822:AE823"/>
    <mergeCell ref="P824:P825"/>
    <mergeCell ref="W824:W825"/>
    <mergeCell ref="E818:E819"/>
    <mergeCell ref="A820:A821"/>
    <mergeCell ref="B820:B821"/>
    <mergeCell ref="AC823:AC824"/>
    <mergeCell ref="AI814:AI815"/>
    <mergeCell ref="AJ814:AJ815"/>
    <mergeCell ref="AK814:AK815"/>
    <mergeCell ref="AL814:AL815"/>
    <mergeCell ref="AM823:AM824"/>
    <mergeCell ref="AN823:AN824"/>
    <mergeCell ref="AI816:AI817"/>
    <mergeCell ref="AJ816:AJ817"/>
    <mergeCell ref="AK816:AK817"/>
    <mergeCell ref="AL816:AL817"/>
    <mergeCell ref="AD814:AD815"/>
    <mergeCell ref="AE814:AE815"/>
    <mergeCell ref="AF814:AF815"/>
    <mergeCell ref="AG814:AG815"/>
    <mergeCell ref="AH814:AH815"/>
    <mergeCell ref="AF816:AF817"/>
    <mergeCell ref="AG816:AG817"/>
    <mergeCell ref="AH816:AH817"/>
    <mergeCell ref="AD816:AD817"/>
    <mergeCell ref="AE816:AE817"/>
    <mergeCell ref="AQ821:AQ822"/>
    <mergeCell ref="AR821:AR822"/>
    <mergeCell ref="A816:A817"/>
    <mergeCell ref="B816:B817"/>
    <mergeCell ref="C816:C817"/>
    <mergeCell ref="E816:E817"/>
    <mergeCell ref="R816:R817"/>
    <mergeCell ref="N816:N817"/>
    <mergeCell ref="U816:U817"/>
    <mergeCell ref="V816:V817"/>
    <mergeCell ref="AM821:AM822"/>
    <mergeCell ref="AN821:AN822"/>
    <mergeCell ref="AO821:AO822"/>
    <mergeCell ref="AP821:AP822"/>
    <mergeCell ref="AM819:AM820"/>
    <mergeCell ref="AN819:AN820"/>
    <mergeCell ref="AO819:AO820"/>
    <mergeCell ref="AP819:AP820"/>
    <mergeCell ref="AC821:AC822"/>
    <mergeCell ref="I816:I817"/>
    <mergeCell ref="J816:J817"/>
    <mergeCell ref="K816:K817"/>
    <mergeCell ref="L816:L817"/>
    <mergeCell ref="M816:M817"/>
    <mergeCell ref="AI818:AI819"/>
    <mergeCell ref="AJ818:AJ819"/>
    <mergeCell ref="X814:X815"/>
    <mergeCell ref="Z817:Z818"/>
    <mergeCell ref="AA817:AA818"/>
    <mergeCell ref="AB817:AB818"/>
    <mergeCell ref="AK818:AK819"/>
    <mergeCell ref="AL818:AL819"/>
    <mergeCell ref="O814:O815"/>
    <mergeCell ref="P814:P815"/>
    <mergeCell ref="T814:T815"/>
    <mergeCell ref="A814:A815"/>
    <mergeCell ref="B814:B815"/>
    <mergeCell ref="AD818:AD819"/>
    <mergeCell ref="AE818:AE819"/>
    <mergeCell ref="AF818:AF819"/>
    <mergeCell ref="V814:V815"/>
    <mergeCell ref="R814:R815"/>
    <mergeCell ref="N814:N815"/>
    <mergeCell ref="AQ819:AQ820"/>
    <mergeCell ref="AR819:AR820"/>
    <mergeCell ref="AC819:AC820"/>
    <mergeCell ref="AD810:AD811"/>
    <mergeCell ref="AE810:AE811"/>
    <mergeCell ref="AF810:AF811"/>
    <mergeCell ref="AG810:AG811"/>
    <mergeCell ref="AH810:AH811"/>
    <mergeCell ref="AE812:AE813"/>
    <mergeCell ref="AF812:AF813"/>
    <mergeCell ref="AA819:AA820"/>
    <mergeCell ref="AB819:AB820"/>
    <mergeCell ref="Y813:Y814"/>
    <mergeCell ref="Z813:Z814"/>
    <mergeCell ref="AA813:AA814"/>
    <mergeCell ref="AB813:AB814"/>
    <mergeCell ref="AR817:AR818"/>
    <mergeCell ref="A812:A813"/>
    <mergeCell ref="B812:B813"/>
    <mergeCell ref="C812:C813"/>
    <mergeCell ref="E812:E813"/>
    <mergeCell ref="R812:R813"/>
    <mergeCell ref="AN817:AN818"/>
    <mergeCell ref="AO817:AO818"/>
    <mergeCell ref="AP817:AP818"/>
    <mergeCell ref="AQ817:AQ818"/>
    <mergeCell ref="L810:L811"/>
    <mergeCell ref="M810:M811"/>
    <mergeCell ref="F812:F813"/>
    <mergeCell ref="G812:G813"/>
    <mergeCell ref="H812:H813"/>
    <mergeCell ref="I812:I813"/>
    <mergeCell ref="J812:J813"/>
    <mergeCell ref="K812:K813"/>
    <mergeCell ref="L812:L813"/>
    <mergeCell ref="M812:M813"/>
    <mergeCell ref="F814:F815"/>
    <mergeCell ref="G814:G815"/>
    <mergeCell ref="H814:H815"/>
    <mergeCell ref="I814:I815"/>
    <mergeCell ref="J814:J815"/>
    <mergeCell ref="K814:K815"/>
    <mergeCell ref="L814:L815"/>
    <mergeCell ref="M814:M815"/>
    <mergeCell ref="F816:F817"/>
    <mergeCell ref="G816:G817"/>
    <mergeCell ref="H816:H817"/>
    <mergeCell ref="O816:O817"/>
    <mergeCell ref="P816:P817"/>
    <mergeCell ref="AM817:AM818"/>
    <mergeCell ref="W816:W817"/>
    <mergeCell ref="X816:X817"/>
    <mergeCell ref="AK812:AK813"/>
    <mergeCell ref="AL812:AL813"/>
    <mergeCell ref="AK810:AK811"/>
    <mergeCell ref="AL810:AL811"/>
    <mergeCell ref="AI812:AI813"/>
    <mergeCell ref="AJ812:AJ813"/>
    <mergeCell ref="A818:A819"/>
    <mergeCell ref="B818:B819"/>
    <mergeCell ref="C818:C819"/>
    <mergeCell ref="N810:N811"/>
    <mergeCell ref="N812:N813"/>
    <mergeCell ref="U812:U813"/>
    <mergeCell ref="V812:V813"/>
    <mergeCell ref="W812:W813"/>
    <mergeCell ref="X812:X813"/>
    <mergeCell ref="Q808:Q809"/>
    <mergeCell ref="AP815:AP816"/>
    <mergeCell ref="AQ815:AQ816"/>
    <mergeCell ref="AL806:AL807"/>
    <mergeCell ref="AM815:AM816"/>
    <mergeCell ref="AB815:AB816"/>
    <mergeCell ref="AC815:AC816"/>
    <mergeCell ref="AD808:AD809"/>
    <mergeCell ref="AE808:AE809"/>
    <mergeCell ref="AI810:AI811"/>
    <mergeCell ref="AJ810:AJ811"/>
    <mergeCell ref="AR815:AR816"/>
    <mergeCell ref="A810:A811"/>
    <mergeCell ref="B810:B811"/>
    <mergeCell ref="C810:C811"/>
    <mergeCell ref="E810:E811"/>
    <mergeCell ref="Y817:Y818"/>
    <mergeCell ref="O810:O811"/>
    <mergeCell ref="P810:P811"/>
    <mergeCell ref="AN815:AN816"/>
    <mergeCell ref="AO815:AO816"/>
    <mergeCell ref="Y815:Y816"/>
    <mergeCell ref="Z815:Z816"/>
    <mergeCell ref="AA815:AA816"/>
    <mergeCell ref="V810:V811"/>
    <mergeCell ref="W810:W811"/>
    <mergeCell ref="X810:X811"/>
    <mergeCell ref="AA811:AA812"/>
    <mergeCell ref="N806:N807"/>
    <mergeCell ref="N808:N809"/>
    <mergeCell ref="U808:U809"/>
    <mergeCell ref="AD806:AD807"/>
    <mergeCell ref="AE806:AE807"/>
    <mergeCell ref="AF806:AF807"/>
    <mergeCell ref="O808:O809"/>
    <mergeCell ref="P808:P809"/>
    <mergeCell ref="Z805:Z806"/>
    <mergeCell ref="AA805:AA806"/>
    <mergeCell ref="AN813:AN814"/>
    <mergeCell ref="AO813:AO814"/>
    <mergeCell ref="AP813:AP814"/>
    <mergeCell ref="AQ813:AQ814"/>
    <mergeCell ref="AR813:AR814"/>
    <mergeCell ref="A808:A809"/>
    <mergeCell ref="B808:B809"/>
    <mergeCell ref="AD812:AD813"/>
    <mergeCell ref="R808:R809"/>
    <mergeCell ref="AH804:AH805"/>
    <mergeCell ref="AI804:AI805"/>
    <mergeCell ref="AJ804:AJ805"/>
    <mergeCell ref="AK804:AK805"/>
    <mergeCell ref="O812:O813"/>
    <mergeCell ref="P812:P813"/>
    <mergeCell ref="AH806:AH807"/>
    <mergeCell ref="AI806:AI807"/>
    <mergeCell ref="C814:C815"/>
    <mergeCell ref="E814:E815"/>
    <mergeCell ref="U814:U815"/>
    <mergeCell ref="AC813:AC814"/>
    <mergeCell ref="AD804:AD805"/>
    <mergeCell ref="O806:O807"/>
    <mergeCell ref="P806:P807"/>
    <mergeCell ref="Q804:Q805"/>
    <mergeCell ref="Q806:Q807"/>
    <mergeCell ref="S804:S805"/>
    <mergeCell ref="S806:S807"/>
    <mergeCell ref="Y811:Y812"/>
    <mergeCell ref="Z811:Z812"/>
    <mergeCell ref="AO811:AO812"/>
    <mergeCell ref="AP811:AP812"/>
    <mergeCell ref="AQ811:AQ812"/>
    <mergeCell ref="AR811:AR812"/>
    <mergeCell ref="A806:A807"/>
    <mergeCell ref="B806:B807"/>
    <mergeCell ref="C806:C807"/>
    <mergeCell ref="E806:E807"/>
    <mergeCell ref="U806:U807"/>
    <mergeCell ref="V806:V807"/>
    <mergeCell ref="AQ807:AQ808"/>
    <mergeCell ref="AR807:AR808"/>
    <mergeCell ref="AQ809:AQ810"/>
    <mergeCell ref="AR809:AR810"/>
    <mergeCell ref="AM809:AM810"/>
    <mergeCell ref="AN809:AN810"/>
    <mergeCell ref="AQ805:AQ806"/>
    <mergeCell ref="AR805:AR806"/>
    <mergeCell ref="M804:M805"/>
    <mergeCell ref="F806:F807"/>
    <mergeCell ref="G806:G807"/>
    <mergeCell ref="H806:H807"/>
    <mergeCell ref="I806:I807"/>
    <mergeCell ref="J806:J807"/>
    <mergeCell ref="K806:K807"/>
    <mergeCell ref="L806:L807"/>
    <mergeCell ref="M806:M807"/>
    <mergeCell ref="F808:F809"/>
    <mergeCell ref="G808:G809"/>
    <mergeCell ref="H808:H809"/>
    <mergeCell ref="I808:I809"/>
    <mergeCell ref="J808:J809"/>
    <mergeCell ref="K808:K809"/>
    <mergeCell ref="L808:L809"/>
    <mergeCell ref="M808:M809"/>
    <mergeCell ref="F810:F811"/>
    <mergeCell ref="G810:G811"/>
    <mergeCell ref="H810:H811"/>
    <mergeCell ref="I810:I811"/>
    <mergeCell ref="J810:J811"/>
    <mergeCell ref="K810:K811"/>
    <mergeCell ref="AL808:AL809"/>
    <mergeCell ref="W814:W815"/>
    <mergeCell ref="AM805:AM806"/>
    <mergeCell ref="AN805:AN806"/>
    <mergeCell ref="AO805:AO806"/>
    <mergeCell ref="AP805:AP806"/>
    <mergeCell ref="AM803:AM804"/>
    <mergeCell ref="AG812:AG813"/>
    <mergeCell ref="AH812:AH813"/>
    <mergeCell ref="AM811:AM812"/>
    <mergeCell ref="AN811:AN812"/>
    <mergeCell ref="AI808:AI809"/>
    <mergeCell ref="AJ808:AJ809"/>
    <mergeCell ref="AB811:AB812"/>
    <mergeCell ref="AC811:AC812"/>
    <mergeCell ref="AD802:AD803"/>
    <mergeCell ref="C804:C805"/>
    <mergeCell ref="E804:E805"/>
    <mergeCell ref="R804:R805"/>
    <mergeCell ref="N802:N803"/>
    <mergeCell ref="N804:N805"/>
    <mergeCell ref="U804:U805"/>
    <mergeCell ref="O804:O805"/>
    <mergeCell ref="AO809:AO810"/>
    <mergeCell ref="AP809:AP810"/>
    <mergeCell ref="Z809:Z810"/>
    <mergeCell ref="AA809:AA810"/>
    <mergeCell ref="R806:R807"/>
    <mergeCell ref="Y809:Y810"/>
    <mergeCell ref="AC809:AC810"/>
    <mergeCell ref="W808:W809"/>
    <mergeCell ref="X808:X809"/>
    <mergeCell ref="AH808:AH809"/>
    <mergeCell ref="O800:O801"/>
    <mergeCell ref="P800:P801"/>
    <mergeCell ref="O802:O803"/>
    <mergeCell ref="P802:P803"/>
    <mergeCell ref="V804:V805"/>
    <mergeCell ref="AD800:AD801"/>
    <mergeCell ref="P804:P805"/>
    <mergeCell ref="Q800:Q801"/>
    <mergeCell ref="Q802:Q803"/>
    <mergeCell ref="T802:T803"/>
    <mergeCell ref="R802:R803"/>
    <mergeCell ref="U802:U803"/>
    <mergeCell ref="V802:V803"/>
    <mergeCell ref="W802:W803"/>
    <mergeCell ref="X802:X803"/>
    <mergeCell ref="AG806:AG807"/>
    <mergeCell ref="AG802:AG803"/>
    <mergeCell ref="AE804:AE805"/>
    <mergeCell ref="AE802:AE803"/>
    <mergeCell ref="AF802:AF803"/>
    <mergeCell ref="W806:W807"/>
    <mergeCell ref="X806:X807"/>
    <mergeCell ref="R810:R811"/>
    <mergeCell ref="U810:U811"/>
    <mergeCell ref="AO807:AO808"/>
    <mergeCell ref="AP807:AP808"/>
    <mergeCell ref="AB805:AB806"/>
    <mergeCell ref="AC805:AC806"/>
    <mergeCell ref="W804:W805"/>
    <mergeCell ref="X804:X805"/>
    <mergeCell ref="AC807:AC808"/>
    <mergeCell ref="AB809:AB810"/>
    <mergeCell ref="AF808:AF809"/>
    <mergeCell ref="AG808:AG809"/>
    <mergeCell ref="C808:C809"/>
    <mergeCell ref="E808:E809"/>
    <mergeCell ref="AL804:AL805"/>
    <mergeCell ref="AL802:AL803"/>
    <mergeCell ref="AN803:AN804"/>
    <mergeCell ref="AO803:AO804"/>
    <mergeCell ref="AP803:AP804"/>
    <mergeCell ref="AJ806:AJ807"/>
    <mergeCell ref="AK806:AK807"/>
    <mergeCell ref="AK808:AK809"/>
    <mergeCell ref="AM813:AM814"/>
    <mergeCell ref="A804:A805"/>
    <mergeCell ref="B804:B805"/>
    <mergeCell ref="AI798:AI799"/>
    <mergeCell ref="AJ798:AJ799"/>
    <mergeCell ref="AK798:AK799"/>
    <mergeCell ref="AL798:AL799"/>
    <mergeCell ref="AM807:AM808"/>
    <mergeCell ref="AN807:AN808"/>
    <mergeCell ref="AI800:AI801"/>
    <mergeCell ref="AJ800:AJ801"/>
    <mergeCell ref="AK800:AK801"/>
    <mergeCell ref="AL800:AL801"/>
    <mergeCell ref="AD798:AD799"/>
    <mergeCell ref="AE798:AE799"/>
    <mergeCell ref="AF798:AF799"/>
    <mergeCell ref="AG798:AG799"/>
    <mergeCell ref="AH798:AH799"/>
    <mergeCell ref="AH800:AH801"/>
    <mergeCell ref="AE800:AE801"/>
    <mergeCell ref="AF800:AF801"/>
    <mergeCell ref="AG800:AG801"/>
    <mergeCell ref="AH802:AH803"/>
    <mergeCell ref="AF804:AF805"/>
    <mergeCell ref="AG804:AG805"/>
    <mergeCell ref="W800:W801"/>
    <mergeCell ref="X800:X801"/>
    <mergeCell ref="Y807:Y808"/>
    <mergeCell ref="Z807:Z808"/>
    <mergeCell ref="AA807:AA808"/>
    <mergeCell ref="AB807:AB808"/>
    <mergeCell ref="Y805:Y806"/>
    <mergeCell ref="A800:A801"/>
    <mergeCell ref="B800:B801"/>
    <mergeCell ref="C800:C801"/>
    <mergeCell ref="E800:E801"/>
    <mergeCell ref="R800:R801"/>
    <mergeCell ref="N800:N801"/>
    <mergeCell ref="U800:U801"/>
    <mergeCell ref="V800:V801"/>
    <mergeCell ref="H800:H801"/>
    <mergeCell ref="I800:I801"/>
    <mergeCell ref="J800:J801"/>
    <mergeCell ref="K800:K801"/>
    <mergeCell ref="L800:L801"/>
    <mergeCell ref="M800:M801"/>
    <mergeCell ref="F802:F803"/>
    <mergeCell ref="G802:G803"/>
    <mergeCell ref="H802:H803"/>
    <mergeCell ref="I802:I803"/>
    <mergeCell ref="J802:J803"/>
    <mergeCell ref="K802:K803"/>
    <mergeCell ref="L802:L803"/>
    <mergeCell ref="M802:M803"/>
    <mergeCell ref="F804:F805"/>
    <mergeCell ref="G804:G805"/>
    <mergeCell ref="H804:H805"/>
    <mergeCell ref="I804:I805"/>
    <mergeCell ref="J804:J805"/>
    <mergeCell ref="K804:K805"/>
    <mergeCell ref="L804:L805"/>
    <mergeCell ref="AI802:AI803"/>
    <mergeCell ref="AJ802:AJ803"/>
    <mergeCell ref="AK802:AK803"/>
    <mergeCell ref="AD796:AD797"/>
    <mergeCell ref="W798:W799"/>
    <mergeCell ref="X798:X799"/>
    <mergeCell ref="O796:O797"/>
    <mergeCell ref="P796:P797"/>
    <mergeCell ref="O798:O799"/>
    <mergeCell ref="P798:P799"/>
    <mergeCell ref="T796:T797"/>
    <mergeCell ref="W796:W797"/>
    <mergeCell ref="X796:X797"/>
    <mergeCell ref="A798:A799"/>
    <mergeCell ref="B798:B799"/>
    <mergeCell ref="C798:C799"/>
    <mergeCell ref="E798:E799"/>
    <mergeCell ref="U798:U799"/>
    <mergeCell ref="V798:V799"/>
    <mergeCell ref="R798:R799"/>
    <mergeCell ref="N798:N799"/>
    <mergeCell ref="AQ803:AQ804"/>
    <mergeCell ref="AR803:AR804"/>
    <mergeCell ref="AC803:AC804"/>
    <mergeCell ref="AD794:AD795"/>
    <mergeCell ref="AE794:AE795"/>
    <mergeCell ref="AF794:AF795"/>
    <mergeCell ref="AG794:AG795"/>
    <mergeCell ref="AH794:AH795"/>
    <mergeCell ref="AE796:AE797"/>
    <mergeCell ref="AF796:AF797"/>
    <mergeCell ref="AG796:AG797"/>
    <mergeCell ref="AH796:AH797"/>
    <mergeCell ref="Y803:Y804"/>
    <mergeCell ref="Z803:Z804"/>
    <mergeCell ref="AA803:AA804"/>
    <mergeCell ref="AB803:AB804"/>
    <mergeCell ref="Y797:Y798"/>
    <mergeCell ref="Z797:Z798"/>
    <mergeCell ref="AA797:AA798"/>
    <mergeCell ref="AB797:AB798"/>
    <mergeCell ref="AR801:AR802"/>
    <mergeCell ref="A796:A797"/>
    <mergeCell ref="B796:B797"/>
    <mergeCell ref="C796:C797"/>
    <mergeCell ref="E796:E797"/>
    <mergeCell ref="R796:R797"/>
    <mergeCell ref="AN801:AN802"/>
    <mergeCell ref="AO801:AO802"/>
    <mergeCell ref="AP801:AP802"/>
    <mergeCell ref="AQ801:AQ802"/>
    <mergeCell ref="N794:N795"/>
    <mergeCell ref="N796:N797"/>
    <mergeCell ref="U796:U797"/>
    <mergeCell ref="V796:V797"/>
    <mergeCell ref="F800:F801"/>
    <mergeCell ref="G800:G801"/>
    <mergeCell ref="A802:A803"/>
    <mergeCell ref="B802:B803"/>
    <mergeCell ref="AM801:AM802"/>
    <mergeCell ref="Z801:Z802"/>
    <mergeCell ref="AA801:AA802"/>
    <mergeCell ref="AB801:AB802"/>
    <mergeCell ref="AC801:AC802"/>
    <mergeCell ref="F794:F795"/>
    <mergeCell ref="G794:G795"/>
    <mergeCell ref="H794:H795"/>
    <mergeCell ref="AJ792:AJ793"/>
    <mergeCell ref="AK792:AK793"/>
    <mergeCell ref="AP799:AP800"/>
    <mergeCell ref="AQ799:AQ800"/>
    <mergeCell ref="AL790:AL791"/>
    <mergeCell ref="AM799:AM800"/>
    <mergeCell ref="AB799:AB800"/>
    <mergeCell ref="AC799:AC800"/>
    <mergeCell ref="AD792:AD793"/>
    <mergeCell ref="AE792:AE793"/>
    <mergeCell ref="AI794:AI795"/>
    <mergeCell ref="AJ794:AJ795"/>
    <mergeCell ref="AR799:AR800"/>
    <mergeCell ref="A794:A795"/>
    <mergeCell ref="B794:B795"/>
    <mergeCell ref="C794:C795"/>
    <mergeCell ref="E794:E795"/>
    <mergeCell ref="Y801:Y802"/>
    <mergeCell ref="O794:O795"/>
    <mergeCell ref="P794:P795"/>
    <mergeCell ref="AN799:AN800"/>
    <mergeCell ref="AO799:AO800"/>
    <mergeCell ref="AG790:AG791"/>
    <mergeCell ref="V792:V793"/>
    <mergeCell ref="W792:W793"/>
    <mergeCell ref="X792:X793"/>
    <mergeCell ref="Y799:Y800"/>
    <mergeCell ref="Z799:Z800"/>
    <mergeCell ref="AA799:AA800"/>
    <mergeCell ref="V794:V795"/>
    <mergeCell ref="W794:W795"/>
    <mergeCell ref="X794:X795"/>
    <mergeCell ref="N790:N791"/>
    <mergeCell ref="N792:N793"/>
    <mergeCell ref="U792:U793"/>
    <mergeCell ref="AD790:AD791"/>
    <mergeCell ref="AE790:AE791"/>
    <mergeCell ref="AF790:AF791"/>
    <mergeCell ref="O792:O793"/>
    <mergeCell ref="P792:P793"/>
    <mergeCell ref="T790:T791"/>
    <mergeCell ref="T792:T793"/>
    <mergeCell ref="AN797:AN798"/>
    <mergeCell ref="AO797:AO798"/>
    <mergeCell ref="AP797:AP798"/>
    <mergeCell ref="AQ797:AQ798"/>
    <mergeCell ref="AR797:AR798"/>
    <mergeCell ref="A792:A793"/>
    <mergeCell ref="B792:B793"/>
    <mergeCell ref="C792:C793"/>
    <mergeCell ref="E792:E793"/>
    <mergeCell ref="R792:R793"/>
    <mergeCell ref="AC793:AC794"/>
    <mergeCell ref="K790:K791"/>
    <mergeCell ref="AK796:AK797"/>
    <mergeCell ref="AM797:AM798"/>
    <mergeCell ref="AH790:AH791"/>
    <mergeCell ref="AI790:AI791"/>
    <mergeCell ref="AJ790:AJ791"/>
    <mergeCell ref="AK790:AK791"/>
    <mergeCell ref="C802:C803"/>
    <mergeCell ref="E802:E803"/>
    <mergeCell ref="AC797:AC798"/>
    <mergeCell ref="M790:M791"/>
    <mergeCell ref="AD788:AD789"/>
    <mergeCell ref="O790:O791"/>
    <mergeCell ref="P790:P791"/>
    <mergeCell ref="Q788:Q789"/>
    <mergeCell ref="Q790:Q791"/>
    <mergeCell ref="S788:S789"/>
    <mergeCell ref="S790:S791"/>
    <mergeCell ref="Y795:Y796"/>
    <mergeCell ref="Z795:Z796"/>
    <mergeCell ref="AO795:AO796"/>
    <mergeCell ref="AP795:AP796"/>
    <mergeCell ref="AQ795:AQ796"/>
    <mergeCell ref="AR795:AR796"/>
    <mergeCell ref="A790:A791"/>
    <mergeCell ref="B790:B791"/>
    <mergeCell ref="C790:C791"/>
    <mergeCell ref="E790:E791"/>
    <mergeCell ref="U790:U791"/>
    <mergeCell ref="V790:V791"/>
    <mergeCell ref="AI786:AI787"/>
    <mergeCell ref="AJ786:AJ787"/>
    <mergeCell ref="AK786:AK787"/>
    <mergeCell ref="AL786:AL787"/>
    <mergeCell ref="AM795:AM796"/>
    <mergeCell ref="AN795:AN796"/>
    <mergeCell ref="AK794:AK795"/>
    <mergeCell ref="AL794:AL795"/>
    <mergeCell ref="AI796:AI797"/>
    <mergeCell ref="AJ796:AJ797"/>
    <mergeCell ref="AA795:AA796"/>
    <mergeCell ref="AB795:AB796"/>
    <mergeCell ref="AC795:AC796"/>
    <mergeCell ref="AD786:AD787"/>
    <mergeCell ref="C788:C789"/>
    <mergeCell ref="E788:E789"/>
    <mergeCell ref="R788:R789"/>
    <mergeCell ref="N786:N787"/>
    <mergeCell ref="N788:N789"/>
    <mergeCell ref="U788:U789"/>
    <mergeCell ref="O788:O789"/>
    <mergeCell ref="P788:P789"/>
    <mergeCell ref="T788:T789"/>
    <mergeCell ref="AM793:AM794"/>
    <mergeCell ref="AN793:AN794"/>
    <mergeCell ref="AO793:AO794"/>
    <mergeCell ref="Z793:Z794"/>
    <mergeCell ref="AA793:AA794"/>
    <mergeCell ref="R790:R791"/>
    <mergeCell ref="Y793:Y794"/>
    <mergeCell ref="AP793:AP794"/>
    <mergeCell ref="AQ793:AQ794"/>
    <mergeCell ref="AR793:AR794"/>
    <mergeCell ref="AB793:AB794"/>
    <mergeCell ref="AL792:AL793"/>
    <mergeCell ref="AL796:AL797"/>
    <mergeCell ref="AG786:AG787"/>
    <mergeCell ref="AE788:AE789"/>
    <mergeCell ref="AP787:AP788"/>
    <mergeCell ref="AQ787:AQ788"/>
    <mergeCell ref="AR787:AR788"/>
    <mergeCell ref="AC787:AC788"/>
    <mergeCell ref="AF786:AF787"/>
    <mergeCell ref="L790:L791"/>
    <mergeCell ref="V788:V789"/>
    <mergeCell ref="W788:W789"/>
    <mergeCell ref="X788:X789"/>
    <mergeCell ref="R786:R787"/>
    <mergeCell ref="U786:U787"/>
    <mergeCell ref="V786:V787"/>
    <mergeCell ref="W786:W787"/>
    <mergeCell ref="X786:X787"/>
    <mergeCell ref="W790:W791"/>
    <mergeCell ref="X790:X791"/>
    <mergeCell ref="R794:R795"/>
    <mergeCell ref="U794:U795"/>
    <mergeCell ref="AO791:AO792"/>
    <mergeCell ref="AP791:AP792"/>
    <mergeCell ref="AQ791:AQ792"/>
    <mergeCell ref="AR791:AR792"/>
    <mergeCell ref="Y791:Y792"/>
    <mergeCell ref="Z791:Z792"/>
    <mergeCell ref="AA791:AA792"/>
    <mergeCell ref="AB791:AB792"/>
    <mergeCell ref="A786:A787"/>
    <mergeCell ref="B786:B787"/>
    <mergeCell ref="C786:C787"/>
    <mergeCell ref="E786:E787"/>
    <mergeCell ref="A788:A789"/>
    <mergeCell ref="B788:B789"/>
    <mergeCell ref="I784:I785"/>
    <mergeCell ref="J784:J785"/>
    <mergeCell ref="K784:K785"/>
    <mergeCell ref="L784:L785"/>
    <mergeCell ref="M784:M785"/>
    <mergeCell ref="F786:F787"/>
    <mergeCell ref="G786:G787"/>
    <mergeCell ref="H786:H787"/>
    <mergeCell ref="I786:I787"/>
    <mergeCell ref="J786:J787"/>
    <mergeCell ref="K786:K787"/>
    <mergeCell ref="L786:L787"/>
    <mergeCell ref="M786:M787"/>
    <mergeCell ref="F788:F789"/>
    <mergeCell ref="G788:G789"/>
    <mergeCell ref="H788:H789"/>
    <mergeCell ref="I788:I789"/>
    <mergeCell ref="J788:J789"/>
    <mergeCell ref="K788:K789"/>
    <mergeCell ref="L788:L789"/>
    <mergeCell ref="M788:M789"/>
    <mergeCell ref="F790:F791"/>
    <mergeCell ref="G790:G791"/>
    <mergeCell ref="H790:H791"/>
    <mergeCell ref="I790:I791"/>
    <mergeCell ref="J790:J791"/>
    <mergeCell ref="AH788:AH789"/>
    <mergeCell ref="AI788:AI789"/>
    <mergeCell ref="AJ788:AJ789"/>
    <mergeCell ref="AK788:AK789"/>
    <mergeCell ref="AL788:AL789"/>
    <mergeCell ref="AM791:AM792"/>
    <mergeCell ref="AN791:AN792"/>
    <mergeCell ref="AI784:AI785"/>
    <mergeCell ref="AF792:AF793"/>
    <mergeCell ref="AG792:AG793"/>
    <mergeCell ref="AH792:AH793"/>
    <mergeCell ref="AI792:AI793"/>
    <mergeCell ref="AC791:AC792"/>
    <mergeCell ref="AD782:AD783"/>
    <mergeCell ref="AQ789:AQ790"/>
    <mergeCell ref="AR789:AR790"/>
    <mergeCell ref="A784:A785"/>
    <mergeCell ref="B784:B785"/>
    <mergeCell ref="C784:C785"/>
    <mergeCell ref="E784:E785"/>
    <mergeCell ref="R784:R785"/>
    <mergeCell ref="N784:N785"/>
    <mergeCell ref="U784:U785"/>
    <mergeCell ref="V784:V785"/>
    <mergeCell ref="AK780:AK781"/>
    <mergeCell ref="AL780:AL781"/>
    <mergeCell ref="AM789:AM790"/>
    <mergeCell ref="AN789:AN790"/>
    <mergeCell ref="AG782:AG783"/>
    <mergeCell ref="AH782:AH783"/>
    <mergeCell ref="W780:W781"/>
    <mergeCell ref="X780:X781"/>
    <mergeCell ref="AO789:AO790"/>
    <mergeCell ref="AP789:AP790"/>
    <mergeCell ref="AC789:AC790"/>
    <mergeCell ref="AD780:AD781"/>
    <mergeCell ref="AE780:AE781"/>
    <mergeCell ref="AF780:AF781"/>
    <mergeCell ref="AG780:AG781"/>
    <mergeCell ref="AH780:AH781"/>
    <mergeCell ref="AE782:AE783"/>
    <mergeCell ref="AF782:AF783"/>
    <mergeCell ref="Y789:Y790"/>
    <mergeCell ref="Z789:Z790"/>
    <mergeCell ref="AA789:AA790"/>
    <mergeCell ref="AB789:AB790"/>
    <mergeCell ref="W784:W785"/>
    <mergeCell ref="X784:X785"/>
    <mergeCell ref="Y787:Y788"/>
    <mergeCell ref="Z787:Z788"/>
    <mergeCell ref="AA787:AA788"/>
    <mergeCell ref="AB787:AB788"/>
    <mergeCell ref="O780:O781"/>
    <mergeCell ref="P780:P781"/>
    <mergeCell ref="O782:O783"/>
    <mergeCell ref="P782:P783"/>
    <mergeCell ref="T780:T781"/>
    <mergeCell ref="T782:T783"/>
    <mergeCell ref="S782:S783"/>
    <mergeCell ref="Q780:Q781"/>
    <mergeCell ref="Q782:Q783"/>
    <mergeCell ref="A782:A783"/>
    <mergeCell ref="B782:B783"/>
    <mergeCell ref="C782:C783"/>
    <mergeCell ref="E782:E783"/>
    <mergeCell ref="U782:U783"/>
    <mergeCell ref="AD784:AD785"/>
    <mergeCell ref="AE784:AE785"/>
    <mergeCell ref="AF784:AF785"/>
    <mergeCell ref="AG784:AG785"/>
    <mergeCell ref="AM787:AM788"/>
    <mergeCell ref="AN787:AN788"/>
    <mergeCell ref="AO787:AO788"/>
    <mergeCell ref="O784:O785"/>
    <mergeCell ref="P784:P785"/>
    <mergeCell ref="O786:O787"/>
    <mergeCell ref="AM781:AM782"/>
    <mergeCell ref="AH778:AH779"/>
    <mergeCell ref="AH784:AH785"/>
    <mergeCell ref="AH786:AH787"/>
    <mergeCell ref="AF788:AF789"/>
    <mergeCell ref="AG788:AG789"/>
    <mergeCell ref="AR785:AR786"/>
    <mergeCell ref="A780:A781"/>
    <mergeCell ref="B780:B781"/>
    <mergeCell ref="C780:C781"/>
    <mergeCell ref="E780:E781"/>
    <mergeCell ref="R780:R781"/>
    <mergeCell ref="AP785:AP786"/>
    <mergeCell ref="AQ785:AQ786"/>
    <mergeCell ref="AN785:AN786"/>
    <mergeCell ref="AO785:AO786"/>
    <mergeCell ref="N778:N779"/>
    <mergeCell ref="N780:N781"/>
    <mergeCell ref="U780:U781"/>
    <mergeCell ref="V780:V781"/>
    <mergeCell ref="AR783:AR784"/>
    <mergeCell ref="A778:A779"/>
    <mergeCell ref="B778:B779"/>
    <mergeCell ref="C778:C779"/>
    <mergeCell ref="E778:E779"/>
    <mergeCell ref="AR781:AR782"/>
    <mergeCell ref="AR779:AR780"/>
    <mergeCell ref="G778:G779"/>
    <mergeCell ref="H778:H779"/>
    <mergeCell ref="I778:I779"/>
    <mergeCell ref="J778:J779"/>
    <mergeCell ref="K778:K779"/>
    <mergeCell ref="L778:L779"/>
    <mergeCell ref="M778:M779"/>
    <mergeCell ref="F780:F781"/>
    <mergeCell ref="G780:G781"/>
    <mergeCell ref="H780:H781"/>
    <mergeCell ref="I780:I781"/>
    <mergeCell ref="J780:J781"/>
    <mergeCell ref="K780:K781"/>
    <mergeCell ref="L780:L781"/>
    <mergeCell ref="M780:M781"/>
    <mergeCell ref="H782:H783"/>
    <mergeCell ref="I782:I783"/>
    <mergeCell ref="J782:J783"/>
    <mergeCell ref="K782:K783"/>
    <mergeCell ref="L782:L783"/>
    <mergeCell ref="M782:M783"/>
    <mergeCell ref="F784:F785"/>
    <mergeCell ref="G784:G785"/>
    <mergeCell ref="H784:H785"/>
    <mergeCell ref="AI782:AI783"/>
    <mergeCell ref="AJ782:AJ783"/>
    <mergeCell ref="AK782:AK783"/>
    <mergeCell ref="AM785:AM786"/>
    <mergeCell ref="Z785:Z786"/>
    <mergeCell ref="AA785:AA786"/>
    <mergeCell ref="AB785:AB786"/>
    <mergeCell ref="AC785:AC786"/>
    <mergeCell ref="Y785:Y786"/>
    <mergeCell ref="AE786:AE787"/>
    <mergeCell ref="AJ784:AJ785"/>
    <mergeCell ref="AK784:AK785"/>
    <mergeCell ref="AL784:AL785"/>
    <mergeCell ref="P786:P787"/>
    <mergeCell ref="AG776:AG777"/>
    <mergeCell ref="AH776:AH777"/>
    <mergeCell ref="AI776:AI777"/>
    <mergeCell ref="AJ776:AJ777"/>
    <mergeCell ref="AK776:AK777"/>
    <mergeCell ref="AI778:AI779"/>
    <mergeCell ref="AJ778:AJ779"/>
    <mergeCell ref="W778:W779"/>
    <mergeCell ref="X778:X779"/>
    <mergeCell ref="O776:O777"/>
    <mergeCell ref="P776:P777"/>
    <mergeCell ref="U776:U777"/>
    <mergeCell ref="AC777:AC778"/>
    <mergeCell ref="Y777:Y778"/>
    <mergeCell ref="AC775:AC776"/>
    <mergeCell ref="AK778:AK779"/>
    <mergeCell ref="AL778:AL779"/>
    <mergeCell ref="W782:W783"/>
    <mergeCell ref="X782:X783"/>
    <mergeCell ref="AP783:AP784"/>
    <mergeCell ref="AQ783:AQ784"/>
    <mergeCell ref="Y783:Y784"/>
    <mergeCell ref="Z783:Z784"/>
    <mergeCell ref="AA783:AA784"/>
    <mergeCell ref="AM779:AM780"/>
    <mergeCell ref="AL774:AL775"/>
    <mergeCell ref="AM783:AM784"/>
    <mergeCell ref="AB783:AB784"/>
    <mergeCell ref="AC783:AC784"/>
    <mergeCell ref="AD776:AD777"/>
    <mergeCell ref="AE776:AE777"/>
    <mergeCell ref="AI780:AI781"/>
    <mergeCell ref="AJ780:AJ781"/>
    <mergeCell ref="AD774:AD775"/>
    <mergeCell ref="AE774:AE775"/>
    <mergeCell ref="AH774:AH775"/>
    <mergeCell ref="AI774:AI775"/>
    <mergeCell ref="AJ774:AJ775"/>
    <mergeCell ref="AK774:AK775"/>
    <mergeCell ref="O778:O779"/>
    <mergeCell ref="P778:P779"/>
    <mergeCell ref="R778:R779"/>
    <mergeCell ref="U778:U779"/>
    <mergeCell ref="V778:V779"/>
    <mergeCell ref="AN783:AN784"/>
    <mergeCell ref="AO783:AO784"/>
    <mergeCell ref="AQ781:AQ782"/>
    <mergeCell ref="AC781:AC782"/>
    <mergeCell ref="AF774:AF775"/>
    <mergeCell ref="AG774:AG775"/>
    <mergeCell ref="V776:V777"/>
    <mergeCell ref="W776:W777"/>
    <mergeCell ref="X776:X777"/>
    <mergeCell ref="AQ779:AQ780"/>
    <mergeCell ref="AL782:AL783"/>
    <mergeCell ref="Y779:Y780"/>
    <mergeCell ref="Z779:Z780"/>
    <mergeCell ref="AA779:AA780"/>
    <mergeCell ref="AB779:AB780"/>
    <mergeCell ref="AC779:AC780"/>
    <mergeCell ref="AD778:AD779"/>
    <mergeCell ref="AE778:AE779"/>
    <mergeCell ref="AF778:AF779"/>
    <mergeCell ref="AG778:AG779"/>
    <mergeCell ref="AN781:AN782"/>
    <mergeCell ref="AO781:AO782"/>
    <mergeCell ref="AP781:AP782"/>
    <mergeCell ref="Y781:Y782"/>
    <mergeCell ref="Z781:Z782"/>
    <mergeCell ref="AA781:AA782"/>
    <mergeCell ref="AB781:AB782"/>
    <mergeCell ref="AE772:AE773"/>
    <mergeCell ref="AF772:AF773"/>
    <mergeCell ref="AG772:AG773"/>
    <mergeCell ref="AH772:AH773"/>
    <mergeCell ref="AI772:AI773"/>
    <mergeCell ref="AJ772:AJ773"/>
    <mergeCell ref="AD772:AD773"/>
    <mergeCell ref="W774:W775"/>
    <mergeCell ref="X774:X775"/>
    <mergeCell ref="O772:O773"/>
    <mergeCell ref="P772:P773"/>
    <mergeCell ref="O774:O775"/>
    <mergeCell ref="P774:P775"/>
    <mergeCell ref="Q772:Q773"/>
    <mergeCell ref="Q774:Q775"/>
    <mergeCell ref="S772:S773"/>
    <mergeCell ref="A774:A775"/>
    <mergeCell ref="B774:B775"/>
    <mergeCell ref="C774:C775"/>
    <mergeCell ref="E774:E775"/>
    <mergeCell ref="U774:U775"/>
    <mergeCell ref="V774:V775"/>
    <mergeCell ref="R774:R775"/>
    <mergeCell ref="F774:F775"/>
    <mergeCell ref="G774:G775"/>
    <mergeCell ref="H774:H775"/>
    <mergeCell ref="AN779:AN780"/>
    <mergeCell ref="AO779:AO780"/>
    <mergeCell ref="AP779:AP780"/>
    <mergeCell ref="H772:H773"/>
    <mergeCell ref="I772:I773"/>
    <mergeCell ref="J772:J773"/>
    <mergeCell ref="K772:K773"/>
    <mergeCell ref="L772:L773"/>
    <mergeCell ref="M772:M773"/>
    <mergeCell ref="I774:I775"/>
    <mergeCell ref="J774:J775"/>
    <mergeCell ref="K774:K775"/>
    <mergeCell ref="L774:L775"/>
    <mergeCell ref="M774:M775"/>
    <mergeCell ref="F776:F777"/>
    <mergeCell ref="G776:G777"/>
    <mergeCell ref="H776:H777"/>
    <mergeCell ref="I776:I777"/>
    <mergeCell ref="J776:J777"/>
    <mergeCell ref="K776:K777"/>
    <mergeCell ref="L776:L777"/>
    <mergeCell ref="M776:M777"/>
    <mergeCell ref="F778:F779"/>
    <mergeCell ref="AL776:AL777"/>
    <mergeCell ref="N782:N783"/>
    <mergeCell ref="F782:F783"/>
    <mergeCell ref="G782:G783"/>
    <mergeCell ref="Q776:Q777"/>
    <mergeCell ref="Q778:Q779"/>
    <mergeCell ref="AF776:AF777"/>
    <mergeCell ref="Z777:Z778"/>
    <mergeCell ref="AA777:AA778"/>
    <mergeCell ref="AB777:AB778"/>
    <mergeCell ref="A772:A773"/>
    <mergeCell ref="B772:B773"/>
    <mergeCell ref="C772:C773"/>
    <mergeCell ref="E772:E773"/>
    <mergeCell ref="R772:R773"/>
    <mergeCell ref="N770:N771"/>
    <mergeCell ref="N772:N773"/>
    <mergeCell ref="P770:P771"/>
    <mergeCell ref="F772:F773"/>
    <mergeCell ref="G772:G773"/>
    <mergeCell ref="AM777:AM778"/>
    <mergeCell ref="AN777:AN778"/>
    <mergeCell ref="AO777:AO778"/>
    <mergeCell ref="AP777:AP778"/>
    <mergeCell ref="AQ777:AQ778"/>
    <mergeCell ref="AR777:AR778"/>
    <mergeCell ref="AE768:AE769"/>
    <mergeCell ref="AF768:AF769"/>
    <mergeCell ref="AG768:AG769"/>
    <mergeCell ref="AH768:AH769"/>
    <mergeCell ref="AI768:AI769"/>
    <mergeCell ref="AJ768:AJ769"/>
    <mergeCell ref="AD768:AD769"/>
    <mergeCell ref="U772:U773"/>
    <mergeCell ref="V772:V773"/>
    <mergeCell ref="W772:W773"/>
    <mergeCell ref="X772:X773"/>
    <mergeCell ref="B770:B771"/>
    <mergeCell ref="C770:C771"/>
    <mergeCell ref="E770:E771"/>
    <mergeCell ref="R770:R771"/>
    <mergeCell ref="U770:U771"/>
    <mergeCell ref="W770:W771"/>
    <mergeCell ref="X770:X771"/>
    <mergeCell ref="O770:O771"/>
    <mergeCell ref="AM775:AM776"/>
    <mergeCell ref="AN775:AN776"/>
    <mergeCell ref="AO775:AO776"/>
    <mergeCell ref="Y775:Y776"/>
    <mergeCell ref="Z775:Z776"/>
    <mergeCell ref="AA775:AA776"/>
    <mergeCell ref="AB775:AB776"/>
    <mergeCell ref="AP775:AP776"/>
    <mergeCell ref="AQ775:AQ776"/>
    <mergeCell ref="AR775:AR776"/>
    <mergeCell ref="J770:J771"/>
    <mergeCell ref="K770:K771"/>
    <mergeCell ref="L770:L771"/>
    <mergeCell ref="M770:M771"/>
    <mergeCell ref="A776:A777"/>
    <mergeCell ref="B776:B777"/>
    <mergeCell ref="C776:C777"/>
    <mergeCell ref="E776:E777"/>
    <mergeCell ref="R776:R777"/>
    <mergeCell ref="N774:N775"/>
    <mergeCell ref="AO773:AO774"/>
    <mergeCell ref="AN771:AN772"/>
    <mergeCell ref="AO771:AO772"/>
    <mergeCell ref="AP771:AP772"/>
    <mergeCell ref="AK770:AK771"/>
    <mergeCell ref="N776:N777"/>
    <mergeCell ref="N768:N769"/>
    <mergeCell ref="AP773:AP774"/>
    <mergeCell ref="AQ773:AQ774"/>
    <mergeCell ref="AR773:AR774"/>
    <mergeCell ref="A768:A769"/>
    <mergeCell ref="B768:B769"/>
    <mergeCell ref="C768:C769"/>
    <mergeCell ref="E768:E769"/>
    <mergeCell ref="R768:R769"/>
    <mergeCell ref="A770:A771"/>
    <mergeCell ref="Y773:Y774"/>
    <mergeCell ref="AI764:AI765"/>
    <mergeCell ref="AJ764:AJ765"/>
    <mergeCell ref="AK764:AK765"/>
    <mergeCell ref="AL764:AL765"/>
    <mergeCell ref="AM773:AM774"/>
    <mergeCell ref="AN773:AN774"/>
    <mergeCell ref="AK766:AK767"/>
    <mergeCell ref="AL766:AL767"/>
    <mergeCell ref="AK768:AK769"/>
    <mergeCell ref="AL768:AL769"/>
    <mergeCell ref="Z773:Z774"/>
    <mergeCell ref="AA773:AA774"/>
    <mergeCell ref="AB773:AB774"/>
    <mergeCell ref="AC773:AC774"/>
    <mergeCell ref="AD764:AD765"/>
    <mergeCell ref="O764:O765"/>
    <mergeCell ref="P764:P765"/>
    <mergeCell ref="O766:O767"/>
    <mergeCell ref="P766:P767"/>
    <mergeCell ref="T764:T765"/>
    <mergeCell ref="AQ771:AQ772"/>
    <mergeCell ref="AR771:AR772"/>
    <mergeCell ref="A766:A767"/>
    <mergeCell ref="B766:B767"/>
    <mergeCell ref="C766:C767"/>
    <mergeCell ref="E766:E767"/>
    <mergeCell ref="U766:U767"/>
    <mergeCell ref="V766:V767"/>
    <mergeCell ref="R766:R767"/>
    <mergeCell ref="W766:W767"/>
    <mergeCell ref="K768:K769"/>
    <mergeCell ref="L768:L769"/>
    <mergeCell ref="M768:M769"/>
    <mergeCell ref="F770:F771"/>
    <mergeCell ref="G770:G771"/>
    <mergeCell ref="H770:H771"/>
    <mergeCell ref="I770:I771"/>
    <mergeCell ref="AE770:AE771"/>
    <mergeCell ref="AF770:AF771"/>
    <mergeCell ref="AG770:AG771"/>
    <mergeCell ref="AH770:AH771"/>
    <mergeCell ref="AI770:AI771"/>
    <mergeCell ref="AJ770:AJ771"/>
    <mergeCell ref="AM771:AM772"/>
    <mergeCell ref="AD770:AD771"/>
    <mergeCell ref="AK772:AK773"/>
    <mergeCell ref="AL772:AL773"/>
    <mergeCell ref="AP769:AP770"/>
    <mergeCell ref="AQ769:AQ770"/>
    <mergeCell ref="AR765:AR766"/>
    <mergeCell ref="AG764:AG765"/>
    <mergeCell ref="AH764:AH765"/>
    <mergeCell ref="Y771:Y772"/>
    <mergeCell ref="Z771:Z772"/>
    <mergeCell ref="AR769:AR770"/>
    <mergeCell ref="A764:A765"/>
    <mergeCell ref="B764:B765"/>
    <mergeCell ref="C764:C765"/>
    <mergeCell ref="E764:E765"/>
    <mergeCell ref="R764:R765"/>
    <mergeCell ref="N762:N763"/>
    <mergeCell ref="N764:N765"/>
    <mergeCell ref="U764:U765"/>
    <mergeCell ref="V764:V765"/>
    <mergeCell ref="AR767:AR768"/>
    <mergeCell ref="A762:A763"/>
    <mergeCell ref="B762:B763"/>
    <mergeCell ref="C762:C763"/>
    <mergeCell ref="E762:E763"/>
    <mergeCell ref="J762:J763"/>
    <mergeCell ref="K762:K763"/>
    <mergeCell ref="L762:L763"/>
    <mergeCell ref="M762:M763"/>
    <mergeCell ref="F764:F765"/>
    <mergeCell ref="G764:G765"/>
    <mergeCell ref="H764:H765"/>
    <mergeCell ref="I764:I765"/>
    <mergeCell ref="J764:J765"/>
    <mergeCell ref="K764:K765"/>
    <mergeCell ref="L764:L765"/>
    <mergeCell ref="M764:M765"/>
    <mergeCell ref="F766:F767"/>
    <mergeCell ref="G766:G767"/>
    <mergeCell ref="H766:H767"/>
    <mergeCell ref="I766:I767"/>
    <mergeCell ref="J766:J767"/>
    <mergeCell ref="K766:K767"/>
    <mergeCell ref="L766:L767"/>
    <mergeCell ref="M766:M767"/>
    <mergeCell ref="F768:F769"/>
    <mergeCell ref="G768:G769"/>
    <mergeCell ref="H768:H769"/>
    <mergeCell ref="I768:I769"/>
    <mergeCell ref="J768:J769"/>
    <mergeCell ref="AE766:AE767"/>
    <mergeCell ref="AF766:AF767"/>
    <mergeCell ref="AM769:AM770"/>
    <mergeCell ref="Z769:Z770"/>
    <mergeCell ref="AA769:AA770"/>
    <mergeCell ref="AB769:AB770"/>
    <mergeCell ref="AC769:AC770"/>
    <mergeCell ref="AD766:AD767"/>
    <mergeCell ref="AN769:AN770"/>
    <mergeCell ref="AO769:AO770"/>
    <mergeCell ref="U768:U769"/>
    <mergeCell ref="V768:V769"/>
    <mergeCell ref="W768:W769"/>
    <mergeCell ref="X768:X769"/>
    <mergeCell ref="O768:O769"/>
    <mergeCell ref="P768:P769"/>
    <mergeCell ref="T766:T767"/>
    <mergeCell ref="Y765:Y766"/>
    <mergeCell ref="Z765:Z766"/>
    <mergeCell ref="AA765:AA766"/>
    <mergeCell ref="AB765:AB766"/>
    <mergeCell ref="AC765:AC766"/>
    <mergeCell ref="Y769:Y770"/>
    <mergeCell ref="AN767:AN768"/>
    <mergeCell ref="AL770:AL771"/>
    <mergeCell ref="AC761:AC762"/>
    <mergeCell ref="AQ757:AQ758"/>
    <mergeCell ref="R756:R757"/>
    <mergeCell ref="AC771:AC772"/>
    <mergeCell ref="AD762:AD763"/>
    <mergeCell ref="AE762:AE763"/>
    <mergeCell ref="AG756:AG757"/>
    <mergeCell ref="AH756:AH757"/>
    <mergeCell ref="AF762:AF763"/>
    <mergeCell ref="AG762:AG763"/>
    <mergeCell ref="AH762:AH763"/>
    <mergeCell ref="AE764:AE765"/>
    <mergeCell ref="AF764:AF765"/>
    <mergeCell ref="AA771:AA772"/>
    <mergeCell ref="AB771:AB772"/>
    <mergeCell ref="T756:T757"/>
    <mergeCell ref="AN761:AN762"/>
    <mergeCell ref="AO761:AO762"/>
    <mergeCell ref="AP761:AP762"/>
    <mergeCell ref="AM759:AM760"/>
    <mergeCell ref="AN759:AN760"/>
    <mergeCell ref="AO759:AO760"/>
    <mergeCell ref="AP759:AP760"/>
    <mergeCell ref="AQ761:AQ762"/>
    <mergeCell ref="AL760:AL761"/>
    <mergeCell ref="AE758:AE759"/>
    <mergeCell ref="AF758:AF759"/>
    <mergeCell ref="AA757:AA758"/>
    <mergeCell ref="AD756:AD757"/>
    <mergeCell ref="AI756:AI757"/>
    <mergeCell ref="AJ756:AJ757"/>
    <mergeCell ref="AK756:AK757"/>
    <mergeCell ref="AL756:AL757"/>
    <mergeCell ref="AJ760:AJ761"/>
    <mergeCell ref="AM767:AM768"/>
    <mergeCell ref="AB767:AB768"/>
    <mergeCell ref="AC767:AC768"/>
    <mergeCell ref="AD760:AD761"/>
    <mergeCell ref="AE760:AE761"/>
    <mergeCell ref="R762:R763"/>
    <mergeCell ref="U762:U763"/>
    <mergeCell ref="V762:V763"/>
    <mergeCell ref="W762:W763"/>
    <mergeCell ref="X762:X763"/>
    <mergeCell ref="AH758:AH759"/>
    <mergeCell ref="AI758:AI759"/>
    <mergeCell ref="AJ758:AJ759"/>
    <mergeCell ref="AK758:AK759"/>
    <mergeCell ref="AI762:AI763"/>
    <mergeCell ref="AJ762:AJ763"/>
    <mergeCell ref="AD758:AD759"/>
    <mergeCell ref="Y763:Y764"/>
    <mergeCell ref="Z763:Z764"/>
    <mergeCell ref="AA763:AA764"/>
    <mergeCell ref="AO755:AO756"/>
    <mergeCell ref="AH754:AH755"/>
    <mergeCell ref="AI754:AI755"/>
    <mergeCell ref="AJ754:AJ755"/>
    <mergeCell ref="AM763:AM764"/>
    <mergeCell ref="AN763:AN764"/>
    <mergeCell ref="AO763:AO764"/>
    <mergeCell ref="AP763:AP764"/>
    <mergeCell ref="AQ763:AQ764"/>
    <mergeCell ref="AP767:AP768"/>
    <mergeCell ref="AQ767:AQ768"/>
    <mergeCell ref="AG758:AG759"/>
    <mergeCell ref="V760:V761"/>
    <mergeCell ref="W760:W761"/>
    <mergeCell ref="X760:X761"/>
    <mergeCell ref="Y767:Y768"/>
    <mergeCell ref="Z767:Z768"/>
    <mergeCell ref="AA767:AA768"/>
    <mergeCell ref="X766:X767"/>
    <mergeCell ref="W764:W765"/>
    <mergeCell ref="AR757:AR758"/>
    <mergeCell ref="AF760:AF761"/>
    <mergeCell ref="AG760:AG761"/>
    <mergeCell ref="AH760:AH761"/>
    <mergeCell ref="AI760:AI761"/>
    <mergeCell ref="AM761:AM762"/>
    <mergeCell ref="AR761:AR762"/>
    <mergeCell ref="AO757:AO758"/>
    <mergeCell ref="AP757:AP758"/>
    <mergeCell ref="N766:N767"/>
    <mergeCell ref="X764:X765"/>
    <mergeCell ref="AG766:AG767"/>
    <mergeCell ref="AH766:AH767"/>
    <mergeCell ref="AI766:AI767"/>
    <mergeCell ref="AJ766:AJ767"/>
    <mergeCell ref="AM765:AM766"/>
    <mergeCell ref="AN765:AN766"/>
    <mergeCell ref="AO765:AO766"/>
    <mergeCell ref="AP765:AP766"/>
    <mergeCell ref="AQ765:AQ766"/>
    <mergeCell ref="U760:U761"/>
    <mergeCell ref="Y761:Y762"/>
    <mergeCell ref="AB757:AB758"/>
    <mergeCell ref="AC757:AC758"/>
    <mergeCell ref="AR763:AR764"/>
    <mergeCell ref="AB763:AB764"/>
    <mergeCell ref="AC763:AC764"/>
    <mergeCell ref="AQ759:AQ760"/>
    <mergeCell ref="AR759:AR760"/>
    <mergeCell ref="A752:A753"/>
    <mergeCell ref="B752:B753"/>
    <mergeCell ref="C752:C753"/>
    <mergeCell ref="E752:E753"/>
    <mergeCell ref="R752:R753"/>
    <mergeCell ref="N752:N753"/>
    <mergeCell ref="Y757:Y758"/>
    <mergeCell ref="Z757:Z758"/>
    <mergeCell ref="AM757:AM758"/>
    <mergeCell ref="AN757:AN758"/>
    <mergeCell ref="AL754:AL755"/>
    <mergeCell ref="AL758:AL759"/>
    <mergeCell ref="AM755:AM756"/>
    <mergeCell ref="AN755:AN756"/>
    <mergeCell ref="AM753:AM754"/>
    <mergeCell ref="Z753:Z754"/>
    <mergeCell ref="AA753:AA754"/>
    <mergeCell ref="AB753:AB754"/>
    <mergeCell ref="AC753:AC754"/>
    <mergeCell ref="AK754:AK755"/>
    <mergeCell ref="AE752:AE753"/>
    <mergeCell ref="AF752:AF753"/>
    <mergeCell ref="AG752:AG753"/>
    <mergeCell ref="AE754:AE755"/>
    <mergeCell ref="AF754:AF755"/>
    <mergeCell ref="AG754:AG755"/>
    <mergeCell ref="O752:O753"/>
    <mergeCell ref="P752:P753"/>
    <mergeCell ref="O754:O755"/>
    <mergeCell ref="P754:P755"/>
    <mergeCell ref="Z761:Z762"/>
    <mergeCell ref="AA761:AA762"/>
    <mergeCell ref="AO767:AO768"/>
    <mergeCell ref="AN749:AN750"/>
    <mergeCell ref="R754:R755"/>
    <mergeCell ref="U754:U755"/>
    <mergeCell ref="V754:V755"/>
    <mergeCell ref="W754:W755"/>
    <mergeCell ref="X754:X755"/>
    <mergeCell ref="A760:A761"/>
    <mergeCell ref="B760:B761"/>
    <mergeCell ref="C760:C761"/>
    <mergeCell ref="E760:E761"/>
    <mergeCell ref="R760:R761"/>
    <mergeCell ref="N758:N759"/>
    <mergeCell ref="N760:N761"/>
    <mergeCell ref="A758:A759"/>
    <mergeCell ref="B758:B759"/>
    <mergeCell ref="C758:C759"/>
    <mergeCell ref="Q752:Q753"/>
    <mergeCell ref="AA759:AA760"/>
    <mergeCell ref="AB759:AB760"/>
    <mergeCell ref="AC759:AC760"/>
    <mergeCell ref="Q756:Q757"/>
    <mergeCell ref="S756:S757"/>
    <mergeCell ref="AF756:AF757"/>
    <mergeCell ref="E758:E759"/>
    <mergeCell ref="U758:U759"/>
    <mergeCell ref="V758:V759"/>
    <mergeCell ref="R758:R759"/>
    <mergeCell ref="O758:O759"/>
    <mergeCell ref="P758:P759"/>
    <mergeCell ref="Q758:Q759"/>
    <mergeCell ref="AD754:AD755"/>
    <mergeCell ref="N754:N755"/>
    <mergeCell ref="N756:N757"/>
    <mergeCell ref="U756:U757"/>
    <mergeCell ref="V756:V757"/>
    <mergeCell ref="AN751:AN752"/>
    <mergeCell ref="A756:A757"/>
    <mergeCell ref="B756:B757"/>
    <mergeCell ref="C756:C757"/>
    <mergeCell ref="W758:W759"/>
    <mergeCell ref="X758:X759"/>
    <mergeCell ref="S758:S759"/>
    <mergeCell ref="U750:U751"/>
    <mergeCell ref="V750:V751"/>
    <mergeCell ref="R750:R751"/>
    <mergeCell ref="A754:A755"/>
    <mergeCell ref="B754:B755"/>
    <mergeCell ref="C754:C755"/>
    <mergeCell ref="E754:E755"/>
    <mergeCell ref="AM749:AM750"/>
    <mergeCell ref="AD748:AD749"/>
    <mergeCell ref="W750:W751"/>
    <mergeCell ref="X750:X751"/>
    <mergeCell ref="K758:K759"/>
    <mergeCell ref="L758:L759"/>
    <mergeCell ref="M758:M759"/>
    <mergeCell ref="F760:F761"/>
    <mergeCell ref="G760:G761"/>
    <mergeCell ref="H760:H761"/>
    <mergeCell ref="I760:I761"/>
    <mergeCell ref="J760:J761"/>
    <mergeCell ref="K760:K761"/>
    <mergeCell ref="L760:L761"/>
    <mergeCell ref="M760:M761"/>
    <mergeCell ref="AP755:AP756"/>
    <mergeCell ref="AQ755:AQ756"/>
    <mergeCell ref="AR755:AR756"/>
    <mergeCell ref="AA755:AA756"/>
    <mergeCell ref="AB755:AB756"/>
    <mergeCell ref="AK760:AK761"/>
    <mergeCell ref="AK762:AK763"/>
    <mergeCell ref="W756:W757"/>
    <mergeCell ref="D752:D753"/>
    <mergeCell ref="D754:D755"/>
    <mergeCell ref="D756:D757"/>
    <mergeCell ref="D758:D759"/>
    <mergeCell ref="AH752:AH753"/>
    <mergeCell ref="AI752:AI753"/>
    <mergeCell ref="AJ752:AJ753"/>
    <mergeCell ref="AK752:AK753"/>
    <mergeCell ref="AL752:AL753"/>
    <mergeCell ref="AC755:AC756"/>
    <mergeCell ref="V752:V753"/>
    <mergeCell ref="W752:W753"/>
    <mergeCell ref="X752:X753"/>
    <mergeCell ref="Y759:Y760"/>
    <mergeCell ref="Z759:Z760"/>
    <mergeCell ref="Z751:Z752"/>
    <mergeCell ref="Y753:Y754"/>
    <mergeCell ref="Y751:Y752"/>
    <mergeCell ref="AD752:AD753"/>
    <mergeCell ref="O762:O763"/>
    <mergeCell ref="P762:P763"/>
    <mergeCell ref="O760:O761"/>
    <mergeCell ref="P760:P761"/>
    <mergeCell ref="E756:E757"/>
    <mergeCell ref="Y755:Y756"/>
    <mergeCell ref="Z755:Z756"/>
    <mergeCell ref="AB761:AB762"/>
    <mergeCell ref="AE756:AE757"/>
    <mergeCell ref="AL762:AL763"/>
    <mergeCell ref="Q760:Q761"/>
    <mergeCell ref="Q762:Q763"/>
    <mergeCell ref="T758:T759"/>
    <mergeCell ref="Q754:Q755"/>
    <mergeCell ref="F762:F763"/>
    <mergeCell ref="G762:G763"/>
    <mergeCell ref="H762:H763"/>
    <mergeCell ref="I762:I763"/>
    <mergeCell ref="AO751:AO752"/>
    <mergeCell ref="AO749:AO750"/>
    <mergeCell ref="Y749:Y750"/>
    <mergeCell ref="Z749:Z750"/>
    <mergeCell ref="AA749:AA750"/>
    <mergeCell ref="AB749:AB750"/>
    <mergeCell ref="AD746:AD747"/>
    <mergeCell ref="AE746:AE747"/>
    <mergeCell ref="AF746:AF747"/>
    <mergeCell ref="AG746:AG747"/>
    <mergeCell ref="AH746:AH747"/>
    <mergeCell ref="AF748:AF749"/>
    <mergeCell ref="AG748:AG749"/>
    <mergeCell ref="AH748:AH749"/>
    <mergeCell ref="U752:U753"/>
    <mergeCell ref="AR753:AR754"/>
    <mergeCell ref="X756:X757"/>
    <mergeCell ref="O756:O757"/>
    <mergeCell ref="P756:P757"/>
    <mergeCell ref="A748:A749"/>
    <mergeCell ref="B748:B749"/>
    <mergeCell ref="C748:C749"/>
    <mergeCell ref="E748:E749"/>
    <mergeCell ref="R748:R749"/>
    <mergeCell ref="AN753:AN754"/>
    <mergeCell ref="AO753:AO754"/>
    <mergeCell ref="AP753:AP754"/>
    <mergeCell ref="AQ753:AQ754"/>
    <mergeCell ref="N746:N747"/>
    <mergeCell ref="N748:N749"/>
    <mergeCell ref="U748:U749"/>
    <mergeCell ref="V748:V749"/>
    <mergeCell ref="AR751:AR752"/>
    <mergeCell ref="A746:A747"/>
    <mergeCell ref="B746:B747"/>
    <mergeCell ref="C746:C747"/>
    <mergeCell ref="E746:E747"/>
    <mergeCell ref="M750:M751"/>
    <mergeCell ref="F752:F753"/>
    <mergeCell ref="G752:G753"/>
    <mergeCell ref="H752:H753"/>
    <mergeCell ref="I752:I753"/>
    <mergeCell ref="J752:J753"/>
    <mergeCell ref="K752:K753"/>
    <mergeCell ref="L752:L753"/>
    <mergeCell ref="M752:M753"/>
    <mergeCell ref="AG750:AG751"/>
    <mergeCell ref="AH750:AH751"/>
    <mergeCell ref="AI750:AI751"/>
    <mergeCell ref="AJ750:AJ751"/>
    <mergeCell ref="AK750:AK751"/>
    <mergeCell ref="AR749:AR750"/>
    <mergeCell ref="AD750:AD751"/>
    <mergeCell ref="AE750:AE751"/>
    <mergeCell ref="AF750:AF751"/>
    <mergeCell ref="AP751:AP752"/>
    <mergeCell ref="AQ751:AQ752"/>
    <mergeCell ref="AP749:AP750"/>
    <mergeCell ref="AQ749:AQ750"/>
    <mergeCell ref="J748:J749"/>
    <mergeCell ref="K748:K749"/>
    <mergeCell ref="L748:L749"/>
    <mergeCell ref="AM751:AM752"/>
    <mergeCell ref="AB751:AB752"/>
    <mergeCell ref="AC751:AC752"/>
    <mergeCell ref="AQ743:AQ744"/>
    <mergeCell ref="A744:A745"/>
    <mergeCell ref="B744:B745"/>
    <mergeCell ref="AD740:AD741"/>
    <mergeCell ref="V742:V743"/>
    <mergeCell ref="W742:W743"/>
    <mergeCell ref="X742:X743"/>
    <mergeCell ref="O740:O741"/>
    <mergeCell ref="P740:P741"/>
    <mergeCell ref="O742:O743"/>
    <mergeCell ref="P742:P743"/>
    <mergeCell ref="A742:A743"/>
    <mergeCell ref="B742:B743"/>
    <mergeCell ref="C742:C743"/>
    <mergeCell ref="E742:E743"/>
    <mergeCell ref="U742:U743"/>
    <mergeCell ref="R742:R743"/>
    <mergeCell ref="AI740:AI741"/>
    <mergeCell ref="AJ740:AJ741"/>
    <mergeCell ref="AK740:AK741"/>
    <mergeCell ref="AL740:AL741"/>
    <mergeCell ref="AQ747:AQ748"/>
    <mergeCell ref="AR747:AR748"/>
    <mergeCell ref="AI748:AI749"/>
    <mergeCell ref="AJ748:AJ749"/>
    <mergeCell ref="AK748:AK749"/>
    <mergeCell ref="AL748:AL749"/>
    <mergeCell ref="AC747:AC748"/>
    <mergeCell ref="F750:F751"/>
    <mergeCell ref="G750:G751"/>
    <mergeCell ref="H750:H751"/>
    <mergeCell ref="I750:I751"/>
    <mergeCell ref="J750:J751"/>
    <mergeCell ref="K750:K751"/>
    <mergeCell ref="L750:L751"/>
    <mergeCell ref="AL744:AL745"/>
    <mergeCell ref="A750:A751"/>
    <mergeCell ref="B750:B751"/>
    <mergeCell ref="C750:C751"/>
    <mergeCell ref="E750:E751"/>
    <mergeCell ref="N750:N751"/>
    <mergeCell ref="AA747:AA748"/>
    <mergeCell ref="AB747:AB748"/>
    <mergeCell ref="W746:W747"/>
    <mergeCell ref="X746:X747"/>
    <mergeCell ref="Y745:Y746"/>
    <mergeCell ref="Z745:Z746"/>
    <mergeCell ref="W748:W749"/>
    <mergeCell ref="X748:X749"/>
    <mergeCell ref="AB745:AB746"/>
    <mergeCell ref="U740:U741"/>
    <mergeCell ref="V740:V741"/>
    <mergeCell ref="W740:W741"/>
    <mergeCell ref="X740:X741"/>
    <mergeCell ref="Y747:Y748"/>
    <mergeCell ref="Z747:Z748"/>
    <mergeCell ref="U744:U745"/>
    <mergeCell ref="AO743:AO744"/>
    <mergeCell ref="AP743:AP744"/>
    <mergeCell ref="AQ745:AQ746"/>
    <mergeCell ref="AR745:AR746"/>
    <mergeCell ref="A740:A741"/>
    <mergeCell ref="B740:B741"/>
    <mergeCell ref="C740:C741"/>
    <mergeCell ref="E740:E741"/>
    <mergeCell ref="AD742:AD743"/>
    <mergeCell ref="AE742:AE743"/>
    <mergeCell ref="AF742:AF743"/>
    <mergeCell ref="AG742:AG743"/>
    <mergeCell ref="V744:V745"/>
    <mergeCell ref="W744:W745"/>
    <mergeCell ref="X744:X745"/>
    <mergeCell ref="AA745:AA746"/>
    <mergeCell ref="AC749:AC750"/>
    <mergeCell ref="AE748:AE749"/>
    <mergeCell ref="C744:C745"/>
    <mergeCell ref="E744:E745"/>
    <mergeCell ref="R744:R745"/>
    <mergeCell ref="N742:N743"/>
    <mergeCell ref="N744:N745"/>
    <mergeCell ref="O744:O745"/>
    <mergeCell ref="P744:P745"/>
    <mergeCell ref="F744:F745"/>
    <mergeCell ref="Q740:Q741"/>
    <mergeCell ref="AM745:AM746"/>
    <mergeCell ref="F746:F747"/>
    <mergeCell ref="G746:G747"/>
    <mergeCell ref="H746:H747"/>
    <mergeCell ref="I746:I747"/>
    <mergeCell ref="J746:J747"/>
    <mergeCell ref="K746:K747"/>
    <mergeCell ref="L746:L747"/>
    <mergeCell ref="M746:M747"/>
    <mergeCell ref="AF744:AF745"/>
    <mergeCell ref="AG744:AG745"/>
    <mergeCell ref="AH744:AH745"/>
    <mergeCell ref="AI744:AI745"/>
    <mergeCell ref="AJ744:AJ745"/>
    <mergeCell ref="AK744:AK745"/>
    <mergeCell ref="AL742:AL743"/>
    <mergeCell ref="D742:D743"/>
    <mergeCell ref="D744:D745"/>
    <mergeCell ref="D746:D747"/>
    <mergeCell ref="D748:D749"/>
    <mergeCell ref="D750:D751"/>
    <mergeCell ref="AD744:AD745"/>
    <mergeCell ref="AE744:AE745"/>
    <mergeCell ref="AI746:AI747"/>
    <mergeCell ref="AJ746:AJ747"/>
    <mergeCell ref="AH742:AH743"/>
    <mergeCell ref="AI742:AI743"/>
    <mergeCell ref="AJ742:AJ743"/>
    <mergeCell ref="AK742:AK743"/>
    <mergeCell ref="O746:O747"/>
    <mergeCell ref="P746:P747"/>
    <mergeCell ref="R746:R747"/>
    <mergeCell ref="U746:U747"/>
    <mergeCell ref="V746:V747"/>
    <mergeCell ref="AC745:AC746"/>
    <mergeCell ref="AA751:AA752"/>
    <mergeCell ref="AL750:AL751"/>
    <mergeCell ref="Q748:Q749"/>
    <mergeCell ref="Q750:Q751"/>
    <mergeCell ref="O748:O749"/>
    <mergeCell ref="P748:P749"/>
    <mergeCell ref="O750:O751"/>
    <mergeCell ref="P750:P751"/>
    <mergeCell ref="T748:T749"/>
    <mergeCell ref="A736:A737"/>
    <mergeCell ref="B736:B737"/>
    <mergeCell ref="C736:C737"/>
    <mergeCell ref="E736:E737"/>
    <mergeCell ref="R736:R737"/>
    <mergeCell ref="X738:X739"/>
    <mergeCell ref="O736:O737"/>
    <mergeCell ref="P736:P737"/>
    <mergeCell ref="O738:O739"/>
    <mergeCell ref="P738:P739"/>
    <mergeCell ref="W738:W739"/>
    <mergeCell ref="A738:A739"/>
    <mergeCell ref="B738:B739"/>
    <mergeCell ref="C738:C739"/>
    <mergeCell ref="E738:E739"/>
    <mergeCell ref="R738:R739"/>
    <mergeCell ref="AR741:AR742"/>
    <mergeCell ref="V738:V739"/>
    <mergeCell ref="N738:N739"/>
    <mergeCell ref="T738:T739"/>
    <mergeCell ref="U738:U739"/>
    <mergeCell ref="AM743:AM744"/>
    <mergeCell ref="AN743:AN744"/>
    <mergeCell ref="Y743:Y744"/>
    <mergeCell ref="Z743:Z744"/>
    <mergeCell ref="AA743:AA744"/>
    <mergeCell ref="F742:F743"/>
    <mergeCell ref="G742:G743"/>
    <mergeCell ref="H742:H743"/>
    <mergeCell ref="I742:I743"/>
    <mergeCell ref="J742:J743"/>
    <mergeCell ref="K742:K743"/>
    <mergeCell ref="L742:L743"/>
    <mergeCell ref="M742:M743"/>
    <mergeCell ref="J744:J745"/>
    <mergeCell ref="K744:K745"/>
    <mergeCell ref="L744:L745"/>
    <mergeCell ref="M744:M745"/>
    <mergeCell ref="G744:G745"/>
    <mergeCell ref="AD738:AD739"/>
    <mergeCell ref="AE738:AE739"/>
    <mergeCell ref="AF738:AF739"/>
    <mergeCell ref="AG738:AG739"/>
    <mergeCell ref="AH738:AH739"/>
    <mergeCell ref="AE740:AE741"/>
    <mergeCell ref="F740:F741"/>
    <mergeCell ref="L740:L741"/>
    <mergeCell ref="F736:F737"/>
    <mergeCell ref="R740:R741"/>
    <mergeCell ref="N740:N741"/>
    <mergeCell ref="AN745:AN746"/>
    <mergeCell ref="AO745:AO746"/>
    <mergeCell ref="AP745:AP746"/>
    <mergeCell ref="AK746:AK747"/>
    <mergeCell ref="AL746:AL747"/>
    <mergeCell ref="AO747:AO748"/>
    <mergeCell ref="AP747:AP748"/>
    <mergeCell ref="AM747:AM748"/>
    <mergeCell ref="AN747:AN748"/>
    <mergeCell ref="F748:F749"/>
    <mergeCell ref="G748:G749"/>
    <mergeCell ref="H748:H749"/>
    <mergeCell ref="I748:I749"/>
    <mergeCell ref="H744:H745"/>
    <mergeCell ref="AR743:AR744"/>
    <mergeCell ref="AG734:AG735"/>
    <mergeCell ref="AH734:AH735"/>
    <mergeCell ref="AI734:AI735"/>
    <mergeCell ref="AJ734:AJ735"/>
    <mergeCell ref="AK734:AK735"/>
    <mergeCell ref="AL734:AL735"/>
    <mergeCell ref="AQ741:AQ742"/>
    <mergeCell ref="AM735:AM736"/>
    <mergeCell ref="AL732:AL733"/>
    <mergeCell ref="AM741:AM742"/>
    <mergeCell ref="AN741:AN742"/>
    <mergeCell ref="AO741:AO742"/>
    <mergeCell ref="AB743:AB744"/>
    <mergeCell ref="AC743:AC744"/>
    <mergeCell ref="AE732:AE733"/>
    <mergeCell ref="AF732:AF733"/>
    <mergeCell ref="AG732:AG733"/>
    <mergeCell ref="AF736:AF737"/>
    <mergeCell ref="N736:N737"/>
    <mergeCell ref="U736:U737"/>
    <mergeCell ref="W736:W737"/>
    <mergeCell ref="X736:X737"/>
    <mergeCell ref="AP741:AP742"/>
    <mergeCell ref="AO739:AO740"/>
    <mergeCell ref="AP739:AP740"/>
    <mergeCell ref="AO737:AO738"/>
    <mergeCell ref="AP737:AP738"/>
    <mergeCell ref="Y741:Y742"/>
    <mergeCell ref="Z741:Z742"/>
    <mergeCell ref="AA741:AA742"/>
    <mergeCell ref="AB741:AB742"/>
    <mergeCell ref="AC741:AC742"/>
    <mergeCell ref="AD736:AD737"/>
    <mergeCell ref="W734:W735"/>
    <mergeCell ref="X734:X735"/>
    <mergeCell ref="O732:O733"/>
    <mergeCell ref="P732:P733"/>
    <mergeCell ref="O734:O735"/>
    <mergeCell ref="P734:P735"/>
    <mergeCell ref="Q732:Q733"/>
    <mergeCell ref="Q734:Q735"/>
    <mergeCell ref="T732:T733"/>
    <mergeCell ref="T734:T735"/>
    <mergeCell ref="AH736:AH737"/>
    <mergeCell ref="AI736:AI737"/>
    <mergeCell ref="AJ736:AJ737"/>
    <mergeCell ref="AK736:AK737"/>
    <mergeCell ref="AL736:AL737"/>
    <mergeCell ref="AF740:AF741"/>
    <mergeCell ref="AG740:AG741"/>
    <mergeCell ref="AH740:AH741"/>
    <mergeCell ref="Q742:Q743"/>
    <mergeCell ref="Y733:Y734"/>
    <mergeCell ref="AQ739:AQ740"/>
    <mergeCell ref="AR739:AR740"/>
    <mergeCell ref="AI738:AI739"/>
    <mergeCell ref="AJ738:AJ739"/>
    <mergeCell ref="AK738:AK739"/>
    <mergeCell ref="AL738:AL739"/>
    <mergeCell ref="Q736:Q737"/>
    <mergeCell ref="Q738:Q739"/>
    <mergeCell ref="V736:V737"/>
    <mergeCell ref="AG736:AG737"/>
    <mergeCell ref="AF730:AF731"/>
    <mergeCell ref="AG730:AG731"/>
    <mergeCell ref="AH730:AH731"/>
    <mergeCell ref="AI730:AI731"/>
    <mergeCell ref="AJ730:AJ731"/>
    <mergeCell ref="AK730:AK731"/>
    <mergeCell ref="AR737:AR738"/>
    <mergeCell ref="AM737:AM738"/>
    <mergeCell ref="X732:X733"/>
    <mergeCell ref="Y739:Y740"/>
    <mergeCell ref="Z739:Z740"/>
    <mergeCell ref="AA739:AA740"/>
    <mergeCell ref="AB739:AB740"/>
    <mergeCell ref="AC739:AC740"/>
    <mergeCell ref="Y737:Y738"/>
    <mergeCell ref="Z737:Z738"/>
    <mergeCell ref="AA737:AA738"/>
    <mergeCell ref="AB737:AB738"/>
    <mergeCell ref="R732:R733"/>
    <mergeCell ref="N732:N733"/>
    <mergeCell ref="U732:U733"/>
    <mergeCell ref="V732:V733"/>
    <mergeCell ref="W732:W733"/>
    <mergeCell ref="AR735:AR736"/>
    <mergeCell ref="G740:G741"/>
    <mergeCell ref="H740:H741"/>
    <mergeCell ref="I740:I741"/>
    <mergeCell ref="J740:J741"/>
    <mergeCell ref="K740:K741"/>
    <mergeCell ref="M740:M741"/>
    <mergeCell ref="AD728:AD729"/>
    <mergeCell ref="AD730:AD731"/>
    <mergeCell ref="W730:W731"/>
    <mergeCell ref="X730:X731"/>
    <mergeCell ref="AQ737:AQ738"/>
    <mergeCell ref="AL730:AL731"/>
    <mergeCell ref="AF728:AF729"/>
    <mergeCell ref="AG728:AG729"/>
    <mergeCell ref="AH728:AH729"/>
    <mergeCell ref="AI728:AI729"/>
    <mergeCell ref="AJ728:AJ729"/>
    <mergeCell ref="AK728:AK729"/>
    <mergeCell ref="AQ735:AQ736"/>
    <mergeCell ref="AP733:AP734"/>
    <mergeCell ref="O728:O729"/>
    <mergeCell ref="P728:P729"/>
    <mergeCell ref="O730:O731"/>
    <mergeCell ref="P730:P731"/>
    <mergeCell ref="Q728:Q729"/>
    <mergeCell ref="Q730:Q731"/>
    <mergeCell ref="H734:H735"/>
    <mergeCell ref="I734:I735"/>
    <mergeCell ref="J734:J735"/>
    <mergeCell ref="K734:K735"/>
    <mergeCell ref="L734:L735"/>
    <mergeCell ref="M736:M737"/>
    <mergeCell ref="L736:L737"/>
    <mergeCell ref="G736:G737"/>
    <mergeCell ref="H736:H737"/>
    <mergeCell ref="I736:I737"/>
    <mergeCell ref="J736:J737"/>
    <mergeCell ref="AH732:AH733"/>
    <mergeCell ref="S736:S737"/>
    <mergeCell ref="S738:S739"/>
    <mergeCell ref="A730:A731"/>
    <mergeCell ref="B730:B731"/>
    <mergeCell ref="C730:C731"/>
    <mergeCell ref="E730:E731"/>
    <mergeCell ref="R730:R731"/>
    <mergeCell ref="U730:U731"/>
    <mergeCell ref="N730:N731"/>
    <mergeCell ref="S730:S731"/>
    <mergeCell ref="AN735:AN736"/>
    <mergeCell ref="AO735:AO736"/>
    <mergeCell ref="AP735:AP736"/>
    <mergeCell ref="Y735:Y736"/>
    <mergeCell ref="Z735:Z736"/>
    <mergeCell ref="AA735:AA736"/>
    <mergeCell ref="AB735:AB736"/>
    <mergeCell ref="AE734:AE735"/>
    <mergeCell ref="AF734:AF735"/>
    <mergeCell ref="AE736:AE737"/>
    <mergeCell ref="F738:F739"/>
    <mergeCell ref="G738:G739"/>
    <mergeCell ref="H738:H739"/>
    <mergeCell ref="I738:I739"/>
    <mergeCell ref="J738:J739"/>
    <mergeCell ref="K738:K739"/>
    <mergeCell ref="L738:L739"/>
    <mergeCell ref="M738:M739"/>
    <mergeCell ref="A734:A735"/>
    <mergeCell ref="B734:B735"/>
    <mergeCell ref="C734:C735"/>
    <mergeCell ref="E734:E735"/>
    <mergeCell ref="A732:A733"/>
    <mergeCell ref="B732:B733"/>
    <mergeCell ref="C732:C733"/>
    <mergeCell ref="E732:E733"/>
    <mergeCell ref="D734:D735"/>
    <mergeCell ref="V734:V735"/>
    <mergeCell ref="R734:R735"/>
    <mergeCell ref="U734:U735"/>
    <mergeCell ref="N734:N735"/>
    <mergeCell ref="AM739:AM740"/>
    <mergeCell ref="AN739:AN740"/>
    <mergeCell ref="AN737:AN738"/>
    <mergeCell ref="AC737:AC738"/>
    <mergeCell ref="AC735:AC736"/>
    <mergeCell ref="F730:F731"/>
    <mergeCell ref="G730:G731"/>
    <mergeCell ref="H730:H731"/>
    <mergeCell ref="I730:I731"/>
    <mergeCell ref="J730:J731"/>
    <mergeCell ref="K730:K731"/>
    <mergeCell ref="L730:L731"/>
    <mergeCell ref="M730:M731"/>
    <mergeCell ref="M734:M735"/>
    <mergeCell ref="F732:F733"/>
    <mergeCell ref="G732:G733"/>
    <mergeCell ref="H732:H733"/>
    <mergeCell ref="I732:I733"/>
    <mergeCell ref="J732:J733"/>
    <mergeCell ref="K732:K733"/>
    <mergeCell ref="K736:K737"/>
    <mergeCell ref="L732:L733"/>
    <mergeCell ref="M732:M733"/>
    <mergeCell ref="F734:F735"/>
    <mergeCell ref="G734:G735"/>
    <mergeCell ref="AG726:AG727"/>
    <mergeCell ref="AH726:AH727"/>
    <mergeCell ref="AI726:AI727"/>
    <mergeCell ref="AJ726:AJ727"/>
    <mergeCell ref="AK726:AK727"/>
    <mergeCell ref="AM733:AM734"/>
    <mergeCell ref="AN733:AN734"/>
    <mergeCell ref="AO733:AO734"/>
    <mergeCell ref="AD726:AD727"/>
    <mergeCell ref="A728:A729"/>
    <mergeCell ref="B728:B729"/>
    <mergeCell ref="C728:C729"/>
    <mergeCell ref="E728:E729"/>
    <mergeCell ref="R728:R729"/>
    <mergeCell ref="N726:N727"/>
    <mergeCell ref="N728:N729"/>
    <mergeCell ref="S726:S727"/>
    <mergeCell ref="U728:U729"/>
    <mergeCell ref="AQ733:AQ734"/>
    <mergeCell ref="AR733:AR734"/>
    <mergeCell ref="Z733:Z734"/>
    <mergeCell ref="AA733:AA734"/>
    <mergeCell ref="AB733:AB734"/>
    <mergeCell ref="AC733:AC734"/>
    <mergeCell ref="AD732:AD733"/>
    <mergeCell ref="AD734:AD735"/>
    <mergeCell ref="AI732:AI733"/>
    <mergeCell ref="AJ732:AJ733"/>
    <mergeCell ref="AD724:AD725"/>
    <mergeCell ref="AE724:AE725"/>
    <mergeCell ref="AE726:AE727"/>
    <mergeCell ref="AE728:AE729"/>
    <mergeCell ref="AE730:AE731"/>
    <mergeCell ref="O726:O727"/>
    <mergeCell ref="P726:P727"/>
    <mergeCell ref="Q724:Q725"/>
    <mergeCell ref="Q726:Q727"/>
    <mergeCell ref="S724:S725"/>
    <mergeCell ref="V728:V729"/>
    <mergeCell ref="W728:W729"/>
    <mergeCell ref="AO731:AO732"/>
    <mergeCell ref="AP731:AP732"/>
    <mergeCell ref="AQ731:AQ732"/>
    <mergeCell ref="AR731:AR732"/>
    <mergeCell ref="Y731:Y732"/>
    <mergeCell ref="Z731:Z732"/>
    <mergeCell ref="AA731:AA732"/>
    <mergeCell ref="AB731:AB732"/>
    <mergeCell ref="A726:A727"/>
    <mergeCell ref="B726:B727"/>
    <mergeCell ref="C726:C727"/>
    <mergeCell ref="E726:E727"/>
    <mergeCell ref="V726:V727"/>
    <mergeCell ref="W726:W727"/>
    <mergeCell ref="T726:T727"/>
    <mergeCell ref="L724:L725"/>
    <mergeCell ref="M724:M725"/>
    <mergeCell ref="F726:F727"/>
    <mergeCell ref="G726:G727"/>
    <mergeCell ref="H726:H727"/>
    <mergeCell ref="I726:I727"/>
    <mergeCell ref="J726:J727"/>
    <mergeCell ref="K726:K727"/>
    <mergeCell ref="AL728:AL729"/>
    <mergeCell ref="AK722:AK723"/>
    <mergeCell ref="AL722:AL723"/>
    <mergeCell ref="AM731:AM732"/>
    <mergeCell ref="AN731:AN732"/>
    <mergeCell ref="AI724:AI725"/>
    <mergeCell ref="AJ724:AJ725"/>
    <mergeCell ref="AK724:AK725"/>
    <mergeCell ref="AL724:AL725"/>
    <mergeCell ref="AK732:AK733"/>
    <mergeCell ref="AC731:AC732"/>
    <mergeCell ref="AD722:AD723"/>
    <mergeCell ref="C724:C725"/>
    <mergeCell ref="E724:E725"/>
    <mergeCell ref="R724:R725"/>
    <mergeCell ref="N722:N723"/>
    <mergeCell ref="N724:N725"/>
    <mergeCell ref="U724:U725"/>
    <mergeCell ref="O724:O725"/>
    <mergeCell ref="P724:P725"/>
    <mergeCell ref="AM729:AM730"/>
    <mergeCell ref="AN729:AN730"/>
    <mergeCell ref="AO729:AO730"/>
    <mergeCell ref="AP729:AP730"/>
    <mergeCell ref="AQ729:AQ730"/>
    <mergeCell ref="AR729:AR730"/>
    <mergeCell ref="AB729:AB730"/>
    <mergeCell ref="AC729:AC730"/>
    <mergeCell ref="AD720:AD721"/>
    <mergeCell ref="AE720:AE721"/>
    <mergeCell ref="AF720:AF721"/>
    <mergeCell ref="AG720:AG721"/>
    <mergeCell ref="AE722:AE723"/>
    <mergeCell ref="AF722:AF723"/>
    <mergeCell ref="AG722:AG723"/>
    <mergeCell ref="AF724:AF725"/>
    <mergeCell ref="O720:O721"/>
    <mergeCell ref="P720:P721"/>
    <mergeCell ref="O722:O723"/>
    <mergeCell ref="P722:P723"/>
    <mergeCell ref="Z729:Z730"/>
    <mergeCell ref="AA729:AA730"/>
    <mergeCell ref="V724:V725"/>
    <mergeCell ref="W724:W725"/>
    <mergeCell ref="X724:X725"/>
    <mergeCell ref="R726:R727"/>
    <mergeCell ref="Y729:Y730"/>
    <mergeCell ref="R722:R723"/>
    <mergeCell ref="U722:U723"/>
    <mergeCell ref="V722:V723"/>
    <mergeCell ref="W722:W723"/>
    <mergeCell ref="X722:X723"/>
    <mergeCell ref="U726:U727"/>
    <mergeCell ref="X726:X727"/>
    <mergeCell ref="X728:X729"/>
    <mergeCell ref="V730:V731"/>
    <mergeCell ref="AP727:AP728"/>
    <mergeCell ref="AQ727:AQ728"/>
    <mergeCell ref="AR727:AR728"/>
    <mergeCell ref="AQ725:AQ726"/>
    <mergeCell ref="AR725:AR726"/>
    <mergeCell ref="I724:I725"/>
    <mergeCell ref="J724:J725"/>
    <mergeCell ref="K724:K725"/>
    <mergeCell ref="AF726:AF727"/>
    <mergeCell ref="B722:B723"/>
    <mergeCell ref="C722:C723"/>
    <mergeCell ref="E722:E723"/>
    <mergeCell ref="A724:A725"/>
    <mergeCell ref="B724:B725"/>
    <mergeCell ref="AI722:AI723"/>
    <mergeCell ref="AI718:AI719"/>
    <mergeCell ref="AJ718:AJ719"/>
    <mergeCell ref="AK718:AK719"/>
    <mergeCell ref="AL718:AL719"/>
    <mergeCell ref="AM727:AM728"/>
    <mergeCell ref="AN727:AN728"/>
    <mergeCell ref="AI720:AI721"/>
    <mergeCell ref="AJ720:AJ721"/>
    <mergeCell ref="AK720:AK721"/>
    <mergeCell ref="AL720:AL721"/>
    <mergeCell ref="AC727:AC728"/>
    <mergeCell ref="AD718:AD719"/>
    <mergeCell ref="AE718:AE719"/>
    <mergeCell ref="AF718:AF719"/>
    <mergeCell ref="AG718:AG719"/>
    <mergeCell ref="AH718:AH719"/>
    <mergeCell ref="AH720:AH721"/>
    <mergeCell ref="AH722:AH723"/>
    <mergeCell ref="AG724:AG725"/>
    <mergeCell ref="AH724:AH725"/>
    <mergeCell ref="X720:X721"/>
    <mergeCell ref="Y727:Y728"/>
    <mergeCell ref="Z727:Z728"/>
    <mergeCell ref="AA727:AA728"/>
    <mergeCell ref="AB727:AB728"/>
    <mergeCell ref="Y725:Y726"/>
    <mergeCell ref="Z725:Z726"/>
    <mergeCell ref="AA725:AA726"/>
    <mergeCell ref="AB725:AB726"/>
    <mergeCell ref="Y723:Y724"/>
    <mergeCell ref="A720:A721"/>
    <mergeCell ref="B720:B721"/>
    <mergeCell ref="C720:C721"/>
    <mergeCell ref="E720:E721"/>
    <mergeCell ref="R720:R721"/>
    <mergeCell ref="N720:N721"/>
    <mergeCell ref="U720:U721"/>
    <mergeCell ref="V720:V721"/>
    <mergeCell ref="F720:F721"/>
    <mergeCell ref="G720:G721"/>
    <mergeCell ref="H720:H721"/>
    <mergeCell ref="I720:I721"/>
    <mergeCell ref="J720:J721"/>
    <mergeCell ref="K720:K721"/>
    <mergeCell ref="L720:L721"/>
    <mergeCell ref="M720:M721"/>
    <mergeCell ref="F722:F723"/>
    <mergeCell ref="G722:G723"/>
    <mergeCell ref="H722:H723"/>
    <mergeCell ref="I722:I723"/>
    <mergeCell ref="J722:J723"/>
    <mergeCell ref="K722:K723"/>
    <mergeCell ref="L722:L723"/>
    <mergeCell ref="M722:M723"/>
    <mergeCell ref="F724:F725"/>
    <mergeCell ref="G724:G725"/>
    <mergeCell ref="H724:H725"/>
    <mergeCell ref="AJ722:AJ723"/>
    <mergeCell ref="AM725:AM726"/>
    <mergeCell ref="AN725:AN726"/>
    <mergeCell ref="AO725:AO726"/>
    <mergeCell ref="AP725:AP726"/>
    <mergeCell ref="AL726:AL727"/>
    <mergeCell ref="AM723:AM724"/>
    <mergeCell ref="AN723:AN724"/>
    <mergeCell ref="AO723:AO724"/>
    <mergeCell ref="AO727:AO728"/>
    <mergeCell ref="AC725:AC726"/>
    <mergeCell ref="AD716:AD717"/>
    <mergeCell ref="W718:W719"/>
    <mergeCell ref="X718:X719"/>
    <mergeCell ref="O716:O717"/>
    <mergeCell ref="P716:P717"/>
    <mergeCell ref="O718:O719"/>
    <mergeCell ref="P718:P719"/>
    <mergeCell ref="T716:T717"/>
    <mergeCell ref="T718:T719"/>
    <mergeCell ref="A718:A719"/>
    <mergeCell ref="B718:B719"/>
    <mergeCell ref="C718:C719"/>
    <mergeCell ref="E718:E719"/>
    <mergeCell ref="U718:U719"/>
    <mergeCell ref="V718:V719"/>
    <mergeCell ref="R718:R719"/>
    <mergeCell ref="N718:N719"/>
    <mergeCell ref="AP723:AP724"/>
    <mergeCell ref="AQ723:AQ724"/>
    <mergeCell ref="AR723:AR724"/>
    <mergeCell ref="AC723:AC724"/>
    <mergeCell ref="AD714:AD715"/>
    <mergeCell ref="AE714:AE715"/>
    <mergeCell ref="AF714:AF715"/>
    <mergeCell ref="AG714:AG715"/>
    <mergeCell ref="AH714:AH715"/>
    <mergeCell ref="AE716:AE717"/>
    <mergeCell ref="Z723:Z724"/>
    <mergeCell ref="AA723:AA724"/>
    <mergeCell ref="AB723:AB724"/>
    <mergeCell ref="Y717:Y718"/>
    <mergeCell ref="Z717:Z718"/>
    <mergeCell ref="AA717:AA718"/>
    <mergeCell ref="AB717:AB718"/>
    <mergeCell ref="AR721:AR722"/>
    <mergeCell ref="A716:A717"/>
    <mergeCell ref="B716:B717"/>
    <mergeCell ref="C716:C717"/>
    <mergeCell ref="E716:E717"/>
    <mergeCell ref="R716:R717"/>
    <mergeCell ref="AN721:AN722"/>
    <mergeCell ref="AO721:AO722"/>
    <mergeCell ref="AP721:AP722"/>
    <mergeCell ref="AQ721:AQ722"/>
    <mergeCell ref="AR717:AR718"/>
    <mergeCell ref="F718:F719"/>
    <mergeCell ref="G718:G719"/>
    <mergeCell ref="H718:H719"/>
    <mergeCell ref="I718:I719"/>
    <mergeCell ref="J718:J719"/>
    <mergeCell ref="K718:K719"/>
    <mergeCell ref="L718:L719"/>
    <mergeCell ref="M718:M719"/>
    <mergeCell ref="A722:A723"/>
    <mergeCell ref="AM721:AM722"/>
    <mergeCell ref="Z721:Z722"/>
    <mergeCell ref="AA721:AA722"/>
    <mergeCell ref="AB721:AB722"/>
    <mergeCell ref="AC721:AC722"/>
    <mergeCell ref="AF716:AF717"/>
    <mergeCell ref="AG716:AG717"/>
    <mergeCell ref="AH716:AH717"/>
    <mergeCell ref="AK716:AK717"/>
    <mergeCell ref="AI712:AI713"/>
    <mergeCell ref="AJ712:AJ713"/>
    <mergeCell ref="AK712:AK713"/>
    <mergeCell ref="N714:N715"/>
    <mergeCell ref="N716:N717"/>
    <mergeCell ref="U716:U717"/>
    <mergeCell ref="V716:V717"/>
    <mergeCell ref="W716:W717"/>
    <mergeCell ref="X716:X717"/>
    <mergeCell ref="T714:T715"/>
    <mergeCell ref="AP719:AP720"/>
    <mergeCell ref="AQ719:AQ720"/>
    <mergeCell ref="AL710:AL711"/>
    <mergeCell ref="AM719:AM720"/>
    <mergeCell ref="AB719:AB720"/>
    <mergeCell ref="AC719:AC720"/>
    <mergeCell ref="AD712:AD713"/>
    <mergeCell ref="AE712:AE713"/>
    <mergeCell ref="AI714:AI715"/>
    <mergeCell ref="AJ714:AJ715"/>
    <mergeCell ref="AR719:AR720"/>
    <mergeCell ref="A714:A715"/>
    <mergeCell ref="B714:B715"/>
    <mergeCell ref="C714:C715"/>
    <mergeCell ref="E714:E715"/>
    <mergeCell ref="Y721:Y722"/>
    <mergeCell ref="O714:O715"/>
    <mergeCell ref="P714:P715"/>
    <mergeCell ref="AN719:AN720"/>
    <mergeCell ref="AO719:AO720"/>
    <mergeCell ref="V712:V713"/>
    <mergeCell ref="W712:W713"/>
    <mergeCell ref="X712:X713"/>
    <mergeCell ref="Y719:Y720"/>
    <mergeCell ref="Z719:Z720"/>
    <mergeCell ref="AA719:AA720"/>
    <mergeCell ref="V714:V715"/>
    <mergeCell ref="W714:W715"/>
    <mergeCell ref="X714:X715"/>
    <mergeCell ref="W720:W721"/>
    <mergeCell ref="N710:N711"/>
    <mergeCell ref="N712:N713"/>
    <mergeCell ref="U712:U713"/>
    <mergeCell ref="AD710:AD711"/>
    <mergeCell ref="AE710:AE711"/>
    <mergeCell ref="AF710:AF711"/>
    <mergeCell ref="O712:O713"/>
    <mergeCell ref="P712:P713"/>
    <mergeCell ref="Z709:Z710"/>
    <mergeCell ref="AA709:AA710"/>
    <mergeCell ref="AN717:AN718"/>
    <mergeCell ref="AO717:AO718"/>
    <mergeCell ref="AP717:AP718"/>
    <mergeCell ref="AQ717:AQ718"/>
    <mergeCell ref="AL716:AL717"/>
    <mergeCell ref="F706:F707"/>
    <mergeCell ref="G706:G707"/>
    <mergeCell ref="H706:H707"/>
    <mergeCell ref="I706:I707"/>
    <mergeCell ref="J706:J707"/>
    <mergeCell ref="K706:K707"/>
    <mergeCell ref="AM717:AM718"/>
    <mergeCell ref="AH710:AH711"/>
    <mergeCell ref="AI710:AI711"/>
    <mergeCell ref="AJ710:AJ711"/>
    <mergeCell ref="AK710:AK711"/>
    <mergeCell ref="AH712:AH713"/>
    <mergeCell ref="AC717:AC718"/>
    <mergeCell ref="AD708:AD709"/>
    <mergeCell ref="O710:O711"/>
    <mergeCell ref="P710:P711"/>
    <mergeCell ref="Q708:Q709"/>
    <mergeCell ref="Q710:Q711"/>
    <mergeCell ref="S708:S709"/>
    <mergeCell ref="S710:S711"/>
    <mergeCell ref="Y715:Y716"/>
    <mergeCell ref="Z715:Z716"/>
    <mergeCell ref="AO715:AO716"/>
    <mergeCell ref="AP715:AP716"/>
    <mergeCell ref="AQ715:AQ716"/>
    <mergeCell ref="AR715:AR716"/>
    <mergeCell ref="A710:A711"/>
    <mergeCell ref="B710:B711"/>
    <mergeCell ref="C710:C711"/>
    <mergeCell ref="E710:E711"/>
    <mergeCell ref="U710:U711"/>
    <mergeCell ref="V710:V711"/>
    <mergeCell ref="AP711:AP712"/>
    <mergeCell ref="AQ711:AQ712"/>
    <mergeCell ref="AR711:AR712"/>
    <mergeCell ref="AP713:AP714"/>
    <mergeCell ref="AQ713:AQ714"/>
    <mergeCell ref="AR713:AR714"/>
    <mergeCell ref="AQ709:AQ710"/>
    <mergeCell ref="AR709:AR710"/>
    <mergeCell ref="AP709:AP710"/>
    <mergeCell ref="AP707:AP708"/>
    <mergeCell ref="K712:K713"/>
    <mergeCell ref="L712:L713"/>
    <mergeCell ref="M712:M713"/>
    <mergeCell ref="F714:F715"/>
    <mergeCell ref="G714:G715"/>
    <mergeCell ref="H714:H715"/>
    <mergeCell ref="I714:I715"/>
    <mergeCell ref="J714:J715"/>
    <mergeCell ref="K714:K715"/>
    <mergeCell ref="L714:L715"/>
    <mergeCell ref="M714:M715"/>
    <mergeCell ref="F716:F717"/>
    <mergeCell ref="G716:G717"/>
    <mergeCell ref="H716:H717"/>
    <mergeCell ref="I716:I717"/>
    <mergeCell ref="J716:J717"/>
    <mergeCell ref="K716:K717"/>
    <mergeCell ref="L716:L717"/>
    <mergeCell ref="M716:M717"/>
    <mergeCell ref="AL712:AL713"/>
    <mergeCell ref="Q716:Q717"/>
    <mergeCell ref="Q718:Q719"/>
    <mergeCell ref="AG708:AG709"/>
    <mergeCell ref="AI706:AI707"/>
    <mergeCell ref="AN713:AN714"/>
    <mergeCell ref="AO713:AO714"/>
    <mergeCell ref="Z713:Z714"/>
    <mergeCell ref="AA713:AA714"/>
    <mergeCell ref="R710:R711"/>
    <mergeCell ref="Y713:Y714"/>
    <mergeCell ref="AH708:AH709"/>
    <mergeCell ref="AB713:AB714"/>
    <mergeCell ref="AC713:AC714"/>
    <mergeCell ref="AD704:AD705"/>
    <mergeCell ref="AE704:AE705"/>
    <mergeCell ref="AF704:AF705"/>
    <mergeCell ref="AG704:AG705"/>
    <mergeCell ref="AE706:AE707"/>
    <mergeCell ref="AG710:AG711"/>
    <mergeCell ref="AF712:AF713"/>
    <mergeCell ref="AG712:AG713"/>
    <mergeCell ref="AF706:AF707"/>
    <mergeCell ref="AG706:AG707"/>
    <mergeCell ref="AE708:AE709"/>
    <mergeCell ref="O704:O705"/>
    <mergeCell ref="P704:P705"/>
    <mergeCell ref="O706:O707"/>
    <mergeCell ref="P706:P707"/>
    <mergeCell ref="V708:V709"/>
    <mergeCell ref="W708:W709"/>
    <mergeCell ref="X708:X709"/>
    <mergeCell ref="R706:R707"/>
    <mergeCell ref="U706:U707"/>
    <mergeCell ref="V706:V707"/>
    <mergeCell ref="W706:W707"/>
    <mergeCell ref="X706:X707"/>
    <mergeCell ref="W710:W711"/>
    <mergeCell ref="X710:X711"/>
    <mergeCell ref="U708:U709"/>
    <mergeCell ref="R714:R715"/>
    <mergeCell ref="U714:U715"/>
    <mergeCell ref="AO711:AO712"/>
    <mergeCell ref="AC711:AC712"/>
    <mergeCell ref="AO709:AO710"/>
    <mergeCell ref="AO707:AO708"/>
    <mergeCell ref="R712:R713"/>
    <mergeCell ref="AI708:AI709"/>
    <mergeCell ref="AM711:AM712"/>
    <mergeCell ref="AN711:AN712"/>
    <mergeCell ref="AI704:AI705"/>
    <mergeCell ref="AJ704:AJ705"/>
    <mergeCell ref="AK704:AK705"/>
    <mergeCell ref="AL704:AL705"/>
    <mergeCell ref="AJ706:AJ707"/>
    <mergeCell ref="AK706:AK707"/>
    <mergeCell ref="AL706:AL707"/>
    <mergeCell ref="AN709:AN710"/>
    <mergeCell ref="AM715:AM716"/>
    <mergeCell ref="AN715:AN716"/>
    <mergeCell ref="AK714:AK715"/>
    <mergeCell ref="AL714:AL715"/>
    <mergeCell ref="AI716:AI717"/>
    <mergeCell ref="AJ716:AJ717"/>
    <mergeCell ref="L706:L707"/>
    <mergeCell ref="M706:M707"/>
    <mergeCell ref="F708:F709"/>
    <mergeCell ref="A712:A713"/>
    <mergeCell ref="B712:B713"/>
    <mergeCell ref="AJ708:AJ709"/>
    <mergeCell ref="AK708:AK709"/>
    <mergeCell ref="AL708:AL709"/>
    <mergeCell ref="AM705:AM706"/>
    <mergeCell ref="Z705:Z706"/>
    <mergeCell ref="AA705:AA706"/>
    <mergeCell ref="AB705:AB706"/>
    <mergeCell ref="AC705:AC706"/>
    <mergeCell ref="D710:D711"/>
    <mergeCell ref="D712:D713"/>
    <mergeCell ref="Y705:Y706"/>
    <mergeCell ref="B706:B707"/>
    <mergeCell ref="C706:C707"/>
    <mergeCell ref="E706:E707"/>
    <mergeCell ref="A708:A709"/>
    <mergeCell ref="B708:B709"/>
    <mergeCell ref="D706:D707"/>
    <mergeCell ref="D708:D709"/>
    <mergeCell ref="AA715:AA716"/>
    <mergeCell ref="AB715:AB716"/>
    <mergeCell ref="AC715:AC716"/>
    <mergeCell ref="AD706:AD707"/>
    <mergeCell ref="C708:C709"/>
    <mergeCell ref="E708:E709"/>
    <mergeCell ref="R708:R709"/>
    <mergeCell ref="N706:N707"/>
    <mergeCell ref="N708:N709"/>
    <mergeCell ref="O708:O709"/>
    <mergeCell ref="P708:P709"/>
    <mergeCell ref="AM713:AM714"/>
    <mergeCell ref="J712:J713"/>
    <mergeCell ref="C712:C713"/>
    <mergeCell ref="E712:E713"/>
    <mergeCell ref="Y711:Y712"/>
    <mergeCell ref="Z711:Z712"/>
    <mergeCell ref="AA711:AA712"/>
    <mergeCell ref="AB711:AB712"/>
    <mergeCell ref="Y709:Y710"/>
    <mergeCell ref="A704:A705"/>
    <mergeCell ref="B704:B705"/>
    <mergeCell ref="C704:C705"/>
    <mergeCell ref="E704:E705"/>
    <mergeCell ref="R704:R705"/>
    <mergeCell ref="N704:N705"/>
    <mergeCell ref="U704:U705"/>
    <mergeCell ref="V704:V705"/>
    <mergeCell ref="AM709:AM710"/>
    <mergeCell ref="AB709:AB710"/>
    <mergeCell ref="AC709:AC710"/>
    <mergeCell ref="F710:F711"/>
    <mergeCell ref="G710:G711"/>
    <mergeCell ref="H710:H711"/>
    <mergeCell ref="I710:I711"/>
    <mergeCell ref="G708:G709"/>
    <mergeCell ref="H708:H709"/>
    <mergeCell ref="I708:I709"/>
    <mergeCell ref="A706:A707"/>
    <mergeCell ref="AH706:AH707"/>
    <mergeCell ref="AF708:AF709"/>
    <mergeCell ref="AQ703:AQ704"/>
    <mergeCell ref="L696:L697"/>
    <mergeCell ref="M696:M697"/>
    <mergeCell ref="F698:F699"/>
    <mergeCell ref="G698:G699"/>
    <mergeCell ref="H698:H699"/>
    <mergeCell ref="I698:I699"/>
    <mergeCell ref="J698:J699"/>
    <mergeCell ref="K698:K699"/>
    <mergeCell ref="L698:L699"/>
    <mergeCell ref="AR703:AR704"/>
    <mergeCell ref="A698:A699"/>
    <mergeCell ref="B698:B699"/>
    <mergeCell ref="C698:C699"/>
    <mergeCell ref="E698:E699"/>
    <mergeCell ref="O698:O699"/>
    <mergeCell ref="P698:P699"/>
    <mergeCell ref="AN703:AN704"/>
    <mergeCell ref="AO703:AO704"/>
    <mergeCell ref="Y703:Y704"/>
    <mergeCell ref="M698:M699"/>
    <mergeCell ref="F700:F701"/>
    <mergeCell ref="G700:G701"/>
    <mergeCell ref="H700:H701"/>
    <mergeCell ref="I700:I701"/>
    <mergeCell ref="AQ707:AQ708"/>
    <mergeCell ref="AR707:AR708"/>
    <mergeCell ref="AC707:AC708"/>
    <mergeCell ref="AD698:AD699"/>
    <mergeCell ref="AE698:AE699"/>
    <mergeCell ref="AF698:AF699"/>
    <mergeCell ref="AG698:AG699"/>
    <mergeCell ref="AH698:AH699"/>
    <mergeCell ref="AE700:AE701"/>
    <mergeCell ref="AF700:AF701"/>
    <mergeCell ref="Y707:Y708"/>
    <mergeCell ref="Z707:Z708"/>
    <mergeCell ref="AA707:AA708"/>
    <mergeCell ref="AB707:AB708"/>
    <mergeCell ref="Y701:Y702"/>
    <mergeCell ref="Z701:Z702"/>
    <mergeCell ref="AA701:AA702"/>
    <mergeCell ref="AB701:AB702"/>
    <mergeCell ref="AR705:AR706"/>
    <mergeCell ref="A700:A701"/>
    <mergeCell ref="B700:B701"/>
    <mergeCell ref="C700:C701"/>
    <mergeCell ref="AM707:AM708"/>
    <mergeCell ref="AN707:AN708"/>
    <mergeCell ref="J708:J709"/>
    <mergeCell ref="K708:K709"/>
    <mergeCell ref="L708:L709"/>
    <mergeCell ref="M708:M709"/>
    <mergeCell ref="AN705:AN706"/>
    <mergeCell ref="AO705:AO706"/>
    <mergeCell ref="AP705:AP706"/>
    <mergeCell ref="AQ705:AQ706"/>
    <mergeCell ref="F704:F705"/>
    <mergeCell ref="G704:G705"/>
    <mergeCell ref="H704:H705"/>
    <mergeCell ref="I704:I705"/>
    <mergeCell ref="J704:J705"/>
    <mergeCell ref="K704:K705"/>
    <mergeCell ref="L704:L705"/>
    <mergeCell ref="A702:A703"/>
    <mergeCell ref="B702:B703"/>
    <mergeCell ref="C702:C703"/>
    <mergeCell ref="AM701:AM702"/>
    <mergeCell ref="L700:L701"/>
    <mergeCell ref="M700:M701"/>
    <mergeCell ref="C696:C697"/>
    <mergeCell ref="E696:E697"/>
    <mergeCell ref="R696:R697"/>
    <mergeCell ref="D704:D705"/>
    <mergeCell ref="X698:X699"/>
    <mergeCell ref="AA699:AA700"/>
    <mergeCell ref="U696:U697"/>
    <mergeCell ref="AI702:AI703"/>
    <mergeCell ref="AJ702:AJ703"/>
    <mergeCell ref="AK702:AK703"/>
    <mergeCell ref="AL702:AL703"/>
    <mergeCell ref="Z703:Z704"/>
    <mergeCell ref="AA703:AA704"/>
    <mergeCell ref="V698:V699"/>
    <mergeCell ref="W698:W699"/>
    <mergeCell ref="AH704:AH705"/>
    <mergeCell ref="W704:W705"/>
    <mergeCell ref="X704:X705"/>
    <mergeCell ref="AK700:AK701"/>
    <mergeCell ref="AL700:AL701"/>
    <mergeCell ref="AK696:AK697"/>
    <mergeCell ref="AD702:AD703"/>
    <mergeCell ref="AE702:AE703"/>
    <mergeCell ref="AF702:AF703"/>
    <mergeCell ref="AG702:AG703"/>
    <mergeCell ref="AH702:AH703"/>
    <mergeCell ref="M704:M705"/>
    <mergeCell ref="AM703:AM704"/>
    <mergeCell ref="AB703:AB704"/>
    <mergeCell ref="AC703:AC704"/>
    <mergeCell ref="AD696:AD697"/>
    <mergeCell ref="AE696:AE697"/>
    <mergeCell ref="AI698:AI699"/>
    <mergeCell ref="AJ698:AJ699"/>
    <mergeCell ref="E702:E703"/>
    <mergeCell ref="U702:U703"/>
    <mergeCell ref="V702:V703"/>
    <mergeCell ref="R702:R703"/>
    <mergeCell ref="N702:N703"/>
    <mergeCell ref="AR699:AR700"/>
    <mergeCell ref="A694:A695"/>
    <mergeCell ref="B694:B695"/>
    <mergeCell ref="C694:C695"/>
    <mergeCell ref="E694:E695"/>
    <mergeCell ref="U694:U695"/>
    <mergeCell ref="V694:V695"/>
    <mergeCell ref="N694:N695"/>
    <mergeCell ref="N696:N697"/>
    <mergeCell ref="AQ695:AQ696"/>
    <mergeCell ref="AR695:AR696"/>
    <mergeCell ref="AQ697:AQ698"/>
    <mergeCell ref="AR697:AR698"/>
    <mergeCell ref="AQ693:AQ694"/>
    <mergeCell ref="AR693:AR694"/>
    <mergeCell ref="F702:F703"/>
    <mergeCell ref="G702:G703"/>
    <mergeCell ref="H702:H703"/>
    <mergeCell ref="I702:I703"/>
    <mergeCell ref="J702:J703"/>
    <mergeCell ref="K702:K703"/>
    <mergeCell ref="L702:L703"/>
    <mergeCell ref="M702:M703"/>
    <mergeCell ref="AN699:AN700"/>
    <mergeCell ref="AK698:AK699"/>
    <mergeCell ref="AL698:AL699"/>
    <mergeCell ref="AI700:AI701"/>
    <mergeCell ref="AJ700:AJ701"/>
    <mergeCell ref="U700:U701"/>
    <mergeCell ref="V700:V701"/>
    <mergeCell ref="W700:W701"/>
    <mergeCell ref="X700:X701"/>
    <mergeCell ref="T698:T699"/>
    <mergeCell ref="R692:R693"/>
    <mergeCell ref="J700:J701"/>
    <mergeCell ref="K700:K701"/>
    <mergeCell ref="E700:E701"/>
    <mergeCell ref="R700:R701"/>
    <mergeCell ref="AD694:AD695"/>
    <mergeCell ref="AE694:AE695"/>
    <mergeCell ref="AF694:AF695"/>
    <mergeCell ref="O696:O697"/>
    <mergeCell ref="P696:P697"/>
    <mergeCell ref="Z693:Z694"/>
    <mergeCell ref="AA693:AA694"/>
    <mergeCell ref="V696:V697"/>
    <mergeCell ref="W696:W697"/>
    <mergeCell ref="AN701:AN702"/>
    <mergeCell ref="AO701:AO702"/>
    <mergeCell ref="AP701:AP702"/>
    <mergeCell ref="AQ701:AQ702"/>
    <mergeCell ref="AL696:AL697"/>
    <mergeCell ref="AG700:AG701"/>
    <mergeCell ref="AH700:AH701"/>
    <mergeCell ref="AR701:AR702"/>
    <mergeCell ref="A696:A697"/>
    <mergeCell ref="B696:B697"/>
    <mergeCell ref="AD700:AD701"/>
    <mergeCell ref="W702:W703"/>
    <mergeCell ref="AQ699:AQ700"/>
    <mergeCell ref="Q696:Q697"/>
    <mergeCell ref="Q698:Q699"/>
    <mergeCell ref="AQ691:AQ692"/>
    <mergeCell ref="AP703:AP704"/>
    <mergeCell ref="AO697:AO698"/>
    <mergeCell ref="AP697:AP698"/>
    <mergeCell ref="Z697:Z698"/>
    <mergeCell ref="AA697:AA698"/>
    <mergeCell ref="AB699:AB700"/>
    <mergeCell ref="AC699:AC700"/>
    <mergeCell ref="AO699:AO700"/>
    <mergeCell ref="AP699:AP700"/>
    <mergeCell ref="AI696:AI697"/>
    <mergeCell ref="AJ696:AJ697"/>
    <mergeCell ref="R694:R695"/>
    <mergeCell ref="Y697:Y698"/>
    <mergeCell ref="AH692:AH693"/>
    <mergeCell ref="AC697:AC698"/>
    <mergeCell ref="AM695:AM696"/>
    <mergeCell ref="AN695:AN696"/>
    <mergeCell ref="AI692:AI693"/>
    <mergeCell ref="AJ692:AJ693"/>
    <mergeCell ref="AK692:AK693"/>
    <mergeCell ref="AL692:AL693"/>
    <mergeCell ref="N698:N699"/>
    <mergeCell ref="N700:N701"/>
    <mergeCell ref="AC691:AC692"/>
    <mergeCell ref="W690:W691"/>
    <mergeCell ref="X690:X691"/>
    <mergeCell ref="T692:T693"/>
    <mergeCell ref="R698:R699"/>
    <mergeCell ref="U698:U699"/>
    <mergeCell ref="AO695:AO696"/>
    <mergeCell ref="AP695:AP696"/>
    <mergeCell ref="AM693:AM694"/>
    <mergeCell ref="AN693:AN694"/>
    <mergeCell ref="AD690:AD691"/>
    <mergeCell ref="O700:O701"/>
    <mergeCell ref="P700:P701"/>
    <mergeCell ref="AP693:AP694"/>
    <mergeCell ref="X692:X693"/>
    <mergeCell ref="AG694:AG695"/>
    <mergeCell ref="AC695:AC696"/>
    <mergeCell ref="AB697:AB698"/>
    <mergeCell ref="AF696:AF697"/>
    <mergeCell ref="AG696:AG697"/>
    <mergeCell ref="AM697:AM698"/>
    <mergeCell ref="AN697:AN698"/>
    <mergeCell ref="AO691:AO692"/>
    <mergeCell ref="AP691:AP692"/>
    <mergeCell ref="AI690:AI691"/>
    <mergeCell ref="AJ690:AJ691"/>
    <mergeCell ref="AK690:AK691"/>
    <mergeCell ref="AL690:AL691"/>
    <mergeCell ref="AM699:AM700"/>
    <mergeCell ref="T700:T701"/>
    <mergeCell ref="AH688:AH689"/>
    <mergeCell ref="W688:W689"/>
    <mergeCell ref="X688:X689"/>
    <mergeCell ref="Y695:Y696"/>
    <mergeCell ref="Z695:Z696"/>
    <mergeCell ref="AA695:AA696"/>
    <mergeCell ref="AB695:AB696"/>
    <mergeCell ref="Y693:Y694"/>
    <mergeCell ref="W694:W695"/>
    <mergeCell ref="X694:X695"/>
    <mergeCell ref="X696:X697"/>
    <mergeCell ref="AL694:AL695"/>
    <mergeCell ref="AB693:AB694"/>
    <mergeCell ref="AC693:AC694"/>
    <mergeCell ref="AF692:AF693"/>
    <mergeCell ref="AG692:AG693"/>
    <mergeCell ref="AG690:AG691"/>
    <mergeCell ref="AE692:AE693"/>
    <mergeCell ref="AH694:AH695"/>
    <mergeCell ref="AI694:AI695"/>
    <mergeCell ref="AJ694:AJ695"/>
    <mergeCell ref="AK694:AK695"/>
    <mergeCell ref="AH696:AH697"/>
    <mergeCell ref="AC701:AC702"/>
    <mergeCell ref="AD692:AD693"/>
    <mergeCell ref="Y699:Y700"/>
    <mergeCell ref="Z699:Z700"/>
    <mergeCell ref="X702:X703"/>
    <mergeCell ref="N690:N691"/>
    <mergeCell ref="N692:N693"/>
    <mergeCell ref="U692:U693"/>
    <mergeCell ref="P692:P693"/>
    <mergeCell ref="Q690:Q691"/>
    <mergeCell ref="S690:S691"/>
    <mergeCell ref="O702:O703"/>
    <mergeCell ref="P702:P703"/>
    <mergeCell ref="F694:F695"/>
    <mergeCell ref="G694:G695"/>
    <mergeCell ref="H694:H695"/>
    <mergeCell ref="I694:I695"/>
    <mergeCell ref="J694:J695"/>
    <mergeCell ref="K694:K695"/>
    <mergeCell ref="L694:L695"/>
    <mergeCell ref="M694:M695"/>
    <mergeCell ref="F696:F697"/>
    <mergeCell ref="G696:G697"/>
    <mergeCell ref="H696:H697"/>
    <mergeCell ref="I696:I697"/>
    <mergeCell ref="J696:J697"/>
    <mergeCell ref="K696:K697"/>
    <mergeCell ref="AD688:AD689"/>
    <mergeCell ref="AE688:AE689"/>
    <mergeCell ref="AF688:AF689"/>
    <mergeCell ref="AG688:AG689"/>
    <mergeCell ref="AE690:AE691"/>
    <mergeCell ref="AF690:AF691"/>
    <mergeCell ref="O688:O689"/>
    <mergeCell ref="P688:P689"/>
    <mergeCell ref="O690:O691"/>
    <mergeCell ref="P690:P691"/>
    <mergeCell ref="V692:V693"/>
    <mergeCell ref="W692:W693"/>
    <mergeCell ref="AO693:AO694"/>
    <mergeCell ref="Y691:Y692"/>
    <mergeCell ref="Z691:Z692"/>
    <mergeCell ref="AA691:AA692"/>
    <mergeCell ref="AB691:AB692"/>
    <mergeCell ref="Y685:Y686"/>
    <mergeCell ref="Z685:Z686"/>
    <mergeCell ref="AA685:AA686"/>
    <mergeCell ref="AB685:AB686"/>
    <mergeCell ref="Y687:Y688"/>
    <mergeCell ref="Z687:Z688"/>
    <mergeCell ref="AN687:AN688"/>
    <mergeCell ref="AO687:AO688"/>
    <mergeCell ref="O694:O695"/>
    <mergeCell ref="P694:P695"/>
    <mergeCell ref="Q692:Q693"/>
    <mergeCell ref="Q694:Q695"/>
    <mergeCell ref="S692:S693"/>
    <mergeCell ref="S694:S695"/>
    <mergeCell ref="AN691:AN692"/>
    <mergeCell ref="O686:O687"/>
    <mergeCell ref="P686:P687"/>
    <mergeCell ref="T684:T685"/>
    <mergeCell ref="AA687:AA688"/>
    <mergeCell ref="AC685:AC686"/>
    <mergeCell ref="F688:F689"/>
    <mergeCell ref="G688:G689"/>
    <mergeCell ref="H688:H689"/>
    <mergeCell ref="I688:I689"/>
    <mergeCell ref="J688:J689"/>
    <mergeCell ref="K688:K689"/>
    <mergeCell ref="L688:L689"/>
    <mergeCell ref="M688:M689"/>
    <mergeCell ref="AI688:AI689"/>
    <mergeCell ref="AJ688:AJ689"/>
    <mergeCell ref="AK688:AK689"/>
    <mergeCell ref="AL688:AL689"/>
    <mergeCell ref="AD686:AD687"/>
    <mergeCell ref="C692:C693"/>
    <mergeCell ref="E692:E693"/>
    <mergeCell ref="AR689:AR690"/>
    <mergeCell ref="AO689:AO690"/>
    <mergeCell ref="AP689:AP690"/>
    <mergeCell ref="AQ689:AQ690"/>
    <mergeCell ref="AH690:AH691"/>
    <mergeCell ref="K682:K683"/>
    <mergeCell ref="L682:L683"/>
    <mergeCell ref="M682:M683"/>
    <mergeCell ref="F684:F685"/>
    <mergeCell ref="G684:G685"/>
    <mergeCell ref="A690:A691"/>
    <mergeCell ref="B690:B691"/>
    <mergeCell ref="C690:C691"/>
    <mergeCell ref="E690:E691"/>
    <mergeCell ref="A692:A693"/>
    <mergeCell ref="B692:B693"/>
    <mergeCell ref="D690:D691"/>
    <mergeCell ref="D692:D693"/>
    <mergeCell ref="AI686:AI687"/>
    <mergeCell ref="AJ686:AJ687"/>
    <mergeCell ref="AK686:AK687"/>
    <mergeCell ref="AL686:AL687"/>
    <mergeCell ref="Q688:Q689"/>
    <mergeCell ref="S688:S689"/>
    <mergeCell ref="T688:T689"/>
    <mergeCell ref="T690:T691"/>
    <mergeCell ref="R690:R691"/>
    <mergeCell ref="O692:O693"/>
    <mergeCell ref="U690:U691"/>
    <mergeCell ref="AR687:AR688"/>
    <mergeCell ref="A682:A683"/>
    <mergeCell ref="B682:B683"/>
    <mergeCell ref="C682:C683"/>
    <mergeCell ref="E682:E683"/>
    <mergeCell ref="Y689:Y690"/>
    <mergeCell ref="O682:O683"/>
    <mergeCell ref="P682:P683"/>
    <mergeCell ref="AR691:AR692"/>
    <mergeCell ref="AR685:AR686"/>
    <mergeCell ref="H690:H691"/>
    <mergeCell ref="I690:I691"/>
    <mergeCell ref="J690:J691"/>
    <mergeCell ref="K690:K691"/>
    <mergeCell ref="L690:L691"/>
    <mergeCell ref="M690:M691"/>
    <mergeCell ref="F692:F693"/>
    <mergeCell ref="G692:G693"/>
    <mergeCell ref="H692:H693"/>
    <mergeCell ref="I692:I693"/>
    <mergeCell ref="J692:J693"/>
    <mergeCell ref="K692:K693"/>
    <mergeCell ref="L692:L693"/>
    <mergeCell ref="M692:M693"/>
    <mergeCell ref="H686:H687"/>
    <mergeCell ref="I686:I687"/>
    <mergeCell ref="AD682:AD683"/>
    <mergeCell ref="AE682:AE683"/>
    <mergeCell ref="AM691:AM692"/>
    <mergeCell ref="W686:W687"/>
    <mergeCell ref="X686:X687"/>
    <mergeCell ref="O684:O685"/>
    <mergeCell ref="P684:P685"/>
    <mergeCell ref="A680:A681"/>
    <mergeCell ref="B680:B681"/>
    <mergeCell ref="C680:C681"/>
    <mergeCell ref="E680:E681"/>
    <mergeCell ref="R680:R681"/>
    <mergeCell ref="N680:N681"/>
    <mergeCell ref="U680:U681"/>
    <mergeCell ref="O680:O681"/>
    <mergeCell ref="P680:P681"/>
    <mergeCell ref="AR679:AR680"/>
    <mergeCell ref="AR681:AR682"/>
    <mergeCell ref="AN681:AN682"/>
    <mergeCell ref="AO681:AO682"/>
    <mergeCell ref="AP681:AP682"/>
    <mergeCell ref="AP687:AP688"/>
    <mergeCell ref="AQ687:AQ688"/>
    <mergeCell ref="S678:S679"/>
    <mergeCell ref="A678:A679"/>
    <mergeCell ref="B678:B679"/>
    <mergeCell ref="C678:C679"/>
    <mergeCell ref="E678:E679"/>
    <mergeCell ref="F680:F681"/>
    <mergeCell ref="AR683:AR684"/>
    <mergeCell ref="A684:A685"/>
    <mergeCell ref="B684:B685"/>
    <mergeCell ref="C684:C685"/>
    <mergeCell ref="E684:E685"/>
    <mergeCell ref="R684:R685"/>
    <mergeCell ref="AN689:AN690"/>
    <mergeCell ref="AG684:AG685"/>
    <mergeCell ref="AH684:AH685"/>
    <mergeCell ref="W684:W685"/>
    <mergeCell ref="X684:X685"/>
    <mergeCell ref="AM689:AM690"/>
    <mergeCell ref="Z689:Z690"/>
    <mergeCell ref="AA689:AA690"/>
    <mergeCell ref="AB689:AB690"/>
    <mergeCell ref="AC689:AC690"/>
    <mergeCell ref="A688:A689"/>
    <mergeCell ref="B688:B689"/>
    <mergeCell ref="C688:C689"/>
    <mergeCell ref="E688:E689"/>
    <mergeCell ref="R688:R689"/>
    <mergeCell ref="N688:N689"/>
    <mergeCell ref="U688:U689"/>
    <mergeCell ref="V688:V689"/>
    <mergeCell ref="AK684:AK685"/>
    <mergeCell ref="T682:T683"/>
    <mergeCell ref="V682:V683"/>
    <mergeCell ref="AL678:AL679"/>
    <mergeCell ref="AM687:AM688"/>
    <mergeCell ref="AB687:AB688"/>
    <mergeCell ref="AC687:AC688"/>
    <mergeCell ref="AD680:AD681"/>
    <mergeCell ref="AE680:AE681"/>
    <mergeCell ref="AI682:AI683"/>
    <mergeCell ref="AJ682:AJ683"/>
    <mergeCell ref="W682:W683"/>
    <mergeCell ref="X682:X683"/>
    <mergeCell ref="V690:V691"/>
    <mergeCell ref="Y683:Y684"/>
    <mergeCell ref="Z683:Z684"/>
    <mergeCell ref="F690:F691"/>
    <mergeCell ref="G690:G691"/>
    <mergeCell ref="A686:A687"/>
    <mergeCell ref="B686:B687"/>
    <mergeCell ref="C686:C687"/>
    <mergeCell ref="E686:E687"/>
    <mergeCell ref="U686:U687"/>
    <mergeCell ref="V686:V687"/>
    <mergeCell ref="R686:R687"/>
    <mergeCell ref="N686:N687"/>
    <mergeCell ref="Q686:Q687"/>
    <mergeCell ref="AA683:AA684"/>
    <mergeCell ref="AB683:AB684"/>
    <mergeCell ref="AC683:AC684"/>
    <mergeCell ref="AH676:AH677"/>
    <mergeCell ref="AC681:AC682"/>
    <mergeCell ref="AB681:AB682"/>
    <mergeCell ref="AB677:AB678"/>
    <mergeCell ref="P676:P677"/>
    <mergeCell ref="AF682:AF683"/>
    <mergeCell ref="AG682:AG683"/>
    <mergeCell ref="AH682:AH683"/>
    <mergeCell ref="AE684:AE685"/>
    <mergeCell ref="AF684:AF685"/>
    <mergeCell ref="AI680:AI681"/>
    <mergeCell ref="AJ680:AJ681"/>
    <mergeCell ref="N682:N683"/>
    <mergeCell ref="N684:N685"/>
    <mergeCell ref="U684:U685"/>
    <mergeCell ref="V684:V685"/>
    <mergeCell ref="AO679:AO680"/>
    <mergeCell ref="AP679:AP680"/>
    <mergeCell ref="AQ679:AQ680"/>
    <mergeCell ref="G678:G679"/>
    <mergeCell ref="H678:H679"/>
    <mergeCell ref="I678:I679"/>
    <mergeCell ref="J678:J679"/>
    <mergeCell ref="K678:K679"/>
    <mergeCell ref="L678:L679"/>
    <mergeCell ref="M678:M679"/>
    <mergeCell ref="L676:L677"/>
    <mergeCell ref="H684:H685"/>
    <mergeCell ref="I684:I685"/>
    <mergeCell ref="J684:J685"/>
    <mergeCell ref="K684:K685"/>
    <mergeCell ref="L684:L685"/>
    <mergeCell ref="M684:M685"/>
    <mergeCell ref="G686:G687"/>
    <mergeCell ref="J686:J687"/>
    <mergeCell ref="K686:K687"/>
    <mergeCell ref="AC679:AC680"/>
    <mergeCell ref="AQ681:AQ682"/>
    <mergeCell ref="Z677:Z678"/>
    <mergeCell ref="AA677:AA678"/>
    <mergeCell ref="AG678:AG679"/>
    <mergeCell ref="V680:V681"/>
    <mergeCell ref="W680:W681"/>
    <mergeCell ref="X680:X681"/>
    <mergeCell ref="AF680:AF681"/>
    <mergeCell ref="AG680:AG681"/>
    <mergeCell ref="U678:U679"/>
    <mergeCell ref="V678:V679"/>
    <mergeCell ref="N678:N679"/>
    <mergeCell ref="AI684:AI685"/>
    <mergeCell ref="AJ684:AJ685"/>
    <mergeCell ref="AO683:AO684"/>
    <mergeCell ref="J682:J683"/>
    <mergeCell ref="F676:F677"/>
    <mergeCell ref="AP683:AP684"/>
    <mergeCell ref="AQ683:AQ684"/>
    <mergeCell ref="AN685:AN686"/>
    <mergeCell ref="AO685:AO686"/>
    <mergeCell ref="AP685:AP686"/>
    <mergeCell ref="AQ685:AQ686"/>
    <mergeCell ref="AM683:AM684"/>
    <mergeCell ref="AN683:AN684"/>
    <mergeCell ref="AK682:AK683"/>
    <mergeCell ref="AL682:AL683"/>
    <mergeCell ref="AL680:AL681"/>
    <mergeCell ref="AL684:AL685"/>
    <mergeCell ref="AM681:AM682"/>
    <mergeCell ref="AI676:AI677"/>
    <mergeCell ref="AJ676:AJ677"/>
    <mergeCell ref="AK676:AK677"/>
    <mergeCell ref="AL676:AL677"/>
    <mergeCell ref="AM685:AM686"/>
    <mergeCell ref="AH678:AH679"/>
    <mergeCell ref="AI678:AI679"/>
    <mergeCell ref="AJ678:AJ679"/>
    <mergeCell ref="AK678:AK679"/>
    <mergeCell ref="AH680:AH681"/>
    <mergeCell ref="O678:O679"/>
    <mergeCell ref="P678:P679"/>
    <mergeCell ref="Q676:Q677"/>
    <mergeCell ref="Q678:Q679"/>
    <mergeCell ref="AD684:AD685"/>
    <mergeCell ref="C676:C677"/>
    <mergeCell ref="E676:E677"/>
    <mergeCell ref="R676:R677"/>
    <mergeCell ref="N676:N677"/>
    <mergeCell ref="U676:U677"/>
    <mergeCell ref="AD676:AD677"/>
    <mergeCell ref="AC677:AC678"/>
    <mergeCell ref="Z681:Z682"/>
    <mergeCell ref="AA681:AA682"/>
    <mergeCell ref="R678:R679"/>
    <mergeCell ref="Y681:Y682"/>
    <mergeCell ref="AF678:AF679"/>
    <mergeCell ref="R682:R683"/>
    <mergeCell ref="U682:U683"/>
    <mergeCell ref="AM679:AM680"/>
    <mergeCell ref="AN679:AN680"/>
    <mergeCell ref="G676:G677"/>
    <mergeCell ref="H676:H677"/>
    <mergeCell ref="I676:I677"/>
    <mergeCell ref="J676:J677"/>
    <mergeCell ref="K676:K677"/>
    <mergeCell ref="M676:M677"/>
    <mergeCell ref="F678:F679"/>
    <mergeCell ref="AQ677:AQ678"/>
    <mergeCell ref="L686:L687"/>
    <mergeCell ref="M686:M687"/>
    <mergeCell ref="F686:F687"/>
    <mergeCell ref="AE686:AE687"/>
    <mergeCell ref="AF686:AF687"/>
    <mergeCell ref="AG686:AG687"/>
    <mergeCell ref="AH686:AH687"/>
    <mergeCell ref="AR675:AR676"/>
    <mergeCell ref="AC675:AC676"/>
    <mergeCell ref="J670:J671"/>
    <mergeCell ref="K670:K671"/>
    <mergeCell ref="L670:L671"/>
    <mergeCell ref="M672:M673"/>
    <mergeCell ref="F674:F675"/>
    <mergeCell ref="G674:G675"/>
    <mergeCell ref="H674:H675"/>
    <mergeCell ref="I674:I675"/>
    <mergeCell ref="J674:J675"/>
    <mergeCell ref="K674:K675"/>
    <mergeCell ref="L674:L675"/>
    <mergeCell ref="M674:M675"/>
    <mergeCell ref="F672:F673"/>
    <mergeCell ref="A674:A675"/>
    <mergeCell ref="B674:B675"/>
    <mergeCell ref="C674:C675"/>
    <mergeCell ref="E674:E675"/>
    <mergeCell ref="A676:A677"/>
    <mergeCell ref="B676:B677"/>
    <mergeCell ref="D674:D675"/>
    <mergeCell ref="D676:D677"/>
    <mergeCell ref="F682:F683"/>
    <mergeCell ref="G682:G683"/>
    <mergeCell ref="H682:H683"/>
    <mergeCell ref="I682:I683"/>
    <mergeCell ref="U674:U675"/>
    <mergeCell ref="V674:V675"/>
    <mergeCell ref="W674:W675"/>
    <mergeCell ref="X674:X675"/>
    <mergeCell ref="W678:W679"/>
    <mergeCell ref="X678:X679"/>
    <mergeCell ref="AK674:AK675"/>
    <mergeCell ref="AL674:AL675"/>
    <mergeCell ref="AD674:AD675"/>
    <mergeCell ref="AK680:AK681"/>
    <mergeCell ref="AI672:AI673"/>
    <mergeCell ref="AJ672:AJ673"/>
    <mergeCell ref="AK672:AK673"/>
    <mergeCell ref="AL672:AL673"/>
    <mergeCell ref="AI674:AI675"/>
    <mergeCell ref="AJ674:AJ675"/>
    <mergeCell ref="AE670:AE671"/>
    <mergeCell ref="AF670:AF671"/>
    <mergeCell ref="AG670:AG671"/>
    <mergeCell ref="AH670:AH671"/>
    <mergeCell ref="AH672:AH673"/>
    <mergeCell ref="AJ670:AJ671"/>
    <mergeCell ref="AF676:AF677"/>
    <mergeCell ref="AG676:AG677"/>
    <mergeCell ref="W672:W673"/>
    <mergeCell ref="X672:X673"/>
    <mergeCell ref="Y679:Y680"/>
    <mergeCell ref="Z679:Z680"/>
    <mergeCell ref="AA679:AA680"/>
    <mergeCell ref="AB679:AB680"/>
    <mergeCell ref="Y677:Y678"/>
    <mergeCell ref="AG674:AG675"/>
    <mergeCell ref="L672:L673"/>
    <mergeCell ref="G672:G673"/>
    <mergeCell ref="H672:H673"/>
    <mergeCell ref="I672:I673"/>
    <mergeCell ref="J672:J673"/>
    <mergeCell ref="B672:B673"/>
    <mergeCell ref="C672:C673"/>
    <mergeCell ref="E672:E673"/>
    <mergeCell ref="R672:R673"/>
    <mergeCell ref="N672:N673"/>
    <mergeCell ref="U672:U673"/>
    <mergeCell ref="V672:V673"/>
    <mergeCell ref="AM677:AM678"/>
    <mergeCell ref="AN677:AN678"/>
    <mergeCell ref="AO677:AO678"/>
    <mergeCell ref="AP677:AP678"/>
    <mergeCell ref="AM675:AM676"/>
    <mergeCell ref="AN675:AN676"/>
    <mergeCell ref="AO675:AO676"/>
    <mergeCell ref="AP675:AP676"/>
    <mergeCell ref="W670:W671"/>
    <mergeCell ref="X670:X671"/>
    <mergeCell ref="AP671:AP672"/>
    <mergeCell ref="AQ671:AQ672"/>
    <mergeCell ref="H680:H681"/>
    <mergeCell ref="I680:I681"/>
    <mergeCell ref="J680:J681"/>
    <mergeCell ref="K680:K681"/>
    <mergeCell ref="L680:L681"/>
    <mergeCell ref="M680:M681"/>
    <mergeCell ref="G680:G681"/>
    <mergeCell ref="AD672:AD673"/>
    <mergeCell ref="AE672:AE673"/>
    <mergeCell ref="AF672:AF673"/>
    <mergeCell ref="AG672:AG673"/>
    <mergeCell ref="AE674:AE675"/>
    <mergeCell ref="AF674:AF675"/>
    <mergeCell ref="AD678:AD679"/>
    <mergeCell ref="AE678:AE679"/>
    <mergeCell ref="AE676:AE677"/>
    <mergeCell ref="O672:O673"/>
    <mergeCell ref="P672:P673"/>
    <mergeCell ref="B670:B671"/>
    <mergeCell ref="C670:C671"/>
    <mergeCell ref="E670:E671"/>
    <mergeCell ref="U670:U671"/>
    <mergeCell ref="V670:V671"/>
    <mergeCell ref="R670:R671"/>
    <mergeCell ref="N670:N671"/>
    <mergeCell ref="F670:F671"/>
    <mergeCell ref="G670:G671"/>
    <mergeCell ref="AQ675:AQ676"/>
    <mergeCell ref="N674:N675"/>
    <mergeCell ref="AF666:AF667"/>
    <mergeCell ref="AG666:AG667"/>
    <mergeCell ref="AH666:AH667"/>
    <mergeCell ref="AE668:AE669"/>
    <mergeCell ref="AF668:AF669"/>
    <mergeCell ref="Y675:Y676"/>
    <mergeCell ref="Z675:Z676"/>
    <mergeCell ref="AA675:AA676"/>
    <mergeCell ref="AB675:AB676"/>
    <mergeCell ref="Y669:Y670"/>
    <mergeCell ref="Z669:Z670"/>
    <mergeCell ref="AA669:AA670"/>
    <mergeCell ref="AB669:AB670"/>
    <mergeCell ref="AR673:AR674"/>
    <mergeCell ref="A668:A669"/>
    <mergeCell ref="B668:B669"/>
    <mergeCell ref="C668:C669"/>
    <mergeCell ref="E668:E669"/>
    <mergeCell ref="R668:R669"/>
    <mergeCell ref="AN673:AN674"/>
    <mergeCell ref="AO673:AO674"/>
    <mergeCell ref="AP673:AP674"/>
    <mergeCell ref="AQ673:AQ674"/>
    <mergeCell ref="AM673:AM674"/>
    <mergeCell ref="Z673:Z674"/>
    <mergeCell ref="AA673:AA674"/>
    <mergeCell ref="AB673:AB674"/>
    <mergeCell ref="AC673:AC674"/>
    <mergeCell ref="AG668:AG669"/>
    <mergeCell ref="AH668:AH669"/>
    <mergeCell ref="AH674:AH675"/>
    <mergeCell ref="AD668:AD669"/>
    <mergeCell ref="AD670:AD671"/>
    <mergeCell ref="N666:N667"/>
    <mergeCell ref="AA667:AA668"/>
    <mergeCell ref="AB667:AB668"/>
    <mergeCell ref="AC667:AC668"/>
    <mergeCell ref="N668:N669"/>
    <mergeCell ref="U668:U669"/>
    <mergeCell ref="V668:V669"/>
    <mergeCell ref="Q666:Q667"/>
    <mergeCell ref="AK670:AK671"/>
    <mergeCell ref="AL670:AL671"/>
    <mergeCell ref="O674:O675"/>
    <mergeCell ref="P674:P675"/>
    <mergeCell ref="V676:V677"/>
    <mergeCell ref="W676:W677"/>
    <mergeCell ref="X676:X677"/>
    <mergeCell ref="R674:R675"/>
    <mergeCell ref="O676:O677"/>
    <mergeCell ref="A666:A667"/>
    <mergeCell ref="B666:B667"/>
    <mergeCell ref="C666:C667"/>
    <mergeCell ref="E666:E667"/>
    <mergeCell ref="Y673:Y674"/>
    <mergeCell ref="O666:O667"/>
    <mergeCell ref="P666:P667"/>
    <mergeCell ref="AN671:AN672"/>
    <mergeCell ref="AO671:AO672"/>
    <mergeCell ref="K672:K673"/>
    <mergeCell ref="H670:H671"/>
    <mergeCell ref="I670:I671"/>
    <mergeCell ref="AR677:AR678"/>
    <mergeCell ref="A672:A673"/>
    <mergeCell ref="W664:W665"/>
    <mergeCell ref="X664:X665"/>
    <mergeCell ref="Y671:Y672"/>
    <mergeCell ref="Z671:Z672"/>
    <mergeCell ref="AA671:AA672"/>
    <mergeCell ref="V666:V667"/>
    <mergeCell ref="W666:W667"/>
    <mergeCell ref="X666:X667"/>
    <mergeCell ref="N662:N663"/>
    <mergeCell ref="N664:N665"/>
    <mergeCell ref="U664:U665"/>
    <mergeCell ref="AD662:AD663"/>
    <mergeCell ref="AE662:AE663"/>
    <mergeCell ref="AF662:AF663"/>
    <mergeCell ref="O664:O665"/>
    <mergeCell ref="P664:P665"/>
    <mergeCell ref="T664:T665"/>
    <mergeCell ref="AC663:AC664"/>
    <mergeCell ref="AP669:AP670"/>
    <mergeCell ref="AQ669:AQ670"/>
    <mergeCell ref="AR669:AR670"/>
    <mergeCell ref="A664:A665"/>
    <mergeCell ref="B664:B665"/>
    <mergeCell ref="C664:C665"/>
    <mergeCell ref="E664:E665"/>
    <mergeCell ref="R664:R665"/>
    <mergeCell ref="AF664:AF665"/>
    <mergeCell ref="AG664:AG665"/>
    <mergeCell ref="AM669:AM670"/>
    <mergeCell ref="AH662:AH663"/>
    <mergeCell ref="AI662:AI663"/>
    <mergeCell ref="AJ662:AJ663"/>
    <mergeCell ref="AK662:AK663"/>
    <mergeCell ref="AO669:AO670"/>
    <mergeCell ref="AH664:AH665"/>
    <mergeCell ref="AI664:AI665"/>
    <mergeCell ref="AJ664:AJ665"/>
    <mergeCell ref="AK664:AK665"/>
    <mergeCell ref="AC669:AC670"/>
    <mergeCell ref="AN661:AN662"/>
    <mergeCell ref="M668:M669"/>
    <mergeCell ref="M670:M671"/>
    <mergeCell ref="F668:F669"/>
    <mergeCell ref="G668:G669"/>
    <mergeCell ref="O668:O669"/>
    <mergeCell ref="P668:P669"/>
    <mergeCell ref="O670:O671"/>
    <mergeCell ref="P670:P671"/>
    <mergeCell ref="T668:T669"/>
    <mergeCell ref="W668:W669"/>
    <mergeCell ref="X668:X669"/>
    <mergeCell ref="Q668:Q669"/>
    <mergeCell ref="A670:A671"/>
    <mergeCell ref="AO667:AO668"/>
    <mergeCell ref="AP667:AP668"/>
    <mergeCell ref="AQ667:AQ668"/>
    <mergeCell ref="AR667:AR668"/>
    <mergeCell ref="A662:A663"/>
    <mergeCell ref="B662:B663"/>
    <mergeCell ref="C662:C663"/>
    <mergeCell ref="E662:E663"/>
    <mergeCell ref="U662:U663"/>
    <mergeCell ref="AD666:AD667"/>
    <mergeCell ref="AE666:AE667"/>
    <mergeCell ref="AM667:AM668"/>
    <mergeCell ref="AN667:AN668"/>
    <mergeCell ref="AK666:AK667"/>
    <mergeCell ref="AL666:AL667"/>
    <mergeCell ref="AI668:AI669"/>
    <mergeCell ref="AJ668:AJ669"/>
    <mergeCell ref="AN669:AN670"/>
    <mergeCell ref="AK668:AK669"/>
    <mergeCell ref="AL668:AL669"/>
    <mergeCell ref="AI670:AI671"/>
    <mergeCell ref="C660:C661"/>
    <mergeCell ref="E660:E661"/>
    <mergeCell ref="R660:R661"/>
    <mergeCell ref="N658:N659"/>
    <mergeCell ref="N660:N661"/>
    <mergeCell ref="U660:U661"/>
    <mergeCell ref="O660:O661"/>
    <mergeCell ref="P660:P661"/>
    <mergeCell ref="Q658:Q659"/>
    <mergeCell ref="AN665:AN666"/>
    <mergeCell ref="AO665:AO666"/>
    <mergeCell ref="AP665:AP666"/>
    <mergeCell ref="Z665:Z666"/>
    <mergeCell ref="AA665:AA666"/>
    <mergeCell ref="AD658:AD659"/>
    <mergeCell ref="AH660:AH661"/>
    <mergeCell ref="AI660:AI661"/>
    <mergeCell ref="AJ660:AJ661"/>
    <mergeCell ref="AK660:AK661"/>
    <mergeCell ref="Y665:Y666"/>
    <mergeCell ref="AQ665:AQ666"/>
    <mergeCell ref="AR665:AR666"/>
    <mergeCell ref="AB665:AB666"/>
    <mergeCell ref="AC665:AC666"/>
    <mergeCell ref="AO663:AO664"/>
    <mergeCell ref="AP663:AP664"/>
    <mergeCell ref="AQ663:AQ664"/>
    <mergeCell ref="AR663:AR664"/>
    <mergeCell ref="AM665:AM666"/>
    <mergeCell ref="AM663:AM664"/>
    <mergeCell ref="AN663:AN664"/>
    <mergeCell ref="AH658:AH659"/>
    <mergeCell ref="AR657:AR658"/>
    <mergeCell ref="AP661:AP662"/>
    <mergeCell ref="AM661:AM662"/>
    <mergeCell ref="AL662:AL663"/>
    <mergeCell ref="AM671:AM672"/>
    <mergeCell ref="AB671:AB672"/>
    <mergeCell ref="AC671:AC672"/>
    <mergeCell ref="AD664:AD665"/>
    <mergeCell ref="AE664:AE665"/>
    <mergeCell ref="AI666:AI667"/>
    <mergeCell ref="AJ666:AJ667"/>
    <mergeCell ref="AR671:AR672"/>
    <mergeCell ref="AE656:AE657"/>
    <mergeCell ref="AF656:AF657"/>
    <mergeCell ref="AG656:AG657"/>
    <mergeCell ref="AE658:AE659"/>
    <mergeCell ref="AF658:AF659"/>
    <mergeCell ref="AG658:AG659"/>
    <mergeCell ref="AE660:AE661"/>
    <mergeCell ref="O656:O657"/>
    <mergeCell ref="P656:P657"/>
    <mergeCell ref="AG662:AG663"/>
    <mergeCell ref="O658:O659"/>
    <mergeCell ref="P658:P659"/>
    <mergeCell ref="V660:V661"/>
    <mergeCell ref="W660:W661"/>
    <mergeCell ref="X660:X661"/>
    <mergeCell ref="R658:R659"/>
    <mergeCell ref="U658:U659"/>
    <mergeCell ref="W658:W659"/>
    <mergeCell ref="X658:X659"/>
    <mergeCell ref="W662:W663"/>
    <mergeCell ref="X662:X663"/>
    <mergeCell ref="R666:R667"/>
    <mergeCell ref="U666:U667"/>
    <mergeCell ref="R662:R663"/>
    <mergeCell ref="V658:V659"/>
    <mergeCell ref="T662:T663"/>
    <mergeCell ref="T666:T667"/>
    <mergeCell ref="Z663:Z664"/>
    <mergeCell ref="AA663:AA664"/>
    <mergeCell ref="AB663:AB664"/>
    <mergeCell ref="B658:B659"/>
    <mergeCell ref="C658:C659"/>
    <mergeCell ref="E658:E659"/>
    <mergeCell ref="Y657:Y658"/>
    <mergeCell ref="F658:F659"/>
    <mergeCell ref="G658:G659"/>
    <mergeCell ref="H658:H659"/>
    <mergeCell ref="AF660:AF661"/>
    <mergeCell ref="AG660:AG661"/>
    <mergeCell ref="AC661:AC662"/>
    <mergeCell ref="F664:F665"/>
    <mergeCell ref="G664:G665"/>
    <mergeCell ref="H664:H665"/>
    <mergeCell ref="I664:I665"/>
    <mergeCell ref="J664:J665"/>
    <mergeCell ref="K664:K665"/>
    <mergeCell ref="L664:L665"/>
    <mergeCell ref="M664:M665"/>
    <mergeCell ref="F666:F667"/>
    <mergeCell ref="G666:G667"/>
    <mergeCell ref="H666:H667"/>
    <mergeCell ref="I666:I667"/>
    <mergeCell ref="J666:J667"/>
    <mergeCell ref="K666:K667"/>
    <mergeCell ref="L666:L667"/>
    <mergeCell ref="M666:M667"/>
    <mergeCell ref="AD660:AD661"/>
    <mergeCell ref="O662:O663"/>
    <mergeCell ref="P662:P663"/>
    <mergeCell ref="Q660:Q661"/>
    <mergeCell ref="Q662:Q663"/>
    <mergeCell ref="S660:S661"/>
    <mergeCell ref="S662:S663"/>
    <mergeCell ref="Y667:Y668"/>
    <mergeCell ref="Z667:Z668"/>
    <mergeCell ref="F660:F661"/>
    <mergeCell ref="G660:G661"/>
    <mergeCell ref="H668:H669"/>
    <mergeCell ref="I668:I669"/>
    <mergeCell ref="J668:J669"/>
    <mergeCell ref="K668:K669"/>
    <mergeCell ref="L668:L669"/>
    <mergeCell ref="V662:V663"/>
    <mergeCell ref="V664:V665"/>
    <mergeCell ref="AJ656:AJ657"/>
    <mergeCell ref="AK656:AK657"/>
    <mergeCell ref="AL656:AL657"/>
    <mergeCell ref="AI658:AI659"/>
    <mergeCell ref="AL660:AL661"/>
    <mergeCell ref="AL664:AL665"/>
    <mergeCell ref="AQ661:AQ662"/>
    <mergeCell ref="AR661:AR662"/>
    <mergeCell ref="A656:A657"/>
    <mergeCell ref="B656:B657"/>
    <mergeCell ref="C656:C657"/>
    <mergeCell ref="E656:E657"/>
    <mergeCell ref="R656:R657"/>
    <mergeCell ref="A660:A661"/>
    <mergeCell ref="B660:B661"/>
    <mergeCell ref="D660:D661"/>
    <mergeCell ref="N656:N657"/>
    <mergeCell ref="U656:U657"/>
    <mergeCell ref="A658:A659"/>
    <mergeCell ref="V656:V657"/>
    <mergeCell ref="AK652:AK653"/>
    <mergeCell ref="AL652:AL653"/>
    <mergeCell ref="W656:W657"/>
    <mergeCell ref="X656:X657"/>
    <mergeCell ref="O652:O653"/>
    <mergeCell ref="P652:P653"/>
    <mergeCell ref="AO661:AO662"/>
    <mergeCell ref="AH654:AH655"/>
    <mergeCell ref="W652:W653"/>
    <mergeCell ref="X652:X653"/>
    <mergeCell ref="Y661:Y662"/>
    <mergeCell ref="Z661:Z662"/>
    <mergeCell ref="AA661:AA662"/>
    <mergeCell ref="AB661:AB662"/>
    <mergeCell ref="AJ658:AJ659"/>
    <mergeCell ref="AK658:AK659"/>
    <mergeCell ref="AF652:AF653"/>
    <mergeCell ref="AG652:AG653"/>
    <mergeCell ref="AH652:AH653"/>
    <mergeCell ref="AE654:AE655"/>
    <mergeCell ref="AF654:AF655"/>
    <mergeCell ref="AG654:AG655"/>
    <mergeCell ref="P654:P655"/>
    <mergeCell ref="T652:T653"/>
    <mergeCell ref="A654:A655"/>
    <mergeCell ref="B654:B655"/>
    <mergeCell ref="C654:C655"/>
    <mergeCell ref="E654:E655"/>
    <mergeCell ref="A652:A653"/>
    <mergeCell ref="B652:B653"/>
    <mergeCell ref="C652:C653"/>
    <mergeCell ref="V654:V655"/>
    <mergeCell ref="R654:R655"/>
    <mergeCell ref="N654:N655"/>
    <mergeCell ref="S654:S655"/>
    <mergeCell ref="AM659:AM660"/>
    <mergeCell ref="Y659:Y660"/>
    <mergeCell ref="Z659:Z660"/>
    <mergeCell ref="AA659:AA660"/>
    <mergeCell ref="AB659:AB660"/>
    <mergeCell ref="O654:O655"/>
    <mergeCell ref="AR659:AR660"/>
    <mergeCell ref="AC659:AC660"/>
    <mergeCell ref="AD656:AD657"/>
    <mergeCell ref="AH656:AH657"/>
    <mergeCell ref="AN659:AN660"/>
    <mergeCell ref="AO659:AO660"/>
    <mergeCell ref="AP659:AP660"/>
    <mergeCell ref="AQ659:AQ660"/>
    <mergeCell ref="AL658:AL659"/>
    <mergeCell ref="E652:E653"/>
    <mergeCell ref="R652:R653"/>
    <mergeCell ref="N650:N651"/>
    <mergeCell ref="N652:N653"/>
    <mergeCell ref="U652:U653"/>
    <mergeCell ref="V652:V653"/>
    <mergeCell ref="F652:F653"/>
    <mergeCell ref="G652:G653"/>
    <mergeCell ref="H652:H653"/>
    <mergeCell ref="I652:I653"/>
    <mergeCell ref="AM657:AM658"/>
    <mergeCell ref="Z657:Z658"/>
    <mergeCell ref="AA657:AA658"/>
    <mergeCell ref="AB657:AB658"/>
    <mergeCell ref="AC657:AC658"/>
    <mergeCell ref="AA653:AA654"/>
    <mergeCell ref="AB653:AB654"/>
    <mergeCell ref="AC653:AC654"/>
    <mergeCell ref="AD652:AD653"/>
    <mergeCell ref="AE652:AE653"/>
    <mergeCell ref="AP657:AP658"/>
    <mergeCell ref="AQ657:AQ658"/>
    <mergeCell ref="AF648:AF649"/>
    <mergeCell ref="AG648:AG649"/>
    <mergeCell ref="AH648:AH649"/>
    <mergeCell ref="AI648:AI649"/>
    <mergeCell ref="AJ648:AJ649"/>
    <mergeCell ref="AK648:AK649"/>
    <mergeCell ref="AI650:AI651"/>
    <mergeCell ref="AJ650:AJ651"/>
    <mergeCell ref="AN657:AN658"/>
    <mergeCell ref="AO657:AO658"/>
    <mergeCell ref="AK650:AK651"/>
    <mergeCell ref="AL650:AL651"/>
    <mergeCell ref="W654:W655"/>
    <mergeCell ref="X654:X655"/>
    <mergeCell ref="AD654:AD655"/>
    <mergeCell ref="AI654:AI655"/>
    <mergeCell ref="AJ654:AJ655"/>
    <mergeCell ref="AK654:AK655"/>
    <mergeCell ref="AP655:AP656"/>
    <mergeCell ref="AQ655:AQ656"/>
    <mergeCell ref="AC651:AC652"/>
    <mergeCell ref="Z649:Z650"/>
    <mergeCell ref="AA649:AA650"/>
    <mergeCell ref="AB649:AB650"/>
    <mergeCell ref="K650:K651"/>
    <mergeCell ref="L650:L651"/>
    <mergeCell ref="M650:M651"/>
    <mergeCell ref="J652:J653"/>
    <mergeCell ref="K652:K653"/>
    <mergeCell ref="L652:L653"/>
    <mergeCell ref="M652:M653"/>
    <mergeCell ref="F654:F655"/>
    <mergeCell ref="G654:G655"/>
    <mergeCell ref="H654:H655"/>
    <mergeCell ref="I654:I655"/>
    <mergeCell ref="AI656:AI657"/>
    <mergeCell ref="AM655:AM656"/>
    <mergeCell ref="AB655:AB656"/>
    <mergeCell ref="AC655:AC656"/>
    <mergeCell ref="AD648:AD649"/>
    <mergeCell ref="AE648:AE649"/>
    <mergeCell ref="AI652:AI653"/>
    <mergeCell ref="AJ652:AJ653"/>
    <mergeCell ref="AH646:AH647"/>
    <mergeCell ref="AI646:AI647"/>
    <mergeCell ref="AJ646:AJ647"/>
    <mergeCell ref="AK646:AK647"/>
    <mergeCell ref="O650:O651"/>
    <mergeCell ref="P650:P651"/>
    <mergeCell ref="R650:R651"/>
    <mergeCell ref="U650:U651"/>
    <mergeCell ref="V650:V651"/>
    <mergeCell ref="AE646:AE647"/>
    <mergeCell ref="Y655:Y656"/>
    <mergeCell ref="Z655:Z656"/>
    <mergeCell ref="AA655:AA656"/>
    <mergeCell ref="AR655:AR656"/>
    <mergeCell ref="A650:A651"/>
    <mergeCell ref="B650:B651"/>
    <mergeCell ref="C650:C651"/>
    <mergeCell ref="E650:E651"/>
    <mergeCell ref="AN655:AN656"/>
    <mergeCell ref="AO655:AO656"/>
    <mergeCell ref="AF646:AF647"/>
    <mergeCell ref="AG646:AG647"/>
    <mergeCell ref="V648:V649"/>
    <mergeCell ref="W648:W649"/>
    <mergeCell ref="X648:X649"/>
    <mergeCell ref="W646:W647"/>
    <mergeCell ref="X646:X647"/>
    <mergeCell ref="AC645:AC646"/>
    <mergeCell ref="N646:N647"/>
    <mergeCell ref="N648:N649"/>
    <mergeCell ref="A646:A647"/>
    <mergeCell ref="B646:B647"/>
    <mergeCell ref="C646:C647"/>
    <mergeCell ref="U648:U649"/>
    <mergeCell ref="O648:O649"/>
    <mergeCell ref="P648:P649"/>
    <mergeCell ref="O646:O647"/>
    <mergeCell ref="P646:P647"/>
    <mergeCell ref="AO653:AO654"/>
    <mergeCell ref="AP653:AP654"/>
    <mergeCell ref="AQ653:AQ654"/>
    <mergeCell ref="AR653:AR654"/>
    <mergeCell ref="A648:A649"/>
    <mergeCell ref="B648:B649"/>
    <mergeCell ref="C648:C649"/>
    <mergeCell ref="E648:E649"/>
    <mergeCell ref="R648:R649"/>
    <mergeCell ref="W650:W651"/>
    <mergeCell ref="AM653:AM654"/>
    <mergeCell ref="AN653:AN654"/>
    <mergeCell ref="AL654:AL655"/>
    <mergeCell ref="AM651:AM652"/>
    <mergeCell ref="AN651:AN652"/>
    <mergeCell ref="AM649:AM650"/>
    <mergeCell ref="AL648:AL649"/>
    <mergeCell ref="AD644:AD645"/>
    <mergeCell ref="AH650:AH651"/>
    <mergeCell ref="AA651:AA652"/>
    <mergeCell ref="AB651:AB652"/>
    <mergeCell ref="AA645:AA646"/>
    <mergeCell ref="AB645:AB646"/>
    <mergeCell ref="Y653:Y654"/>
    <mergeCell ref="Z653:Z654"/>
    <mergeCell ref="X650:X651"/>
    <mergeCell ref="S650:S651"/>
    <mergeCell ref="S652:S653"/>
    <mergeCell ref="T650:T651"/>
    <mergeCell ref="Y651:Y652"/>
    <mergeCell ref="Z651:Z652"/>
    <mergeCell ref="Y649:Y650"/>
    <mergeCell ref="U654:U655"/>
    <mergeCell ref="AO651:AO652"/>
    <mergeCell ref="AP651:AP652"/>
    <mergeCell ref="AQ651:AQ652"/>
    <mergeCell ref="AR651:AR652"/>
    <mergeCell ref="AE642:AE643"/>
    <mergeCell ref="AF642:AF643"/>
    <mergeCell ref="AG642:AG643"/>
    <mergeCell ref="AH642:AH643"/>
    <mergeCell ref="AI642:AI643"/>
    <mergeCell ref="AJ642:AJ643"/>
    <mergeCell ref="A644:A645"/>
    <mergeCell ref="B644:B645"/>
    <mergeCell ref="C644:C645"/>
    <mergeCell ref="E644:E645"/>
    <mergeCell ref="R644:R645"/>
    <mergeCell ref="N642:N643"/>
    <mergeCell ref="N644:N645"/>
    <mergeCell ref="P642:P643"/>
    <mergeCell ref="B642:B643"/>
    <mergeCell ref="O644:O645"/>
    <mergeCell ref="AN649:AN650"/>
    <mergeCell ref="AO649:AO650"/>
    <mergeCell ref="AP649:AP650"/>
    <mergeCell ref="AQ649:AQ650"/>
    <mergeCell ref="AR649:AR650"/>
    <mergeCell ref="AC649:AC650"/>
    <mergeCell ref="AD650:AD651"/>
    <mergeCell ref="AE650:AE651"/>
    <mergeCell ref="AF650:AF651"/>
    <mergeCell ref="AG650:AG651"/>
    <mergeCell ref="H646:H647"/>
    <mergeCell ref="I646:I647"/>
    <mergeCell ref="J646:J647"/>
    <mergeCell ref="K646:K647"/>
    <mergeCell ref="L646:L647"/>
    <mergeCell ref="M646:M647"/>
    <mergeCell ref="F648:F649"/>
    <mergeCell ref="G648:G649"/>
    <mergeCell ref="H648:H649"/>
    <mergeCell ref="I648:I649"/>
    <mergeCell ref="J648:J649"/>
    <mergeCell ref="K648:K649"/>
    <mergeCell ref="L648:L649"/>
    <mergeCell ref="M648:M649"/>
    <mergeCell ref="F650:F651"/>
    <mergeCell ref="G650:G651"/>
    <mergeCell ref="H650:H651"/>
    <mergeCell ref="I650:I651"/>
    <mergeCell ref="J650:J651"/>
    <mergeCell ref="AL646:AL647"/>
    <mergeCell ref="Z647:Z648"/>
    <mergeCell ref="AA647:AA648"/>
    <mergeCell ref="AB647:AB648"/>
    <mergeCell ref="AC647:AC648"/>
    <mergeCell ref="Z645:Z646"/>
    <mergeCell ref="R642:R643"/>
    <mergeCell ref="U642:U643"/>
    <mergeCell ref="V642:V643"/>
    <mergeCell ref="W642:W643"/>
    <mergeCell ref="X642:X643"/>
    <mergeCell ref="Y647:Y648"/>
    <mergeCell ref="U646:U647"/>
    <mergeCell ref="V646:V647"/>
    <mergeCell ref="R646:R647"/>
    <mergeCell ref="Y645:Y646"/>
    <mergeCell ref="AO647:AO648"/>
    <mergeCell ref="AP647:AP648"/>
    <mergeCell ref="AQ647:AQ648"/>
    <mergeCell ref="AR647:AR648"/>
    <mergeCell ref="C642:C643"/>
    <mergeCell ref="E642:E643"/>
    <mergeCell ref="O642:O643"/>
    <mergeCell ref="AD642:AD643"/>
    <mergeCell ref="E646:E647"/>
    <mergeCell ref="P644:P645"/>
    <mergeCell ref="AM647:AM648"/>
    <mergeCell ref="AN647:AN648"/>
    <mergeCell ref="AG640:AG641"/>
    <mergeCell ref="AH640:AH641"/>
    <mergeCell ref="AI640:AI641"/>
    <mergeCell ref="AJ640:AJ641"/>
    <mergeCell ref="AG644:AG645"/>
    <mergeCell ref="AH644:AH645"/>
    <mergeCell ref="AI644:AI645"/>
    <mergeCell ref="AJ644:AJ645"/>
    <mergeCell ref="H640:H641"/>
    <mergeCell ref="I640:I641"/>
    <mergeCell ref="J640:J641"/>
    <mergeCell ref="K640:K641"/>
    <mergeCell ref="L640:L641"/>
    <mergeCell ref="M640:M641"/>
    <mergeCell ref="F642:F643"/>
    <mergeCell ref="G642:G643"/>
    <mergeCell ref="H642:H643"/>
    <mergeCell ref="I642:I643"/>
    <mergeCell ref="J642:J643"/>
    <mergeCell ref="K642:K643"/>
    <mergeCell ref="L642:L643"/>
    <mergeCell ref="M642:M643"/>
    <mergeCell ref="F644:F645"/>
    <mergeCell ref="G644:G645"/>
    <mergeCell ref="H644:H645"/>
    <mergeCell ref="I644:I645"/>
    <mergeCell ref="J644:J645"/>
    <mergeCell ref="K644:K645"/>
    <mergeCell ref="L644:L645"/>
    <mergeCell ref="M644:M645"/>
    <mergeCell ref="F646:F647"/>
    <mergeCell ref="G646:G647"/>
    <mergeCell ref="AD646:AD647"/>
    <mergeCell ref="AQ645:AQ646"/>
    <mergeCell ref="AR645:AR646"/>
    <mergeCell ref="Y639:Y640"/>
    <mergeCell ref="Z639:Z640"/>
    <mergeCell ref="A640:A641"/>
    <mergeCell ref="B640:B641"/>
    <mergeCell ref="C640:C641"/>
    <mergeCell ref="E640:E641"/>
    <mergeCell ref="R640:R641"/>
    <mergeCell ref="A642:A643"/>
    <mergeCell ref="AE640:AE641"/>
    <mergeCell ref="AF640:AF641"/>
    <mergeCell ref="AM645:AM646"/>
    <mergeCell ref="AN645:AN646"/>
    <mergeCell ref="AK638:AK639"/>
    <mergeCell ref="AL638:AL639"/>
    <mergeCell ref="AK640:AK641"/>
    <mergeCell ref="AL640:AL641"/>
    <mergeCell ref="P636:P637"/>
    <mergeCell ref="O638:O639"/>
    <mergeCell ref="P638:P639"/>
    <mergeCell ref="T636:T637"/>
    <mergeCell ref="AI636:AI637"/>
    <mergeCell ref="AJ636:AJ637"/>
    <mergeCell ref="AG638:AG639"/>
    <mergeCell ref="AH638:AH639"/>
    <mergeCell ref="AI638:AI639"/>
    <mergeCell ref="AJ638:AJ639"/>
    <mergeCell ref="R638:R639"/>
    <mergeCell ref="W636:W637"/>
    <mergeCell ref="X636:X637"/>
    <mergeCell ref="AQ643:AQ644"/>
    <mergeCell ref="AR643:AR644"/>
    <mergeCell ref="A638:A639"/>
    <mergeCell ref="B638:B639"/>
    <mergeCell ref="C638:C639"/>
    <mergeCell ref="E638:E639"/>
    <mergeCell ref="U638:U639"/>
    <mergeCell ref="AR641:AR642"/>
    <mergeCell ref="AQ641:AQ642"/>
    <mergeCell ref="A636:A637"/>
    <mergeCell ref="B636:B637"/>
    <mergeCell ref="C636:C637"/>
    <mergeCell ref="E636:E637"/>
    <mergeCell ref="R636:R637"/>
    <mergeCell ref="AR639:AR640"/>
    <mergeCell ref="F638:F639"/>
    <mergeCell ref="G638:G639"/>
    <mergeCell ref="H638:H639"/>
    <mergeCell ref="I638:I639"/>
    <mergeCell ref="J638:J639"/>
    <mergeCell ref="K638:K639"/>
    <mergeCell ref="L638:L639"/>
    <mergeCell ref="M638:M639"/>
    <mergeCell ref="F640:F641"/>
    <mergeCell ref="G640:G641"/>
    <mergeCell ref="AD640:AD641"/>
    <mergeCell ref="U644:U645"/>
    <mergeCell ref="V644:V645"/>
    <mergeCell ref="W644:W645"/>
    <mergeCell ref="X644:X645"/>
    <mergeCell ref="AM643:AM644"/>
    <mergeCell ref="AN643:AN644"/>
    <mergeCell ref="AC643:AC644"/>
    <mergeCell ref="Y643:Y644"/>
    <mergeCell ref="Z643:Z644"/>
    <mergeCell ref="AA643:AA644"/>
    <mergeCell ref="AD636:AD637"/>
    <mergeCell ref="AK642:AK643"/>
    <mergeCell ref="AL642:AL643"/>
    <mergeCell ref="AK644:AK645"/>
    <mergeCell ref="AL644:AL645"/>
    <mergeCell ref="V638:V639"/>
    <mergeCell ref="W638:W639"/>
    <mergeCell ref="AA639:AA640"/>
    <mergeCell ref="AC637:AC638"/>
    <mergeCell ref="AK636:AK637"/>
    <mergeCell ref="AL636:AL637"/>
    <mergeCell ref="AO645:AO646"/>
    <mergeCell ref="AP645:AP646"/>
    <mergeCell ref="AE644:AE645"/>
    <mergeCell ref="AF644:AF645"/>
    <mergeCell ref="AG636:AG637"/>
    <mergeCell ref="AH636:AH637"/>
    <mergeCell ref="AE636:AE637"/>
    <mergeCell ref="AF636:AF637"/>
    <mergeCell ref="AO643:AO644"/>
    <mergeCell ref="AP643:AP644"/>
    <mergeCell ref="AB643:AB644"/>
    <mergeCell ref="Y641:Y642"/>
    <mergeCell ref="AD638:AD639"/>
    <mergeCell ref="AE638:AE639"/>
    <mergeCell ref="AF638:AF639"/>
    <mergeCell ref="AO641:AO642"/>
    <mergeCell ref="AP641:AP642"/>
    <mergeCell ref="AP639:AP640"/>
    <mergeCell ref="AN641:AN642"/>
    <mergeCell ref="AM637:AM638"/>
    <mergeCell ref="AN637:AN638"/>
    <mergeCell ref="Y637:Y638"/>
    <mergeCell ref="Z637:Z638"/>
    <mergeCell ref="V640:V641"/>
    <mergeCell ref="W640:W641"/>
    <mergeCell ref="X640:X641"/>
    <mergeCell ref="X638:X639"/>
    <mergeCell ref="AM641:AM642"/>
    <mergeCell ref="Z641:Z642"/>
    <mergeCell ref="AA641:AA642"/>
    <mergeCell ref="AB641:AB642"/>
    <mergeCell ref="AC641:AC642"/>
    <mergeCell ref="N634:N635"/>
    <mergeCell ref="N636:N637"/>
    <mergeCell ref="U636:U637"/>
    <mergeCell ref="V636:V637"/>
    <mergeCell ref="AK634:AK635"/>
    <mergeCell ref="O636:O637"/>
    <mergeCell ref="AQ639:AQ640"/>
    <mergeCell ref="AL630:AL631"/>
    <mergeCell ref="AM639:AM640"/>
    <mergeCell ref="AB639:AB640"/>
    <mergeCell ref="AC639:AC640"/>
    <mergeCell ref="AD632:AD633"/>
    <mergeCell ref="AE632:AE633"/>
    <mergeCell ref="AI634:AI635"/>
    <mergeCell ref="AJ634:AJ635"/>
    <mergeCell ref="AH630:AH631"/>
    <mergeCell ref="AK630:AK631"/>
    <mergeCell ref="O634:O635"/>
    <mergeCell ref="P634:P635"/>
    <mergeCell ref="R634:R635"/>
    <mergeCell ref="U634:U635"/>
    <mergeCell ref="V634:V635"/>
    <mergeCell ref="AE630:AE631"/>
    <mergeCell ref="W632:W633"/>
    <mergeCell ref="AF632:AF633"/>
    <mergeCell ref="AG632:AG633"/>
    <mergeCell ref="AL634:AL635"/>
    <mergeCell ref="N638:N639"/>
    <mergeCell ref="N640:N641"/>
    <mergeCell ref="U640:U641"/>
    <mergeCell ref="O640:O641"/>
    <mergeCell ref="P640:P641"/>
    <mergeCell ref="Q640:Q641"/>
    <mergeCell ref="AQ633:AQ634"/>
    <mergeCell ref="AN629:AN630"/>
    <mergeCell ref="AO629:AO630"/>
    <mergeCell ref="A634:A635"/>
    <mergeCell ref="B634:B635"/>
    <mergeCell ref="C634:C635"/>
    <mergeCell ref="E634:E635"/>
    <mergeCell ref="AN639:AN640"/>
    <mergeCell ref="AO639:AO640"/>
    <mergeCell ref="AO637:AO638"/>
    <mergeCell ref="AP637:AP638"/>
    <mergeCell ref="AQ637:AQ638"/>
    <mergeCell ref="A632:A633"/>
    <mergeCell ref="B632:B633"/>
    <mergeCell ref="C632:C633"/>
    <mergeCell ref="E632:E633"/>
    <mergeCell ref="R632:R633"/>
    <mergeCell ref="T632:T633"/>
    <mergeCell ref="N632:N633"/>
    <mergeCell ref="O632:O633"/>
    <mergeCell ref="P632:P633"/>
    <mergeCell ref="Q632:Q633"/>
    <mergeCell ref="AA637:AA638"/>
    <mergeCell ref="AB637:AB638"/>
    <mergeCell ref="V632:V633"/>
    <mergeCell ref="AR637:AR638"/>
    <mergeCell ref="AG628:AG629"/>
    <mergeCell ref="AH628:AH629"/>
    <mergeCell ref="AI628:AI629"/>
    <mergeCell ref="AJ628:AJ629"/>
    <mergeCell ref="AK628:AK629"/>
    <mergeCell ref="AL628:AL629"/>
    <mergeCell ref="AQ635:AQ636"/>
    <mergeCell ref="AR635:AR636"/>
    <mergeCell ref="AM633:AM634"/>
    <mergeCell ref="A630:A631"/>
    <mergeCell ref="B630:B631"/>
    <mergeCell ref="C630:C631"/>
    <mergeCell ref="E630:E631"/>
    <mergeCell ref="U630:U631"/>
    <mergeCell ref="V630:V631"/>
    <mergeCell ref="R630:R631"/>
    <mergeCell ref="O630:O631"/>
    <mergeCell ref="N630:N631"/>
    <mergeCell ref="AN635:AN636"/>
    <mergeCell ref="AO635:AO636"/>
    <mergeCell ref="AP635:AP636"/>
    <mergeCell ref="Y635:Y636"/>
    <mergeCell ref="Z635:Z636"/>
    <mergeCell ref="AA635:AA636"/>
    <mergeCell ref="AB635:AB636"/>
    <mergeCell ref="AH634:AH635"/>
    <mergeCell ref="P630:P631"/>
    <mergeCell ref="Q630:Q631"/>
    <mergeCell ref="AM635:AM636"/>
    <mergeCell ref="AD628:AD629"/>
    <mergeCell ref="AD630:AD631"/>
    <mergeCell ref="AF630:AF631"/>
    <mergeCell ref="AG630:AG631"/>
    <mergeCell ref="X632:X633"/>
    <mergeCell ref="AI630:AI631"/>
    <mergeCell ref="AJ630:AJ631"/>
    <mergeCell ref="AC635:AC636"/>
    <mergeCell ref="H628:H629"/>
    <mergeCell ref="I628:I629"/>
    <mergeCell ref="J628:J629"/>
    <mergeCell ref="K628:K629"/>
    <mergeCell ref="AR633:AR634"/>
    <mergeCell ref="AG624:AG625"/>
    <mergeCell ref="AH624:AH625"/>
    <mergeCell ref="AI624:AI625"/>
    <mergeCell ref="AJ624:AJ625"/>
    <mergeCell ref="AK624:AK625"/>
    <mergeCell ref="AG626:AG627"/>
    <mergeCell ref="AH626:AH627"/>
    <mergeCell ref="AI626:AI627"/>
    <mergeCell ref="AA633:AA634"/>
    <mergeCell ref="AB633:AB634"/>
    <mergeCell ref="AC633:AC634"/>
    <mergeCell ref="AD624:AD625"/>
    <mergeCell ref="AE624:AE625"/>
    <mergeCell ref="AF624:AF625"/>
    <mergeCell ref="AE626:AE627"/>
    <mergeCell ref="AF626:AF627"/>
    <mergeCell ref="Y633:Y634"/>
    <mergeCell ref="AF628:AF629"/>
    <mergeCell ref="O624:O625"/>
    <mergeCell ref="P624:P625"/>
    <mergeCell ref="O626:O627"/>
    <mergeCell ref="P626:P627"/>
    <mergeCell ref="V624:V625"/>
    <mergeCell ref="R626:R627"/>
    <mergeCell ref="U626:U627"/>
    <mergeCell ref="V626:V627"/>
    <mergeCell ref="AP631:AP632"/>
    <mergeCell ref="Z631:Z632"/>
    <mergeCell ref="AA631:AA632"/>
    <mergeCell ref="AP627:AP628"/>
    <mergeCell ref="Z627:Z628"/>
    <mergeCell ref="Z633:Z634"/>
    <mergeCell ref="AE628:AE629"/>
    <mergeCell ref="AN633:AN634"/>
    <mergeCell ref="AO633:AO634"/>
    <mergeCell ref="AP633:AP634"/>
    <mergeCell ref="S630:S631"/>
    <mergeCell ref="U632:U633"/>
    <mergeCell ref="W634:W635"/>
    <mergeCell ref="X634:X635"/>
    <mergeCell ref="W628:W629"/>
    <mergeCell ref="X628:X629"/>
    <mergeCell ref="W630:W631"/>
    <mergeCell ref="X630:X631"/>
    <mergeCell ref="S634:S635"/>
    <mergeCell ref="T628:T629"/>
    <mergeCell ref="AQ631:AQ632"/>
    <mergeCell ref="AR631:AR632"/>
    <mergeCell ref="AR629:AR630"/>
    <mergeCell ref="AR627:AR628"/>
    <mergeCell ref="AC627:AC628"/>
    <mergeCell ref="AL632:AL633"/>
    <mergeCell ref="AD634:AD635"/>
    <mergeCell ref="AE634:AE635"/>
    <mergeCell ref="AF634:AF635"/>
    <mergeCell ref="AG634:AG635"/>
    <mergeCell ref="AH632:AH633"/>
    <mergeCell ref="AI632:AI633"/>
    <mergeCell ref="AJ632:AJ633"/>
    <mergeCell ref="AK632:AK633"/>
    <mergeCell ref="AQ629:AQ630"/>
    <mergeCell ref="AQ627:AQ628"/>
    <mergeCell ref="AP623:AP624"/>
    <mergeCell ref="A624:A625"/>
    <mergeCell ref="B624:B625"/>
    <mergeCell ref="C624:C625"/>
    <mergeCell ref="E624:E625"/>
    <mergeCell ref="R624:R625"/>
    <mergeCell ref="N624:N625"/>
    <mergeCell ref="AG620:AG621"/>
    <mergeCell ref="AH620:AH621"/>
    <mergeCell ref="AI620:AI621"/>
    <mergeCell ref="AB627:AB628"/>
    <mergeCell ref="AC619:AC620"/>
    <mergeCell ref="AL624:AL625"/>
    <mergeCell ref="AJ626:AJ627"/>
    <mergeCell ref="AK626:AK627"/>
    <mergeCell ref="AL626:AL627"/>
    <mergeCell ref="W620:W621"/>
    <mergeCell ref="X620:X621"/>
    <mergeCell ref="Y629:Y630"/>
    <mergeCell ref="Z629:Z630"/>
    <mergeCell ref="AA629:AA630"/>
    <mergeCell ref="AB629:AB630"/>
    <mergeCell ref="AA627:AA628"/>
    <mergeCell ref="Y627:Y628"/>
    <mergeCell ref="X626:X627"/>
    <mergeCell ref="W626:W627"/>
    <mergeCell ref="A622:A623"/>
    <mergeCell ref="B622:B623"/>
    <mergeCell ref="C622:C623"/>
    <mergeCell ref="E622:E623"/>
    <mergeCell ref="U622:U623"/>
    <mergeCell ref="V622:V623"/>
    <mergeCell ref="R622:R623"/>
    <mergeCell ref="N622:N623"/>
    <mergeCell ref="O622:O623"/>
    <mergeCell ref="P622:P623"/>
    <mergeCell ref="E628:E629"/>
    <mergeCell ref="R628:R629"/>
    <mergeCell ref="N626:N627"/>
    <mergeCell ref="N628:N629"/>
    <mergeCell ref="U628:U629"/>
    <mergeCell ref="V628:V629"/>
    <mergeCell ref="O628:O629"/>
    <mergeCell ref="P628:P629"/>
    <mergeCell ref="F628:F629"/>
    <mergeCell ref="G628:G629"/>
    <mergeCell ref="D624:D625"/>
    <mergeCell ref="D626:D627"/>
    <mergeCell ref="AD626:AD627"/>
    <mergeCell ref="L624:L625"/>
    <mergeCell ref="M624:M625"/>
    <mergeCell ref="K626:K627"/>
    <mergeCell ref="L626:L627"/>
    <mergeCell ref="M626:M627"/>
    <mergeCell ref="W622:W623"/>
    <mergeCell ref="X622:X623"/>
    <mergeCell ref="AJ618:AJ619"/>
    <mergeCell ref="W618:W619"/>
    <mergeCell ref="X618:X619"/>
    <mergeCell ref="T618:T619"/>
    <mergeCell ref="T624:T625"/>
    <mergeCell ref="AB623:AB624"/>
    <mergeCell ref="AC623:AC624"/>
    <mergeCell ref="T626:T627"/>
    <mergeCell ref="AH622:AH623"/>
    <mergeCell ref="AI622:AI623"/>
    <mergeCell ref="AG616:AG617"/>
    <mergeCell ref="AH616:AH617"/>
    <mergeCell ref="AI616:AI617"/>
    <mergeCell ref="F622:F623"/>
    <mergeCell ref="A626:A627"/>
    <mergeCell ref="B626:B627"/>
    <mergeCell ref="C626:C627"/>
    <mergeCell ref="E626:E627"/>
    <mergeCell ref="A628:A629"/>
    <mergeCell ref="B628:B629"/>
    <mergeCell ref="C628:C629"/>
    <mergeCell ref="Y631:Y632"/>
    <mergeCell ref="AB631:AB632"/>
    <mergeCell ref="AC631:AC632"/>
    <mergeCell ref="AC629:AC630"/>
    <mergeCell ref="AD620:AD621"/>
    <mergeCell ref="AP629:AP630"/>
    <mergeCell ref="AM631:AM632"/>
    <mergeCell ref="AN631:AN632"/>
    <mergeCell ref="AO631:AO632"/>
    <mergeCell ref="AM627:AM628"/>
    <mergeCell ref="AN627:AN628"/>
    <mergeCell ref="U624:U625"/>
    <mergeCell ref="W624:W625"/>
    <mergeCell ref="X624:X625"/>
    <mergeCell ref="AM625:AM626"/>
    <mergeCell ref="Z625:Z626"/>
    <mergeCell ref="AA625:AA626"/>
    <mergeCell ref="AB625:AB626"/>
    <mergeCell ref="AC625:AC626"/>
    <mergeCell ref="AJ620:AJ621"/>
    <mergeCell ref="AJ622:AJ623"/>
    <mergeCell ref="AK622:AK623"/>
    <mergeCell ref="AL622:AL623"/>
    <mergeCell ref="AK620:AK621"/>
    <mergeCell ref="AJ616:AJ617"/>
    <mergeCell ref="AK616:AK617"/>
    <mergeCell ref="N618:N619"/>
    <mergeCell ref="N620:N621"/>
    <mergeCell ref="U620:U621"/>
    <mergeCell ref="V620:V621"/>
    <mergeCell ref="O620:O621"/>
    <mergeCell ref="P620:P621"/>
    <mergeCell ref="T620:T621"/>
    <mergeCell ref="Q616:Q617"/>
    <mergeCell ref="Y625:Y626"/>
    <mergeCell ref="Y623:Y624"/>
    <mergeCell ref="Z623:Z624"/>
    <mergeCell ref="AA623:AA624"/>
    <mergeCell ref="AC621:AC622"/>
    <mergeCell ref="AI618:AI619"/>
    <mergeCell ref="AF622:AF623"/>
    <mergeCell ref="AG622:AG623"/>
    <mergeCell ref="AE620:AE621"/>
    <mergeCell ref="AF620:AF621"/>
    <mergeCell ref="K624:K625"/>
    <mergeCell ref="AL620:AL621"/>
    <mergeCell ref="AM629:AM630"/>
    <mergeCell ref="R618:R619"/>
    <mergeCell ref="U618:U619"/>
    <mergeCell ref="AO627:AO628"/>
    <mergeCell ref="AN625:AN626"/>
    <mergeCell ref="F632:F633"/>
    <mergeCell ref="AR623:AR624"/>
    <mergeCell ref="A618:A619"/>
    <mergeCell ref="B618:B619"/>
    <mergeCell ref="C618:C619"/>
    <mergeCell ref="E618:E619"/>
    <mergeCell ref="AN623:AN624"/>
    <mergeCell ref="AO623:AO624"/>
    <mergeCell ref="AM621:AM622"/>
    <mergeCell ref="AN621:AN622"/>
    <mergeCell ref="AO621:AO622"/>
    <mergeCell ref="X614:X615"/>
    <mergeCell ref="A616:A617"/>
    <mergeCell ref="B616:B617"/>
    <mergeCell ref="C616:C617"/>
    <mergeCell ref="E616:E617"/>
    <mergeCell ref="R616:R617"/>
    <mergeCell ref="O616:O617"/>
    <mergeCell ref="P616:P617"/>
    <mergeCell ref="A614:A615"/>
    <mergeCell ref="B614:B615"/>
    <mergeCell ref="C614:C615"/>
    <mergeCell ref="AP621:AP622"/>
    <mergeCell ref="Y621:Y622"/>
    <mergeCell ref="Z621:Z622"/>
    <mergeCell ref="AA621:AA622"/>
    <mergeCell ref="AB621:AB622"/>
    <mergeCell ref="W616:W617"/>
    <mergeCell ref="X616:X617"/>
    <mergeCell ref="AR621:AR622"/>
    <mergeCell ref="F624:F625"/>
    <mergeCell ref="G624:G625"/>
    <mergeCell ref="H624:H625"/>
    <mergeCell ref="I624:I625"/>
    <mergeCell ref="J624:J625"/>
    <mergeCell ref="AD618:AD619"/>
    <mergeCell ref="AE618:AE619"/>
    <mergeCell ref="AF618:AF619"/>
    <mergeCell ref="AG618:AG619"/>
    <mergeCell ref="AH618:AH619"/>
    <mergeCell ref="AD622:AD623"/>
    <mergeCell ref="AE622:AE623"/>
    <mergeCell ref="AR625:AR626"/>
    <mergeCell ref="A620:A621"/>
    <mergeCell ref="AM619:AM620"/>
    <mergeCell ref="AQ619:AQ620"/>
    <mergeCell ref="AJ614:AJ615"/>
    <mergeCell ref="E614:E615"/>
    <mergeCell ref="U614:U615"/>
    <mergeCell ref="R614:R615"/>
    <mergeCell ref="O614:O615"/>
    <mergeCell ref="P614:P615"/>
    <mergeCell ref="AQ621:AQ622"/>
    <mergeCell ref="N614:N615"/>
    <mergeCell ref="N616:N617"/>
    <mergeCell ref="B620:B621"/>
    <mergeCell ref="C620:C621"/>
    <mergeCell ref="E620:E621"/>
    <mergeCell ref="R620:R621"/>
    <mergeCell ref="AP625:AP626"/>
    <mergeCell ref="AQ625:AQ626"/>
    <mergeCell ref="AO625:AO626"/>
    <mergeCell ref="AQ623:AQ624"/>
    <mergeCell ref="AF616:AF617"/>
    <mergeCell ref="AM623:AM624"/>
    <mergeCell ref="AR619:AR620"/>
    <mergeCell ref="AG610:AG611"/>
    <mergeCell ref="AH610:AH611"/>
    <mergeCell ref="AI610:AI611"/>
    <mergeCell ref="AJ610:AJ611"/>
    <mergeCell ref="AK610:AK611"/>
    <mergeCell ref="AL610:AL611"/>
    <mergeCell ref="AO617:AO618"/>
    <mergeCell ref="AP617:AP618"/>
    <mergeCell ref="X612:X613"/>
    <mergeCell ref="AD610:AD611"/>
    <mergeCell ref="Z617:Z618"/>
    <mergeCell ref="AA617:AA618"/>
    <mergeCell ref="AB617:AB618"/>
    <mergeCell ref="A612:A613"/>
    <mergeCell ref="B612:B613"/>
    <mergeCell ref="C612:C613"/>
    <mergeCell ref="E612:E613"/>
    <mergeCell ref="R612:R613"/>
    <mergeCell ref="AQ615:AQ616"/>
    <mergeCell ref="N612:N613"/>
    <mergeCell ref="O612:O613"/>
    <mergeCell ref="P612:P613"/>
    <mergeCell ref="Q612:Q613"/>
    <mergeCell ref="AM617:AM618"/>
    <mergeCell ref="AN617:AN618"/>
    <mergeCell ref="AA611:AA612"/>
    <mergeCell ref="AB611:AB612"/>
    <mergeCell ref="AC611:AC612"/>
    <mergeCell ref="V614:V615"/>
    <mergeCell ref="W614:W615"/>
    <mergeCell ref="AB619:AB620"/>
    <mergeCell ref="AD612:AD613"/>
    <mergeCell ref="AC617:AC618"/>
    <mergeCell ref="Y617:Y618"/>
    <mergeCell ref="AA613:AA614"/>
    <mergeCell ref="AB613:AB614"/>
    <mergeCell ref="AQ617:AQ618"/>
    <mergeCell ref="T614:T615"/>
    <mergeCell ref="F614:F615"/>
    <mergeCell ref="G614:G615"/>
    <mergeCell ref="AN619:AN620"/>
    <mergeCell ref="AO619:AO620"/>
    <mergeCell ref="AP619:AP620"/>
    <mergeCell ref="Y619:Y620"/>
    <mergeCell ref="Z619:Z620"/>
    <mergeCell ref="AA619:AA620"/>
    <mergeCell ref="L616:L617"/>
    <mergeCell ref="M616:M617"/>
    <mergeCell ref="F618:F619"/>
    <mergeCell ref="G618:G619"/>
    <mergeCell ref="H618:H619"/>
    <mergeCell ref="I618:I619"/>
    <mergeCell ref="J618:J619"/>
    <mergeCell ref="K618:K619"/>
    <mergeCell ref="L618:L619"/>
    <mergeCell ref="M618:M619"/>
    <mergeCell ref="F620:F621"/>
    <mergeCell ref="U612:U613"/>
    <mergeCell ref="AR617:AR618"/>
    <mergeCell ref="AK618:AK619"/>
    <mergeCell ref="AL618:AL619"/>
    <mergeCell ref="O618:O619"/>
    <mergeCell ref="P618:P619"/>
    <mergeCell ref="AQ613:AQ614"/>
    <mergeCell ref="AP613:AP614"/>
    <mergeCell ref="Y613:Y614"/>
    <mergeCell ref="Z613:Z614"/>
    <mergeCell ref="AE614:AE615"/>
    <mergeCell ref="AF614:AF615"/>
    <mergeCell ref="AG614:AG615"/>
    <mergeCell ref="AE612:AE613"/>
    <mergeCell ref="AO615:AO616"/>
    <mergeCell ref="AP615:AP616"/>
    <mergeCell ref="AR615:AR616"/>
    <mergeCell ref="A610:A611"/>
    <mergeCell ref="B610:B611"/>
    <mergeCell ref="C610:C611"/>
    <mergeCell ref="E610:E611"/>
    <mergeCell ref="R610:R611"/>
    <mergeCell ref="V610:V611"/>
    <mergeCell ref="Y615:Y616"/>
    <mergeCell ref="Z615:Z616"/>
    <mergeCell ref="AA615:AA616"/>
    <mergeCell ref="AR613:AR614"/>
    <mergeCell ref="AQ611:AQ612"/>
    <mergeCell ref="AR611:AR612"/>
    <mergeCell ref="AQ609:AQ610"/>
    <mergeCell ref="AG612:AG613"/>
    <mergeCell ref="AN609:AN610"/>
    <mergeCell ref="AL608:AL609"/>
    <mergeCell ref="AL614:AL615"/>
    <mergeCell ref="AL616:AL617"/>
    <mergeCell ref="AB615:AB616"/>
    <mergeCell ref="AC615:AC616"/>
    <mergeCell ref="AC613:AC614"/>
    <mergeCell ref="AM613:AM614"/>
    <mergeCell ref="AN613:AN614"/>
    <mergeCell ref="F616:F617"/>
    <mergeCell ref="G616:G617"/>
    <mergeCell ref="H616:H617"/>
    <mergeCell ref="I616:I617"/>
    <mergeCell ref="J616:J617"/>
    <mergeCell ref="K616:K617"/>
    <mergeCell ref="AH612:AH613"/>
    <mergeCell ref="AI612:AI613"/>
    <mergeCell ref="AJ612:AJ613"/>
    <mergeCell ref="AK612:AK613"/>
    <mergeCell ref="AL612:AL613"/>
    <mergeCell ref="AR609:AR610"/>
    <mergeCell ref="AI614:AI615"/>
    <mergeCell ref="AK614:AK615"/>
    <mergeCell ref="AR607:AR608"/>
    <mergeCell ref="V616:V617"/>
    <mergeCell ref="AH614:AH615"/>
    <mergeCell ref="T612:T613"/>
    <mergeCell ref="T616:T617"/>
    <mergeCell ref="AD616:AD617"/>
    <mergeCell ref="AE616:AE617"/>
    <mergeCell ref="AM615:AM616"/>
    <mergeCell ref="AN615:AN616"/>
    <mergeCell ref="AM611:AM612"/>
    <mergeCell ref="AN611:AN612"/>
    <mergeCell ref="AM609:AM610"/>
    <mergeCell ref="D606:D607"/>
    <mergeCell ref="D608:D609"/>
    <mergeCell ref="D610:D611"/>
    <mergeCell ref="D612:D613"/>
    <mergeCell ref="AG600:AG601"/>
    <mergeCell ref="AH600:AH601"/>
    <mergeCell ref="AI600:AI601"/>
    <mergeCell ref="AJ600:AJ601"/>
    <mergeCell ref="AK600:AK601"/>
    <mergeCell ref="AB607:AB608"/>
    <mergeCell ref="AB609:AB610"/>
    <mergeCell ref="AC609:AC610"/>
    <mergeCell ref="AD600:AD601"/>
    <mergeCell ref="AF612:AF613"/>
    <mergeCell ref="AO613:AO614"/>
    <mergeCell ref="V618:V619"/>
    <mergeCell ref="U616:U617"/>
    <mergeCell ref="AD614:AD615"/>
    <mergeCell ref="AD604:AD605"/>
    <mergeCell ref="AE604:AE605"/>
    <mergeCell ref="AF604:AF605"/>
    <mergeCell ref="AD608:AD609"/>
    <mergeCell ref="AE608:AE609"/>
    <mergeCell ref="AE610:AE611"/>
    <mergeCell ref="N606:N607"/>
    <mergeCell ref="N608:N609"/>
    <mergeCell ref="U608:U609"/>
    <mergeCell ref="AK604:AK605"/>
    <mergeCell ref="W608:W609"/>
    <mergeCell ref="X608:X609"/>
    <mergeCell ref="AD606:AD607"/>
    <mergeCell ref="AE606:AE607"/>
    <mergeCell ref="AF606:AF607"/>
    <mergeCell ref="AG606:AG607"/>
    <mergeCell ref="R608:R609"/>
    <mergeCell ref="W610:W611"/>
    <mergeCell ref="O608:O609"/>
    <mergeCell ref="P608:P609"/>
    <mergeCell ref="O610:O611"/>
    <mergeCell ref="P610:P611"/>
    <mergeCell ref="T604:T605"/>
    <mergeCell ref="T606:T607"/>
    <mergeCell ref="U604:U605"/>
    <mergeCell ref="V604:V605"/>
    <mergeCell ref="W604:W605"/>
    <mergeCell ref="X610:X611"/>
    <mergeCell ref="AG608:AG609"/>
    <mergeCell ref="AH608:AH609"/>
    <mergeCell ref="AI608:AI609"/>
    <mergeCell ref="AJ608:AJ609"/>
    <mergeCell ref="AK608:AK609"/>
    <mergeCell ref="Z611:Z612"/>
    <mergeCell ref="W606:W607"/>
    <mergeCell ref="X606:X607"/>
    <mergeCell ref="U610:U611"/>
    <mergeCell ref="Y609:Y610"/>
    <mergeCell ref="Z609:Z610"/>
    <mergeCell ref="V612:V613"/>
    <mergeCell ref="W612:W613"/>
    <mergeCell ref="R604:R605"/>
    <mergeCell ref="AQ605:AQ606"/>
    <mergeCell ref="P602:P603"/>
    <mergeCell ref="Q602:Q603"/>
    <mergeCell ref="S602:S603"/>
    <mergeCell ref="AM607:AM608"/>
    <mergeCell ref="AN607:AN608"/>
    <mergeCell ref="AO607:AO608"/>
    <mergeCell ref="Y607:Y608"/>
    <mergeCell ref="Z607:Z608"/>
    <mergeCell ref="AA607:AA608"/>
    <mergeCell ref="O600:O601"/>
    <mergeCell ref="AP607:AP608"/>
    <mergeCell ref="AQ607:AQ608"/>
    <mergeCell ref="AL604:AL605"/>
    <mergeCell ref="A606:A607"/>
    <mergeCell ref="B606:B607"/>
    <mergeCell ref="C606:C607"/>
    <mergeCell ref="E606:E607"/>
    <mergeCell ref="V606:V607"/>
    <mergeCell ref="R606:R607"/>
    <mergeCell ref="U606:U607"/>
    <mergeCell ref="O606:O607"/>
    <mergeCell ref="P606:P607"/>
    <mergeCell ref="Q606:Q607"/>
    <mergeCell ref="N610:N611"/>
    <mergeCell ref="Q608:Q609"/>
    <mergeCell ref="Q610:Q611"/>
    <mergeCell ref="V608:V609"/>
    <mergeCell ref="T610:T611"/>
    <mergeCell ref="AL602:AL603"/>
    <mergeCell ref="AG604:AG605"/>
    <mergeCell ref="AH604:AH605"/>
    <mergeCell ref="AF602:AF603"/>
    <mergeCell ref="AF608:AF609"/>
    <mergeCell ref="AF610:AF611"/>
    <mergeCell ref="AO611:AO612"/>
    <mergeCell ref="AP611:AP612"/>
    <mergeCell ref="AI604:AI605"/>
    <mergeCell ref="AJ604:AJ605"/>
    <mergeCell ref="AH606:AH607"/>
    <mergeCell ref="AA609:AA610"/>
    <mergeCell ref="Y611:Y612"/>
    <mergeCell ref="N602:N603"/>
    <mergeCell ref="N604:N605"/>
    <mergeCell ref="O604:O605"/>
    <mergeCell ref="P604:P605"/>
    <mergeCell ref="Q604:Q605"/>
    <mergeCell ref="O602:O603"/>
    <mergeCell ref="AO609:AO610"/>
    <mergeCell ref="AP609:AP610"/>
    <mergeCell ref="F610:F611"/>
    <mergeCell ref="G610:G611"/>
    <mergeCell ref="H610:H611"/>
    <mergeCell ref="I610:I611"/>
    <mergeCell ref="J610:J611"/>
    <mergeCell ref="K610:K611"/>
    <mergeCell ref="L610:L611"/>
    <mergeCell ref="M610:M611"/>
    <mergeCell ref="F612:F613"/>
    <mergeCell ref="G612:G613"/>
    <mergeCell ref="H612:H613"/>
    <mergeCell ref="I612:I613"/>
    <mergeCell ref="A608:A609"/>
    <mergeCell ref="B608:B609"/>
    <mergeCell ref="AG598:AG599"/>
    <mergeCell ref="AH598:AH599"/>
    <mergeCell ref="AI598:AI599"/>
    <mergeCell ref="AJ598:AJ599"/>
    <mergeCell ref="AK598:AK599"/>
    <mergeCell ref="AL598:AL599"/>
    <mergeCell ref="Y605:Y606"/>
    <mergeCell ref="AC607:AC608"/>
    <mergeCell ref="AD598:AD599"/>
    <mergeCell ref="A600:A601"/>
    <mergeCell ref="B600:B601"/>
    <mergeCell ref="C600:C601"/>
    <mergeCell ref="E600:E601"/>
    <mergeCell ref="R600:R601"/>
    <mergeCell ref="N598:N599"/>
    <mergeCell ref="N600:N601"/>
    <mergeCell ref="AM605:AM606"/>
    <mergeCell ref="AN605:AN606"/>
    <mergeCell ref="AO605:AO606"/>
    <mergeCell ref="AP605:AP606"/>
    <mergeCell ref="AA605:AA606"/>
    <mergeCell ref="AB605:AB606"/>
    <mergeCell ref="AC605:AC606"/>
    <mergeCell ref="AI606:AI607"/>
    <mergeCell ref="AJ606:AJ607"/>
    <mergeCell ref="AK606:AK607"/>
    <mergeCell ref="F608:F609"/>
    <mergeCell ref="G608:G609"/>
    <mergeCell ref="H608:H609"/>
    <mergeCell ref="I608:I609"/>
    <mergeCell ref="J608:J609"/>
    <mergeCell ref="K608:K609"/>
    <mergeCell ref="L608:L609"/>
    <mergeCell ref="M608:M609"/>
    <mergeCell ref="F600:F601"/>
    <mergeCell ref="G600:G601"/>
    <mergeCell ref="H600:H601"/>
    <mergeCell ref="I600:I601"/>
    <mergeCell ref="J600:J601"/>
    <mergeCell ref="K600:K601"/>
    <mergeCell ref="L600:L601"/>
    <mergeCell ref="M600:M601"/>
    <mergeCell ref="F602:F603"/>
    <mergeCell ref="G602:G603"/>
    <mergeCell ref="H602:H603"/>
    <mergeCell ref="I602:I603"/>
    <mergeCell ref="J602:J603"/>
    <mergeCell ref="K602:K603"/>
    <mergeCell ref="L602:L603"/>
    <mergeCell ref="M602:M603"/>
    <mergeCell ref="AL606:AL607"/>
    <mergeCell ref="A602:A603"/>
    <mergeCell ref="B602:B603"/>
    <mergeCell ref="C602:C603"/>
    <mergeCell ref="E602:E603"/>
    <mergeCell ref="R602:R603"/>
    <mergeCell ref="U602:U603"/>
    <mergeCell ref="C608:C609"/>
    <mergeCell ref="E608:E609"/>
    <mergeCell ref="A604:A605"/>
    <mergeCell ref="B604:B605"/>
    <mergeCell ref="C604:C605"/>
    <mergeCell ref="E604:E605"/>
    <mergeCell ref="D604:D605"/>
    <mergeCell ref="AL596:AL597"/>
    <mergeCell ref="AM603:AM604"/>
    <mergeCell ref="AN603:AN604"/>
    <mergeCell ref="AO603:AO604"/>
    <mergeCell ref="P600:P601"/>
    <mergeCell ref="Q600:Q601"/>
    <mergeCell ref="AL600:AL601"/>
    <mergeCell ref="AD602:AD603"/>
    <mergeCell ref="AE602:AE603"/>
    <mergeCell ref="AF596:AF597"/>
    <mergeCell ref="AE598:AE599"/>
    <mergeCell ref="AF598:AF599"/>
    <mergeCell ref="AE600:AE601"/>
    <mergeCell ref="AF600:AF601"/>
    <mergeCell ref="AR605:AR606"/>
    <mergeCell ref="AG596:AG597"/>
    <mergeCell ref="AH596:AH597"/>
    <mergeCell ref="AI596:AI597"/>
    <mergeCell ref="AJ596:AJ597"/>
    <mergeCell ref="Z605:Z606"/>
    <mergeCell ref="U600:U601"/>
    <mergeCell ref="V600:V601"/>
    <mergeCell ref="W600:W601"/>
    <mergeCell ref="X600:X601"/>
    <mergeCell ref="Y603:Y604"/>
    <mergeCell ref="Z603:Z604"/>
    <mergeCell ref="X604:X605"/>
    <mergeCell ref="V602:V603"/>
    <mergeCell ref="Y601:Y602"/>
    <mergeCell ref="A598:A599"/>
    <mergeCell ref="B598:B599"/>
    <mergeCell ref="C598:C599"/>
    <mergeCell ref="E598:E599"/>
    <mergeCell ref="V598:V599"/>
    <mergeCell ref="W598:W599"/>
    <mergeCell ref="R598:R599"/>
    <mergeCell ref="U598:U599"/>
    <mergeCell ref="O598:O599"/>
    <mergeCell ref="P598:P599"/>
    <mergeCell ref="AP603:AP604"/>
    <mergeCell ref="AQ603:AQ604"/>
    <mergeCell ref="AR603:AR604"/>
    <mergeCell ref="AQ597:AQ598"/>
    <mergeCell ref="F604:F605"/>
    <mergeCell ref="G604:G605"/>
    <mergeCell ref="H604:H605"/>
    <mergeCell ref="I604:I605"/>
    <mergeCell ref="J604:J605"/>
    <mergeCell ref="K604:K605"/>
    <mergeCell ref="L604:L605"/>
    <mergeCell ref="M604:M605"/>
    <mergeCell ref="F606:F607"/>
    <mergeCell ref="G606:G607"/>
    <mergeCell ref="H606:H607"/>
    <mergeCell ref="I606:I607"/>
    <mergeCell ref="J606:J607"/>
    <mergeCell ref="K606:K607"/>
    <mergeCell ref="L606:L607"/>
    <mergeCell ref="M606:M607"/>
    <mergeCell ref="AG602:AG603"/>
    <mergeCell ref="AH602:AH603"/>
    <mergeCell ref="AI602:AI603"/>
    <mergeCell ref="AJ602:AJ603"/>
    <mergeCell ref="AK602:AK603"/>
    <mergeCell ref="AH594:AH595"/>
    <mergeCell ref="AI594:AI595"/>
    <mergeCell ref="AJ594:AJ595"/>
    <mergeCell ref="AK594:AK595"/>
    <mergeCell ref="AL594:AL595"/>
    <mergeCell ref="AO601:AO602"/>
    <mergeCell ref="AA603:AA604"/>
    <mergeCell ref="AB603:AB604"/>
    <mergeCell ref="AC603:AC604"/>
    <mergeCell ref="AD594:AD595"/>
    <mergeCell ref="E596:E597"/>
    <mergeCell ref="R596:R597"/>
    <mergeCell ref="N594:N595"/>
    <mergeCell ref="N596:N597"/>
    <mergeCell ref="U596:U597"/>
    <mergeCell ref="V596:V597"/>
    <mergeCell ref="O596:O597"/>
    <mergeCell ref="P596:P597"/>
    <mergeCell ref="S594:S595"/>
    <mergeCell ref="T594:T595"/>
    <mergeCell ref="AM601:AM602"/>
    <mergeCell ref="AN601:AN602"/>
    <mergeCell ref="AA601:AA602"/>
    <mergeCell ref="AB601:AB602"/>
    <mergeCell ref="AC601:AC602"/>
    <mergeCell ref="Z601:Z602"/>
    <mergeCell ref="AP601:AP602"/>
    <mergeCell ref="AQ601:AQ602"/>
    <mergeCell ref="AR601:AR602"/>
    <mergeCell ref="AG592:AG593"/>
    <mergeCell ref="AH592:AH593"/>
    <mergeCell ref="AI592:AI593"/>
    <mergeCell ref="AJ592:AJ593"/>
    <mergeCell ref="AK592:AK593"/>
    <mergeCell ref="AL592:AL593"/>
    <mergeCell ref="AR597:AR598"/>
    <mergeCell ref="O592:O593"/>
    <mergeCell ref="P592:P593"/>
    <mergeCell ref="O594:O595"/>
    <mergeCell ref="P594:P595"/>
    <mergeCell ref="V592:V593"/>
    <mergeCell ref="Q592:Q593"/>
    <mergeCell ref="Q594:Q595"/>
    <mergeCell ref="T592:T593"/>
    <mergeCell ref="R594:R595"/>
    <mergeCell ref="U594:U595"/>
    <mergeCell ref="V594:V595"/>
    <mergeCell ref="W594:W595"/>
    <mergeCell ref="X594:X595"/>
    <mergeCell ref="W602:W603"/>
    <mergeCell ref="S596:S597"/>
    <mergeCell ref="S598:S599"/>
    <mergeCell ref="X602:X603"/>
    <mergeCell ref="S600:S601"/>
    <mergeCell ref="T596:T597"/>
    <mergeCell ref="AP599:AP600"/>
    <mergeCell ref="AQ599:AQ600"/>
    <mergeCell ref="AR599:AR600"/>
    <mergeCell ref="Y599:Y600"/>
    <mergeCell ref="Z599:Z600"/>
    <mergeCell ref="AA599:AA600"/>
    <mergeCell ref="AB599:AB600"/>
    <mergeCell ref="AC599:AC600"/>
    <mergeCell ref="AK596:AK597"/>
    <mergeCell ref="A594:A595"/>
    <mergeCell ref="B594:B595"/>
    <mergeCell ref="C594:C595"/>
    <mergeCell ref="E594:E595"/>
    <mergeCell ref="A596:A597"/>
    <mergeCell ref="B596:B597"/>
    <mergeCell ref="C596:C597"/>
    <mergeCell ref="W596:W597"/>
    <mergeCell ref="AQ595:AQ596"/>
    <mergeCell ref="AM599:AM600"/>
    <mergeCell ref="AN599:AN600"/>
    <mergeCell ref="AO599:AO600"/>
    <mergeCell ref="AN595:AN596"/>
    <mergeCell ref="AO595:AO596"/>
    <mergeCell ref="AM597:AM598"/>
    <mergeCell ref="AN597:AN598"/>
    <mergeCell ref="AO597:AO598"/>
    <mergeCell ref="AI588:AI589"/>
    <mergeCell ref="AJ588:AJ589"/>
    <mergeCell ref="AK588:AK589"/>
    <mergeCell ref="AM595:AM596"/>
    <mergeCell ref="AJ590:AJ591"/>
    <mergeCell ref="A592:A593"/>
    <mergeCell ref="B592:B593"/>
    <mergeCell ref="C592:C593"/>
    <mergeCell ref="E592:E593"/>
    <mergeCell ref="R592:R593"/>
    <mergeCell ref="N592:N593"/>
    <mergeCell ref="F592:F593"/>
    <mergeCell ref="G592:G593"/>
    <mergeCell ref="H592:H593"/>
    <mergeCell ref="I592:I593"/>
    <mergeCell ref="U592:U593"/>
    <mergeCell ref="J592:J593"/>
    <mergeCell ref="K592:K593"/>
    <mergeCell ref="L592:L593"/>
    <mergeCell ref="M592:M593"/>
    <mergeCell ref="W592:W593"/>
    <mergeCell ref="X592:X593"/>
    <mergeCell ref="AC597:AC598"/>
    <mergeCell ref="AD588:AD589"/>
    <mergeCell ref="AP597:AP598"/>
    <mergeCell ref="AE588:AE589"/>
    <mergeCell ref="AF588:AF589"/>
    <mergeCell ref="AG588:AG589"/>
    <mergeCell ref="AH588:AH589"/>
    <mergeCell ref="W588:W589"/>
    <mergeCell ref="X588:X589"/>
    <mergeCell ref="Y597:Y598"/>
    <mergeCell ref="Z597:Z598"/>
    <mergeCell ref="AA597:AA598"/>
    <mergeCell ref="AB597:AB598"/>
    <mergeCell ref="X596:X597"/>
    <mergeCell ref="X598:X599"/>
    <mergeCell ref="Y595:Y596"/>
    <mergeCell ref="Z595:Z596"/>
    <mergeCell ref="AA595:AA596"/>
    <mergeCell ref="O588:O589"/>
    <mergeCell ref="P588:P589"/>
    <mergeCell ref="O590:O591"/>
    <mergeCell ref="P590:P591"/>
    <mergeCell ref="T588:T589"/>
    <mergeCell ref="T590:T591"/>
    <mergeCell ref="A590:A591"/>
    <mergeCell ref="B590:B591"/>
    <mergeCell ref="C590:C591"/>
    <mergeCell ref="E590:E591"/>
    <mergeCell ref="U590:U591"/>
    <mergeCell ref="V590:V591"/>
    <mergeCell ref="R590:R591"/>
    <mergeCell ref="N590:N591"/>
    <mergeCell ref="F590:F591"/>
    <mergeCell ref="G590:G591"/>
    <mergeCell ref="AR595:AR596"/>
    <mergeCell ref="AC595:AC596"/>
    <mergeCell ref="AD586:AD587"/>
    <mergeCell ref="AE586:AE587"/>
    <mergeCell ref="AF586:AF587"/>
    <mergeCell ref="AG586:AG587"/>
    <mergeCell ref="AH586:AH587"/>
    <mergeCell ref="AD590:AD591"/>
    <mergeCell ref="AL588:AL589"/>
    <mergeCell ref="AR593:AR594"/>
    <mergeCell ref="AB595:AB596"/>
    <mergeCell ref="Y593:Y594"/>
    <mergeCell ref="AP595:AP596"/>
    <mergeCell ref="AD592:AD593"/>
    <mergeCell ref="AE592:AE593"/>
    <mergeCell ref="AF592:AF593"/>
    <mergeCell ref="AE594:AE595"/>
    <mergeCell ref="AF594:AF595"/>
    <mergeCell ref="AD596:AD597"/>
    <mergeCell ref="AE596:AE597"/>
    <mergeCell ref="A588:A589"/>
    <mergeCell ref="B588:B589"/>
    <mergeCell ref="C588:C589"/>
    <mergeCell ref="E588:E589"/>
    <mergeCell ref="R588:R589"/>
    <mergeCell ref="AP593:AP594"/>
    <mergeCell ref="F588:F589"/>
    <mergeCell ref="G588:G589"/>
    <mergeCell ref="H588:H589"/>
    <mergeCell ref="I588:I589"/>
    <mergeCell ref="AQ593:AQ594"/>
    <mergeCell ref="AN593:AN594"/>
    <mergeCell ref="AO593:AO594"/>
    <mergeCell ref="N586:N587"/>
    <mergeCell ref="N588:N589"/>
    <mergeCell ref="U588:U589"/>
    <mergeCell ref="V588:V589"/>
    <mergeCell ref="W590:W591"/>
    <mergeCell ref="X590:X591"/>
    <mergeCell ref="AP591:AP592"/>
    <mergeCell ref="AR591:AR592"/>
    <mergeCell ref="A586:A587"/>
    <mergeCell ref="B586:B587"/>
    <mergeCell ref="C586:C587"/>
    <mergeCell ref="E586:E587"/>
    <mergeCell ref="AR589:AR590"/>
    <mergeCell ref="AR587:AR588"/>
    <mergeCell ref="AR585:AR586"/>
    <mergeCell ref="F594:F595"/>
    <mergeCell ref="G594:G595"/>
    <mergeCell ref="H594:H595"/>
    <mergeCell ref="I594:I595"/>
    <mergeCell ref="J594:J595"/>
    <mergeCell ref="K594:K595"/>
    <mergeCell ref="L594:L595"/>
    <mergeCell ref="E580:E581"/>
    <mergeCell ref="H590:H591"/>
    <mergeCell ref="I590:I591"/>
    <mergeCell ref="J590:J591"/>
    <mergeCell ref="K590:K591"/>
    <mergeCell ref="L590:L591"/>
    <mergeCell ref="M590:M591"/>
    <mergeCell ref="AL584:AL585"/>
    <mergeCell ref="AM593:AM594"/>
    <mergeCell ref="Z593:Z594"/>
    <mergeCell ref="AA593:AA594"/>
    <mergeCell ref="AB593:AB594"/>
    <mergeCell ref="AC593:AC594"/>
    <mergeCell ref="AF584:AF585"/>
    <mergeCell ref="AG584:AG585"/>
    <mergeCell ref="AH584:AH585"/>
    <mergeCell ref="AI584:AI585"/>
    <mergeCell ref="AJ584:AJ585"/>
    <mergeCell ref="AK584:AK585"/>
    <mergeCell ref="W586:W587"/>
    <mergeCell ref="X586:X587"/>
    <mergeCell ref="O584:O585"/>
    <mergeCell ref="P584:P585"/>
    <mergeCell ref="AC585:AC586"/>
    <mergeCell ref="Y585:Y586"/>
    <mergeCell ref="AC583:AC584"/>
    <mergeCell ref="T586:T587"/>
    <mergeCell ref="AQ591:AQ592"/>
    <mergeCell ref="Y591:Y592"/>
    <mergeCell ref="Z591:Z592"/>
    <mergeCell ref="AA591:AA592"/>
    <mergeCell ref="AE590:AE591"/>
    <mergeCell ref="AF590:AF591"/>
    <mergeCell ref="AG590:AG591"/>
    <mergeCell ref="AK590:AK591"/>
    <mergeCell ref="AL590:AL591"/>
    <mergeCell ref="AL582:AL583"/>
    <mergeCell ref="AM591:AM592"/>
    <mergeCell ref="AB591:AB592"/>
    <mergeCell ref="AC591:AC592"/>
    <mergeCell ref="AD584:AD585"/>
    <mergeCell ref="AE584:AE585"/>
    <mergeCell ref="AH590:AH591"/>
    <mergeCell ref="AI590:AI591"/>
    <mergeCell ref="AH582:AH583"/>
    <mergeCell ref="AI582:AI583"/>
    <mergeCell ref="AK582:AK583"/>
    <mergeCell ref="O586:O587"/>
    <mergeCell ref="P586:P587"/>
    <mergeCell ref="R586:R587"/>
    <mergeCell ref="U586:U587"/>
    <mergeCell ref="V586:V587"/>
    <mergeCell ref="U584:U585"/>
    <mergeCell ref="AD582:AD583"/>
    <mergeCell ref="AE582:AE583"/>
    <mergeCell ref="AK586:AK587"/>
    <mergeCell ref="AN591:AN592"/>
    <mergeCell ref="AO591:AO592"/>
    <mergeCell ref="AQ589:AQ590"/>
    <mergeCell ref="AC589:AC590"/>
    <mergeCell ref="V584:V585"/>
    <mergeCell ref="W584:W585"/>
    <mergeCell ref="X584:X585"/>
    <mergeCell ref="AG594:AG595"/>
    <mergeCell ref="AO587:AO588"/>
    <mergeCell ref="AP587:AP588"/>
    <mergeCell ref="AQ587:AQ588"/>
    <mergeCell ref="AL586:AL587"/>
    <mergeCell ref="AM587:AM588"/>
    <mergeCell ref="AI586:AI587"/>
    <mergeCell ref="AJ586:AJ587"/>
    <mergeCell ref="F580:F581"/>
    <mergeCell ref="G580:G581"/>
    <mergeCell ref="AJ578:AJ579"/>
    <mergeCell ref="Y587:Y588"/>
    <mergeCell ref="Z587:Z588"/>
    <mergeCell ref="AA587:AA588"/>
    <mergeCell ref="AB587:AB588"/>
    <mergeCell ref="AC587:AC588"/>
    <mergeCell ref="AD578:AD579"/>
    <mergeCell ref="Z585:Z586"/>
    <mergeCell ref="AN585:AN586"/>
    <mergeCell ref="AO585:AO586"/>
    <mergeCell ref="AP585:AP586"/>
    <mergeCell ref="AQ585:AQ586"/>
    <mergeCell ref="R580:R581"/>
    <mergeCell ref="J588:J589"/>
    <mergeCell ref="K588:K589"/>
    <mergeCell ref="L588:L589"/>
    <mergeCell ref="M588:M589"/>
    <mergeCell ref="A584:A585"/>
    <mergeCell ref="B584:B585"/>
    <mergeCell ref="C584:C585"/>
    <mergeCell ref="E584:E585"/>
    <mergeCell ref="R584:R585"/>
    <mergeCell ref="K584:K585"/>
    <mergeCell ref="L584:L585"/>
    <mergeCell ref="N582:N583"/>
    <mergeCell ref="N584:N585"/>
    <mergeCell ref="AM589:AM590"/>
    <mergeCell ref="AN589:AN590"/>
    <mergeCell ref="AO589:AO590"/>
    <mergeCell ref="AP589:AP590"/>
    <mergeCell ref="Y589:Y590"/>
    <mergeCell ref="Z589:Z590"/>
    <mergeCell ref="AA589:AA590"/>
    <mergeCell ref="AB589:AB590"/>
    <mergeCell ref="W582:W583"/>
    <mergeCell ref="X582:X583"/>
    <mergeCell ref="O580:O581"/>
    <mergeCell ref="P580:P581"/>
    <mergeCell ref="O582:O583"/>
    <mergeCell ref="P582:P583"/>
    <mergeCell ref="Q580:Q581"/>
    <mergeCell ref="Q582:Q583"/>
    <mergeCell ref="S580:S581"/>
    <mergeCell ref="W580:W581"/>
    <mergeCell ref="A582:A583"/>
    <mergeCell ref="B582:B583"/>
    <mergeCell ref="C582:C583"/>
    <mergeCell ref="E582:E583"/>
    <mergeCell ref="U582:U583"/>
    <mergeCell ref="V582:V583"/>
    <mergeCell ref="R582:R583"/>
    <mergeCell ref="F582:F583"/>
    <mergeCell ref="G582:G583"/>
    <mergeCell ref="H582:H583"/>
    <mergeCell ref="A580:A581"/>
    <mergeCell ref="AM585:AM586"/>
    <mergeCell ref="AI580:AI581"/>
    <mergeCell ref="AJ580:AJ581"/>
    <mergeCell ref="AF582:AF583"/>
    <mergeCell ref="AG582:AG583"/>
    <mergeCell ref="X580:X581"/>
    <mergeCell ref="B578:B579"/>
    <mergeCell ref="C578:C579"/>
    <mergeCell ref="E578:E579"/>
    <mergeCell ref="R578:R579"/>
    <mergeCell ref="U578:U579"/>
    <mergeCell ref="N578:N579"/>
    <mergeCell ref="N580:N581"/>
    <mergeCell ref="P578:P579"/>
    <mergeCell ref="X578:X579"/>
    <mergeCell ref="O578:O579"/>
    <mergeCell ref="AM583:AM584"/>
    <mergeCell ref="AN583:AN584"/>
    <mergeCell ref="Y583:Y584"/>
    <mergeCell ref="Z583:Z584"/>
    <mergeCell ref="AA583:AA584"/>
    <mergeCell ref="AB583:AB584"/>
    <mergeCell ref="U580:U581"/>
    <mergeCell ref="V580:V581"/>
    <mergeCell ref="Y581:Y582"/>
    <mergeCell ref="AO583:AO584"/>
    <mergeCell ref="AP583:AP584"/>
    <mergeCell ref="AQ583:AQ584"/>
    <mergeCell ref="I580:I581"/>
    <mergeCell ref="J580:J581"/>
    <mergeCell ref="K580:K581"/>
    <mergeCell ref="L580:L581"/>
    <mergeCell ref="M580:M581"/>
    <mergeCell ref="I582:I583"/>
    <mergeCell ref="J582:J583"/>
    <mergeCell ref="K582:K583"/>
    <mergeCell ref="L582:L583"/>
    <mergeCell ref="M582:M583"/>
    <mergeCell ref="F584:F585"/>
    <mergeCell ref="G584:G585"/>
    <mergeCell ref="H584:H585"/>
    <mergeCell ref="I584:I585"/>
    <mergeCell ref="J584:J585"/>
    <mergeCell ref="M584:M585"/>
    <mergeCell ref="F586:F587"/>
    <mergeCell ref="G586:G587"/>
    <mergeCell ref="H586:H587"/>
    <mergeCell ref="I586:I587"/>
    <mergeCell ref="J586:J587"/>
    <mergeCell ref="K586:K587"/>
    <mergeCell ref="L586:L587"/>
    <mergeCell ref="M586:M587"/>
    <mergeCell ref="AE578:AE579"/>
    <mergeCell ref="AF578:AF579"/>
    <mergeCell ref="AG578:AG579"/>
    <mergeCell ref="AH578:AH579"/>
    <mergeCell ref="AI578:AI579"/>
    <mergeCell ref="AE580:AE581"/>
    <mergeCell ref="AF580:AF581"/>
    <mergeCell ref="AG580:AG581"/>
    <mergeCell ref="AH580:AH581"/>
    <mergeCell ref="AA585:AA586"/>
    <mergeCell ref="AB585:AB586"/>
    <mergeCell ref="AN587:AN588"/>
    <mergeCell ref="N574:N575"/>
    <mergeCell ref="N576:N577"/>
    <mergeCell ref="U576:U577"/>
    <mergeCell ref="V576:V577"/>
    <mergeCell ref="W576:W577"/>
    <mergeCell ref="X576:X577"/>
    <mergeCell ref="O576:O577"/>
    <mergeCell ref="P576:P577"/>
    <mergeCell ref="X574:X575"/>
    <mergeCell ref="Q574:Q575"/>
    <mergeCell ref="AQ581:AQ582"/>
    <mergeCell ref="AR581:AR582"/>
    <mergeCell ref="A576:A577"/>
    <mergeCell ref="B576:B577"/>
    <mergeCell ref="C576:C577"/>
    <mergeCell ref="E576:E577"/>
    <mergeCell ref="R576:R577"/>
    <mergeCell ref="A578:A579"/>
    <mergeCell ref="V578:V579"/>
    <mergeCell ref="W578:W579"/>
    <mergeCell ref="AI572:AI573"/>
    <mergeCell ref="AJ572:AJ573"/>
    <mergeCell ref="AK572:AK573"/>
    <mergeCell ref="AL572:AL573"/>
    <mergeCell ref="AM581:AM582"/>
    <mergeCell ref="AN581:AN582"/>
    <mergeCell ref="AK574:AK575"/>
    <mergeCell ref="AL574:AL575"/>
    <mergeCell ref="AK576:AK577"/>
    <mergeCell ref="AL576:AL577"/>
    <mergeCell ref="Z581:Z582"/>
    <mergeCell ref="AA581:AA582"/>
    <mergeCell ref="AB581:AB582"/>
    <mergeCell ref="AC581:AC582"/>
    <mergeCell ref="AD572:AD573"/>
    <mergeCell ref="Y575:Y576"/>
    <mergeCell ref="Z575:Z576"/>
    <mergeCell ref="AA575:AA576"/>
    <mergeCell ref="AC573:AC574"/>
    <mergeCell ref="O572:O573"/>
    <mergeCell ref="P572:P573"/>
    <mergeCell ref="O574:O575"/>
    <mergeCell ref="P574:P575"/>
    <mergeCell ref="T572:T573"/>
    <mergeCell ref="T574:T575"/>
    <mergeCell ref="R574:R575"/>
    <mergeCell ref="W572:W573"/>
    <mergeCell ref="X572:X573"/>
    <mergeCell ref="AQ579:AQ580"/>
    <mergeCell ref="AR579:AR580"/>
    <mergeCell ref="A574:A575"/>
    <mergeCell ref="B574:B575"/>
    <mergeCell ref="C574:C575"/>
    <mergeCell ref="E574:E575"/>
    <mergeCell ref="U574:U575"/>
    <mergeCell ref="V574:V575"/>
    <mergeCell ref="W574:W575"/>
    <mergeCell ref="AF576:AF577"/>
    <mergeCell ref="AG576:AG577"/>
    <mergeCell ref="AH576:AH577"/>
    <mergeCell ref="AI576:AI577"/>
    <mergeCell ref="AJ576:AJ577"/>
    <mergeCell ref="B580:B581"/>
    <mergeCell ref="C580:C581"/>
    <mergeCell ref="AM579:AM580"/>
    <mergeCell ref="AN579:AN580"/>
    <mergeCell ref="AO579:AO580"/>
    <mergeCell ref="AD570:AD571"/>
    <mergeCell ref="AE570:AE571"/>
    <mergeCell ref="AF570:AF571"/>
    <mergeCell ref="AG570:AG571"/>
    <mergeCell ref="AP579:AP580"/>
    <mergeCell ref="AK578:AK579"/>
    <mergeCell ref="AL578:AL579"/>
    <mergeCell ref="AK580:AK581"/>
    <mergeCell ref="AL580:AL581"/>
    <mergeCell ref="AC579:AC580"/>
    <mergeCell ref="AO581:AO582"/>
    <mergeCell ref="AP581:AP582"/>
    <mergeCell ref="AD580:AD581"/>
    <mergeCell ref="AJ582:AJ583"/>
    <mergeCell ref="AG572:AG573"/>
    <mergeCell ref="AH572:AH573"/>
    <mergeCell ref="Y579:Y580"/>
    <mergeCell ref="Z579:Z580"/>
    <mergeCell ref="AA579:AA580"/>
    <mergeCell ref="AB579:AB580"/>
    <mergeCell ref="Y577:Y578"/>
    <mergeCell ref="AD574:AD575"/>
    <mergeCell ref="AD576:AD577"/>
    <mergeCell ref="AE576:AE577"/>
    <mergeCell ref="AR577:AR578"/>
    <mergeCell ref="A572:A573"/>
    <mergeCell ref="B572:B573"/>
    <mergeCell ref="C572:C573"/>
    <mergeCell ref="E572:E573"/>
    <mergeCell ref="R572:R573"/>
    <mergeCell ref="AN577:AN578"/>
    <mergeCell ref="AO577:AO578"/>
    <mergeCell ref="AP577:AP578"/>
    <mergeCell ref="AQ577:AQ578"/>
    <mergeCell ref="N570:N571"/>
    <mergeCell ref="N572:N573"/>
    <mergeCell ref="U572:U573"/>
    <mergeCell ref="V572:V573"/>
    <mergeCell ref="A570:A571"/>
    <mergeCell ref="B570:B571"/>
    <mergeCell ref="C570:C571"/>
    <mergeCell ref="E570:E571"/>
    <mergeCell ref="F576:F577"/>
    <mergeCell ref="G576:G577"/>
    <mergeCell ref="H576:H577"/>
    <mergeCell ref="I576:I577"/>
    <mergeCell ref="J576:J577"/>
    <mergeCell ref="K576:K577"/>
    <mergeCell ref="L576:L577"/>
    <mergeCell ref="M576:M577"/>
    <mergeCell ref="F578:F579"/>
    <mergeCell ref="G578:G579"/>
    <mergeCell ref="H578:H579"/>
    <mergeCell ref="I578:I579"/>
    <mergeCell ref="J578:J579"/>
    <mergeCell ref="K578:K579"/>
    <mergeCell ref="L578:L579"/>
    <mergeCell ref="M578:M579"/>
    <mergeCell ref="H580:H581"/>
    <mergeCell ref="AR583:AR584"/>
    <mergeCell ref="AE574:AE575"/>
    <mergeCell ref="AM577:AM578"/>
    <mergeCell ref="Z577:Z578"/>
    <mergeCell ref="AA577:AA578"/>
    <mergeCell ref="AB577:AB578"/>
    <mergeCell ref="AC577:AC578"/>
    <mergeCell ref="AF568:AF569"/>
    <mergeCell ref="AG568:AG569"/>
    <mergeCell ref="AH568:AH569"/>
    <mergeCell ref="AI568:AI569"/>
    <mergeCell ref="AJ568:AJ569"/>
    <mergeCell ref="AK568:AK569"/>
    <mergeCell ref="AP575:AP576"/>
    <mergeCell ref="AQ575:AQ576"/>
    <mergeCell ref="AL566:AL567"/>
    <mergeCell ref="AM575:AM576"/>
    <mergeCell ref="AB575:AB576"/>
    <mergeCell ref="AC575:AC576"/>
    <mergeCell ref="AD568:AD569"/>
    <mergeCell ref="AE568:AE569"/>
    <mergeCell ref="AI570:AI571"/>
    <mergeCell ref="AJ570:AJ571"/>
    <mergeCell ref="AH566:AH567"/>
    <mergeCell ref="AI566:AI567"/>
    <mergeCell ref="AJ566:AJ567"/>
    <mergeCell ref="AK566:AK567"/>
    <mergeCell ref="O570:O571"/>
    <mergeCell ref="P570:P571"/>
    <mergeCell ref="R570:R571"/>
    <mergeCell ref="U570:U571"/>
    <mergeCell ref="V570:V571"/>
    <mergeCell ref="AE566:AE567"/>
    <mergeCell ref="AR575:AR576"/>
    <mergeCell ref="AN575:AN576"/>
    <mergeCell ref="AO575:AO576"/>
    <mergeCell ref="AO573:AO574"/>
    <mergeCell ref="AP573:AP574"/>
    <mergeCell ref="AQ573:AQ574"/>
    <mergeCell ref="W568:W569"/>
    <mergeCell ref="X568:X569"/>
    <mergeCell ref="AK570:AK571"/>
    <mergeCell ref="AL570:AL571"/>
    <mergeCell ref="AF574:AF575"/>
    <mergeCell ref="AG574:AG575"/>
    <mergeCell ref="AH574:AH575"/>
    <mergeCell ref="AI574:AI575"/>
    <mergeCell ref="AJ574:AJ575"/>
    <mergeCell ref="AQ567:AQ568"/>
    <mergeCell ref="AR567:AR568"/>
    <mergeCell ref="A568:A569"/>
    <mergeCell ref="B568:B569"/>
    <mergeCell ref="C568:C569"/>
    <mergeCell ref="E568:E569"/>
    <mergeCell ref="R568:R569"/>
    <mergeCell ref="T568:T569"/>
    <mergeCell ref="N568:N569"/>
    <mergeCell ref="O568:O569"/>
    <mergeCell ref="P568:P569"/>
    <mergeCell ref="AM573:AM574"/>
    <mergeCell ref="AN573:AN574"/>
    <mergeCell ref="Y573:Y574"/>
    <mergeCell ref="Z573:Z574"/>
    <mergeCell ref="AA573:AA574"/>
    <mergeCell ref="AB573:AB574"/>
    <mergeCell ref="V568:V569"/>
    <mergeCell ref="AN571:AN572"/>
    <mergeCell ref="Y569:Y570"/>
    <mergeCell ref="AR573:AR574"/>
    <mergeCell ref="AG564:AG565"/>
    <mergeCell ref="AH564:AH565"/>
    <mergeCell ref="AI564:AI565"/>
    <mergeCell ref="AJ564:AJ565"/>
    <mergeCell ref="AK564:AK565"/>
    <mergeCell ref="AL564:AL565"/>
    <mergeCell ref="AQ571:AQ572"/>
    <mergeCell ref="AR571:AR572"/>
    <mergeCell ref="AM569:AM570"/>
    <mergeCell ref="A566:A567"/>
    <mergeCell ref="B566:B567"/>
    <mergeCell ref="C566:C567"/>
    <mergeCell ref="E566:E567"/>
    <mergeCell ref="U566:U567"/>
    <mergeCell ref="V566:V567"/>
    <mergeCell ref="R566:R567"/>
    <mergeCell ref="O566:O567"/>
    <mergeCell ref="N566:N567"/>
    <mergeCell ref="T566:T567"/>
    <mergeCell ref="AO571:AO572"/>
    <mergeCell ref="AP571:AP572"/>
    <mergeCell ref="Y571:Y572"/>
    <mergeCell ref="Z571:Z572"/>
    <mergeCell ref="AA571:AA572"/>
    <mergeCell ref="AB571:AB572"/>
    <mergeCell ref="AH570:AH571"/>
    <mergeCell ref="AE572:AE573"/>
    <mergeCell ref="AF572:AF573"/>
    <mergeCell ref="AC571:AC572"/>
    <mergeCell ref="X570:X571"/>
    <mergeCell ref="W564:W565"/>
    <mergeCell ref="X564:X565"/>
    <mergeCell ref="W566:W567"/>
    <mergeCell ref="X566:X567"/>
    <mergeCell ref="F564:F565"/>
    <mergeCell ref="G564:G565"/>
    <mergeCell ref="H564:H565"/>
    <mergeCell ref="I564:I565"/>
    <mergeCell ref="J564:J565"/>
    <mergeCell ref="K564:K565"/>
    <mergeCell ref="L564:L565"/>
    <mergeCell ref="M564:M565"/>
    <mergeCell ref="F566:F567"/>
    <mergeCell ref="G566:G567"/>
    <mergeCell ref="H566:H567"/>
    <mergeCell ref="AK562:AK563"/>
    <mergeCell ref="AL562:AL563"/>
    <mergeCell ref="P566:P567"/>
    <mergeCell ref="Q566:Q567"/>
    <mergeCell ref="AM571:AM572"/>
    <mergeCell ref="AD564:AD565"/>
    <mergeCell ref="AD566:AD567"/>
    <mergeCell ref="AF566:AF567"/>
    <mergeCell ref="AG566:AG567"/>
    <mergeCell ref="E564:E565"/>
    <mergeCell ref="R564:R565"/>
    <mergeCell ref="N562:N563"/>
    <mergeCell ref="N564:N565"/>
    <mergeCell ref="U564:U565"/>
    <mergeCell ref="V564:V565"/>
    <mergeCell ref="O564:O565"/>
    <mergeCell ref="P564:P565"/>
    <mergeCell ref="Q562:Q563"/>
    <mergeCell ref="S562:S563"/>
    <mergeCell ref="AQ569:AQ570"/>
    <mergeCell ref="AR569:AR570"/>
    <mergeCell ref="AG560:AG561"/>
    <mergeCell ref="AH560:AH561"/>
    <mergeCell ref="AI560:AI561"/>
    <mergeCell ref="AJ560:AJ561"/>
    <mergeCell ref="AK560:AK561"/>
    <mergeCell ref="AG562:AG563"/>
    <mergeCell ref="AH562:AH563"/>
    <mergeCell ref="AI562:AI563"/>
    <mergeCell ref="AL560:AL561"/>
    <mergeCell ref="AA569:AA570"/>
    <mergeCell ref="AB569:AB570"/>
    <mergeCell ref="AC569:AC570"/>
    <mergeCell ref="AD560:AD561"/>
    <mergeCell ref="AE560:AE561"/>
    <mergeCell ref="AF560:AF561"/>
    <mergeCell ref="AE562:AE563"/>
    <mergeCell ref="AF562:AF563"/>
    <mergeCell ref="AF564:AF565"/>
    <mergeCell ref="O560:O561"/>
    <mergeCell ref="P560:P561"/>
    <mergeCell ref="O562:O563"/>
    <mergeCell ref="P562:P563"/>
    <mergeCell ref="V560:V561"/>
    <mergeCell ref="R562:R563"/>
    <mergeCell ref="U562:U563"/>
    <mergeCell ref="V562:V563"/>
    <mergeCell ref="Q560:Q561"/>
    <mergeCell ref="AP567:AP568"/>
    <mergeCell ref="Z567:Z568"/>
    <mergeCell ref="AA567:AA568"/>
    <mergeCell ref="AP563:AP564"/>
    <mergeCell ref="Z563:Z564"/>
    <mergeCell ref="Z569:Z570"/>
    <mergeCell ref="AE564:AE565"/>
    <mergeCell ref="AN569:AN570"/>
    <mergeCell ref="AO569:AO570"/>
    <mergeCell ref="AP569:AP570"/>
    <mergeCell ref="Y567:Y568"/>
    <mergeCell ref="X562:X563"/>
    <mergeCell ref="S566:S567"/>
    <mergeCell ref="U568:U569"/>
    <mergeCell ref="W570:W571"/>
    <mergeCell ref="AL568:AL569"/>
    <mergeCell ref="A562:A563"/>
    <mergeCell ref="B562:B563"/>
    <mergeCell ref="C562:C563"/>
    <mergeCell ref="E562:E563"/>
    <mergeCell ref="A564:A565"/>
    <mergeCell ref="B564:B565"/>
    <mergeCell ref="C564:C565"/>
    <mergeCell ref="AM567:AM568"/>
    <mergeCell ref="AN567:AN568"/>
    <mergeCell ref="AO567:AO568"/>
    <mergeCell ref="AM563:AM564"/>
    <mergeCell ref="AN563:AN564"/>
    <mergeCell ref="AO563:AO564"/>
    <mergeCell ref="AQ565:AQ566"/>
    <mergeCell ref="AL556:AL557"/>
    <mergeCell ref="AM565:AM566"/>
    <mergeCell ref="AN565:AN566"/>
    <mergeCell ref="AO565:AO566"/>
    <mergeCell ref="AB567:AB568"/>
    <mergeCell ref="AC567:AC568"/>
    <mergeCell ref="AC565:AC566"/>
    <mergeCell ref="AD556:AD557"/>
    <mergeCell ref="AP565:AP566"/>
    <mergeCell ref="AR565:AR566"/>
    <mergeCell ref="A560:A561"/>
    <mergeCell ref="B560:B561"/>
    <mergeCell ref="C560:C561"/>
    <mergeCell ref="E560:E561"/>
    <mergeCell ref="R560:R561"/>
    <mergeCell ref="N560:N561"/>
    <mergeCell ref="U560:U561"/>
    <mergeCell ref="W560:W561"/>
    <mergeCell ref="X560:X561"/>
    <mergeCell ref="AH556:AH557"/>
    <mergeCell ref="AI556:AI557"/>
    <mergeCell ref="AB563:AB564"/>
    <mergeCell ref="Y557:Y558"/>
    <mergeCell ref="Z557:Z558"/>
    <mergeCell ref="AA557:AA558"/>
    <mergeCell ref="AD562:AD563"/>
    <mergeCell ref="AF558:AF559"/>
    <mergeCell ref="AG558:AG559"/>
    <mergeCell ref="AA563:AA564"/>
    <mergeCell ref="Y563:Y564"/>
    <mergeCell ref="AE556:AE557"/>
    <mergeCell ref="AF556:AF557"/>
    <mergeCell ref="AG556:AG557"/>
    <mergeCell ref="W556:W557"/>
    <mergeCell ref="X556:X557"/>
    <mergeCell ref="Y565:Y566"/>
    <mergeCell ref="Z565:Z566"/>
    <mergeCell ref="AA565:AA566"/>
    <mergeCell ref="AB565:AB566"/>
    <mergeCell ref="W562:W563"/>
    <mergeCell ref="A558:A559"/>
    <mergeCell ref="B558:B559"/>
    <mergeCell ref="C558:C559"/>
    <mergeCell ref="E558:E559"/>
    <mergeCell ref="U558:U559"/>
    <mergeCell ref="V558:V559"/>
    <mergeCell ref="R558:R559"/>
    <mergeCell ref="AJ562:AJ563"/>
    <mergeCell ref="O558:O559"/>
    <mergeCell ref="P558:P559"/>
    <mergeCell ref="AQ563:AQ564"/>
    <mergeCell ref="AR563:AR564"/>
    <mergeCell ref="AC563:AC564"/>
    <mergeCell ref="AD554:AD555"/>
    <mergeCell ref="AE554:AE555"/>
    <mergeCell ref="AF554:AF555"/>
    <mergeCell ref="AG554:AG555"/>
    <mergeCell ref="AH554:AH555"/>
    <mergeCell ref="AD558:AD559"/>
    <mergeCell ref="AE558:AE559"/>
    <mergeCell ref="AR561:AR562"/>
    <mergeCell ref="A556:A557"/>
    <mergeCell ref="B556:B557"/>
    <mergeCell ref="C556:C557"/>
    <mergeCell ref="E556:E557"/>
    <mergeCell ref="R556:R557"/>
    <mergeCell ref="AP561:AP562"/>
    <mergeCell ref="AQ561:AQ562"/>
    <mergeCell ref="AO561:AO562"/>
    <mergeCell ref="AQ559:AQ560"/>
    <mergeCell ref="AL552:AL553"/>
    <mergeCell ref="AM561:AM562"/>
    <mergeCell ref="Z561:Z562"/>
    <mergeCell ref="AA561:AA562"/>
    <mergeCell ref="AB561:AB562"/>
    <mergeCell ref="AC561:AC562"/>
    <mergeCell ref="AJ556:AJ557"/>
    <mergeCell ref="AJ558:AJ559"/>
    <mergeCell ref="AK558:AK559"/>
    <mergeCell ref="AL558:AL559"/>
    <mergeCell ref="AK552:AK553"/>
    <mergeCell ref="N554:N555"/>
    <mergeCell ref="N556:N557"/>
    <mergeCell ref="U556:U557"/>
    <mergeCell ref="V556:V557"/>
    <mergeCell ref="O556:O557"/>
    <mergeCell ref="P556:P557"/>
    <mergeCell ref="T556:T557"/>
    <mergeCell ref="AI554:AI555"/>
    <mergeCell ref="AK556:AK557"/>
    <mergeCell ref="AJ554:AJ555"/>
    <mergeCell ref="W554:W555"/>
    <mergeCell ref="X554:X555"/>
    <mergeCell ref="O552:O553"/>
    <mergeCell ref="P552:P553"/>
    <mergeCell ref="AF552:AF553"/>
    <mergeCell ref="AG552:AG553"/>
    <mergeCell ref="AH552:AH553"/>
    <mergeCell ref="AI552:AI553"/>
    <mergeCell ref="AJ552:AJ553"/>
    <mergeCell ref="AK554:AK555"/>
    <mergeCell ref="AL554:AL555"/>
    <mergeCell ref="W558:W559"/>
    <mergeCell ref="X558:X559"/>
    <mergeCell ref="AP559:AP560"/>
    <mergeCell ref="Y561:Y562"/>
    <mergeCell ref="Y559:Y560"/>
    <mergeCell ref="Z559:Z560"/>
    <mergeCell ref="AA559:AA560"/>
    <mergeCell ref="AP557:AP558"/>
    <mergeCell ref="AA551:AA552"/>
    <mergeCell ref="AN561:AN562"/>
    <mergeCell ref="AM559:AM560"/>
    <mergeCell ref="AB559:AB560"/>
    <mergeCell ref="AC559:AC560"/>
    <mergeCell ref="AD552:AD553"/>
    <mergeCell ref="AE552:AE553"/>
    <mergeCell ref="AH558:AH559"/>
    <mergeCell ref="AI558:AI559"/>
    <mergeCell ref="AH550:AH551"/>
    <mergeCell ref="AI550:AI551"/>
    <mergeCell ref="AJ550:AJ551"/>
    <mergeCell ref="AK550:AK551"/>
    <mergeCell ref="O554:O555"/>
    <mergeCell ref="P554:P555"/>
    <mergeCell ref="R554:R555"/>
    <mergeCell ref="U554:U555"/>
    <mergeCell ref="V554:V555"/>
    <mergeCell ref="U552:U553"/>
    <mergeCell ref="AD550:AD551"/>
    <mergeCell ref="AE550:AE551"/>
    <mergeCell ref="AR559:AR560"/>
    <mergeCell ref="A554:A555"/>
    <mergeCell ref="B554:B555"/>
    <mergeCell ref="C554:C555"/>
    <mergeCell ref="E554:E555"/>
    <mergeCell ref="AN559:AN560"/>
    <mergeCell ref="AO559:AO560"/>
    <mergeCell ref="AM557:AM558"/>
    <mergeCell ref="AN557:AN558"/>
    <mergeCell ref="AO557:AO558"/>
    <mergeCell ref="AF550:AF551"/>
    <mergeCell ref="AG550:AG551"/>
    <mergeCell ref="V552:V553"/>
    <mergeCell ref="W552:W553"/>
    <mergeCell ref="X552:X553"/>
    <mergeCell ref="W550:W551"/>
    <mergeCell ref="X550:X551"/>
    <mergeCell ref="AC551:AC552"/>
    <mergeCell ref="Y549:Y550"/>
    <mergeCell ref="A552:A553"/>
    <mergeCell ref="B552:B553"/>
    <mergeCell ref="C552:C553"/>
    <mergeCell ref="E552:E553"/>
    <mergeCell ref="R552:R553"/>
    <mergeCell ref="N550:N551"/>
    <mergeCell ref="N552:N553"/>
    <mergeCell ref="A550:A551"/>
    <mergeCell ref="B550:B551"/>
    <mergeCell ref="C550:C551"/>
    <mergeCell ref="AQ557:AQ558"/>
    <mergeCell ref="AR557:AR558"/>
    <mergeCell ref="AE548:AE549"/>
    <mergeCell ref="AF548:AF549"/>
    <mergeCell ref="AG548:AG549"/>
    <mergeCell ref="AH548:AH549"/>
    <mergeCell ref="AI548:AI549"/>
    <mergeCell ref="AJ548:AJ549"/>
    <mergeCell ref="AO555:AO556"/>
    <mergeCell ref="AP555:AP556"/>
    <mergeCell ref="AB557:AB558"/>
    <mergeCell ref="AC557:AC558"/>
    <mergeCell ref="AD548:AD549"/>
    <mergeCell ref="AC555:AC556"/>
    <mergeCell ref="Z551:Z552"/>
    <mergeCell ref="N558:N559"/>
    <mergeCell ref="AB549:AB550"/>
    <mergeCell ref="AC549:AC550"/>
    <mergeCell ref="O548:O549"/>
    <mergeCell ref="P548:P549"/>
    <mergeCell ref="O550:O551"/>
    <mergeCell ref="P550:P551"/>
    <mergeCell ref="Q548:Q549"/>
    <mergeCell ref="Q550:Q551"/>
    <mergeCell ref="E550:E551"/>
    <mergeCell ref="U550:U551"/>
    <mergeCell ref="V550:V551"/>
    <mergeCell ref="R550:R551"/>
    <mergeCell ref="AM555:AM556"/>
    <mergeCell ref="AN555:AN556"/>
    <mergeCell ref="Y555:Y556"/>
    <mergeCell ref="Z555:Z556"/>
    <mergeCell ref="AA555:AA556"/>
    <mergeCell ref="AB555:AB556"/>
    <mergeCell ref="AQ555:AQ556"/>
    <mergeCell ref="AR555:AR556"/>
    <mergeCell ref="AE546:AE547"/>
    <mergeCell ref="AF546:AF547"/>
    <mergeCell ref="AG546:AG547"/>
    <mergeCell ref="AH546:AH547"/>
    <mergeCell ref="AI546:AI547"/>
    <mergeCell ref="AJ546:AJ547"/>
    <mergeCell ref="AM553:AM554"/>
    <mergeCell ref="AN553:AN554"/>
    <mergeCell ref="AD546:AD547"/>
    <mergeCell ref="A548:A549"/>
    <mergeCell ref="B548:B549"/>
    <mergeCell ref="C548:C549"/>
    <mergeCell ref="E548:E549"/>
    <mergeCell ref="R548:R549"/>
    <mergeCell ref="N546:N547"/>
    <mergeCell ref="N548:N549"/>
    <mergeCell ref="X548:X549"/>
    <mergeCell ref="B546:B547"/>
    <mergeCell ref="AO553:AO554"/>
    <mergeCell ref="AP553:AP554"/>
    <mergeCell ref="AQ553:AQ554"/>
    <mergeCell ref="AR553:AR554"/>
    <mergeCell ref="I550:I551"/>
    <mergeCell ref="J550:J551"/>
    <mergeCell ref="K550:K551"/>
    <mergeCell ref="L550:L551"/>
    <mergeCell ref="M550:M551"/>
    <mergeCell ref="F552:F553"/>
    <mergeCell ref="G552:G553"/>
    <mergeCell ref="H552:H553"/>
    <mergeCell ref="I552:I553"/>
    <mergeCell ref="J552:J553"/>
    <mergeCell ref="K552:K553"/>
    <mergeCell ref="L552:L553"/>
    <mergeCell ref="M552:M553"/>
    <mergeCell ref="F554:F555"/>
    <mergeCell ref="G554:G555"/>
    <mergeCell ref="H554:H555"/>
    <mergeCell ref="I554:I555"/>
    <mergeCell ref="J554:J555"/>
    <mergeCell ref="K554:K555"/>
    <mergeCell ref="L554:L555"/>
    <mergeCell ref="AL550:AL551"/>
    <mergeCell ref="S552:S553"/>
    <mergeCell ref="AM547:AM548"/>
    <mergeCell ref="AN547:AN548"/>
    <mergeCell ref="AG544:AG545"/>
    <mergeCell ref="AH544:AH545"/>
    <mergeCell ref="AI544:AI545"/>
    <mergeCell ref="AJ544:AJ545"/>
    <mergeCell ref="P546:P547"/>
    <mergeCell ref="Z553:Z554"/>
    <mergeCell ref="AA553:AA554"/>
    <mergeCell ref="AB553:AB554"/>
    <mergeCell ref="AC553:AC554"/>
    <mergeCell ref="AD544:AD545"/>
    <mergeCell ref="U548:U549"/>
    <mergeCell ref="V548:V549"/>
    <mergeCell ref="W548:W549"/>
    <mergeCell ref="Z549:Z550"/>
    <mergeCell ref="C546:C547"/>
    <mergeCell ref="E546:E547"/>
    <mergeCell ref="Y553:Y554"/>
    <mergeCell ref="R546:R547"/>
    <mergeCell ref="U546:U547"/>
    <mergeCell ref="V546:V547"/>
    <mergeCell ref="W546:W547"/>
    <mergeCell ref="X546:X547"/>
    <mergeCell ref="O546:O547"/>
    <mergeCell ref="Y551:Y552"/>
    <mergeCell ref="AM551:AM552"/>
    <mergeCell ref="AN551:AN552"/>
    <mergeCell ref="AO551:AO552"/>
    <mergeCell ref="AP551:AP552"/>
    <mergeCell ref="AQ551:AQ552"/>
    <mergeCell ref="AR551:AR552"/>
    <mergeCell ref="AE542:AE543"/>
    <mergeCell ref="AF542:AF543"/>
    <mergeCell ref="AG542:AG543"/>
    <mergeCell ref="AH542:AH543"/>
    <mergeCell ref="AI542:AI543"/>
    <mergeCell ref="AJ542:AJ543"/>
    <mergeCell ref="AD542:AD543"/>
    <mergeCell ref="N542:N543"/>
    <mergeCell ref="N544:N545"/>
    <mergeCell ref="U544:U545"/>
    <mergeCell ref="V544:V545"/>
    <mergeCell ref="W544:W545"/>
    <mergeCell ref="X544:X545"/>
    <mergeCell ref="O544:O545"/>
    <mergeCell ref="P544:P545"/>
    <mergeCell ref="W542:W543"/>
    <mergeCell ref="AO549:AO550"/>
    <mergeCell ref="AP549:AP550"/>
    <mergeCell ref="AQ549:AQ550"/>
    <mergeCell ref="AR549:AR550"/>
    <mergeCell ref="AQ547:AQ548"/>
    <mergeCell ref="AR547:AR548"/>
    <mergeCell ref="G548:G549"/>
    <mergeCell ref="H548:H549"/>
    <mergeCell ref="I548:I549"/>
    <mergeCell ref="J548:J549"/>
    <mergeCell ref="K548:K549"/>
    <mergeCell ref="L548:L549"/>
    <mergeCell ref="M548:M549"/>
    <mergeCell ref="F550:F551"/>
    <mergeCell ref="G550:G551"/>
    <mergeCell ref="H550:H551"/>
    <mergeCell ref="AB551:AB552"/>
    <mergeCell ref="AA549:AA550"/>
    <mergeCell ref="C544:C545"/>
    <mergeCell ref="E544:E545"/>
    <mergeCell ref="R544:R545"/>
    <mergeCell ref="A546:A547"/>
    <mergeCell ref="AI540:AI541"/>
    <mergeCell ref="AJ540:AJ541"/>
    <mergeCell ref="AK540:AK541"/>
    <mergeCell ref="AL540:AL541"/>
    <mergeCell ref="AM549:AM550"/>
    <mergeCell ref="AN549:AN550"/>
    <mergeCell ref="AK542:AK543"/>
    <mergeCell ref="AL542:AL543"/>
    <mergeCell ref="AK544:AK545"/>
    <mergeCell ref="AL544:AL545"/>
    <mergeCell ref="AD540:AD541"/>
    <mergeCell ref="X542:X543"/>
    <mergeCell ref="AC547:AC548"/>
    <mergeCell ref="Y547:Y548"/>
    <mergeCell ref="Z547:Z548"/>
    <mergeCell ref="AA547:AA548"/>
    <mergeCell ref="AB547:AB548"/>
    <mergeCell ref="Y541:Y542"/>
    <mergeCell ref="Z541:Z542"/>
    <mergeCell ref="AA541:AA542"/>
    <mergeCell ref="O540:O541"/>
    <mergeCell ref="P540:P541"/>
    <mergeCell ref="O542:O543"/>
    <mergeCell ref="P542:P543"/>
    <mergeCell ref="T540:T541"/>
    <mergeCell ref="T542:T543"/>
    <mergeCell ref="R542:R543"/>
    <mergeCell ref="Q542:Q543"/>
    <mergeCell ref="W540:W541"/>
    <mergeCell ref="X540:X541"/>
    <mergeCell ref="A542:A543"/>
    <mergeCell ref="B542:B543"/>
    <mergeCell ref="C542:C543"/>
    <mergeCell ref="E542:E543"/>
    <mergeCell ref="U542:U543"/>
    <mergeCell ref="V542:V543"/>
    <mergeCell ref="I542:I543"/>
    <mergeCell ref="J542:J543"/>
    <mergeCell ref="K542:K543"/>
    <mergeCell ref="L542:L543"/>
    <mergeCell ref="M542:M543"/>
    <mergeCell ref="F544:F545"/>
    <mergeCell ref="G544:G545"/>
    <mergeCell ref="H544:H545"/>
    <mergeCell ref="I544:I545"/>
    <mergeCell ref="J544:J545"/>
    <mergeCell ref="K544:K545"/>
    <mergeCell ref="L544:L545"/>
    <mergeCell ref="M544:M545"/>
    <mergeCell ref="F546:F547"/>
    <mergeCell ref="G546:G547"/>
    <mergeCell ref="H546:H547"/>
    <mergeCell ref="I546:I547"/>
    <mergeCell ref="J546:J547"/>
    <mergeCell ref="K546:K547"/>
    <mergeCell ref="L546:L547"/>
    <mergeCell ref="M546:M547"/>
    <mergeCell ref="F548:F549"/>
    <mergeCell ref="AE544:AE545"/>
    <mergeCell ref="AF544:AF545"/>
    <mergeCell ref="AO547:AO548"/>
    <mergeCell ref="AP547:AP548"/>
    <mergeCell ref="AK546:AK547"/>
    <mergeCell ref="AL546:AL547"/>
    <mergeCell ref="AK548:AK549"/>
    <mergeCell ref="AL548:AL549"/>
    <mergeCell ref="AG538:AG539"/>
    <mergeCell ref="AH538:AH539"/>
    <mergeCell ref="AE540:AE541"/>
    <mergeCell ref="AF540:AF541"/>
    <mergeCell ref="AG540:AG541"/>
    <mergeCell ref="AH540:AH541"/>
    <mergeCell ref="AR545:AR546"/>
    <mergeCell ref="A540:A541"/>
    <mergeCell ref="B540:B541"/>
    <mergeCell ref="C540:C541"/>
    <mergeCell ref="E540:E541"/>
    <mergeCell ref="R540:R541"/>
    <mergeCell ref="AN545:AN546"/>
    <mergeCell ref="AO545:AO546"/>
    <mergeCell ref="AP545:AP546"/>
    <mergeCell ref="AQ545:AQ546"/>
    <mergeCell ref="N538:N539"/>
    <mergeCell ref="N540:N541"/>
    <mergeCell ref="U540:U541"/>
    <mergeCell ref="V540:V541"/>
    <mergeCell ref="AL536:AL537"/>
    <mergeCell ref="AM545:AM546"/>
    <mergeCell ref="Z545:Z546"/>
    <mergeCell ref="AA545:AA546"/>
    <mergeCell ref="AB545:AB546"/>
    <mergeCell ref="AC545:AC546"/>
    <mergeCell ref="AF536:AF537"/>
    <mergeCell ref="AG536:AG537"/>
    <mergeCell ref="AH536:AH537"/>
    <mergeCell ref="AI536:AI537"/>
    <mergeCell ref="AJ536:AJ537"/>
    <mergeCell ref="AK536:AK537"/>
    <mergeCell ref="AP543:AP544"/>
    <mergeCell ref="AQ543:AQ544"/>
    <mergeCell ref="AP541:AP542"/>
    <mergeCell ref="F538:F539"/>
    <mergeCell ref="G538:G539"/>
    <mergeCell ref="H538:H539"/>
    <mergeCell ref="I538:I539"/>
    <mergeCell ref="J538:J539"/>
    <mergeCell ref="K538:K539"/>
    <mergeCell ref="L538:L539"/>
    <mergeCell ref="M538:M539"/>
    <mergeCell ref="F540:F541"/>
    <mergeCell ref="G540:G541"/>
    <mergeCell ref="H540:H541"/>
    <mergeCell ref="I540:I541"/>
    <mergeCell ref="J540:J541"/>
    <mergeCell ref="K540:K541"/>
    <mergeCell ref="L540:L541"/>
    <mergeCell ref="M540:M541"/>
    <mergeCell ref="F542:F543"/>
    <mergeCell ref="G542:G543"/>
    <mergeCell ref="H542:H543"/>
    <mergeCell ref="A544:A545"/>
    <mergeCell ref="B544:B545"/>
    <mergeCell ref="AM543:AM544"/>
    <mergeCell ref="AB543:AB544"/>
    <mergeCell ref="AC543:AC544"/>
    <mergeCell ref="AD536:AD537"/>
    <mergeCell ref="AE536:AE537"/>
    <mergeCell ref="AI538:AI539"/>
    <mergeCell ref="AJ538:AJ539"/>
    <mergeCell ref="AE534:AE535"/>
    <mergeCell ref="AF534:AF535"/>
    <mergeCell ref="Y545:Y546"/>
    <mergeCell ref="AH534:AH535"/>
    <mergeCell ref="AI534:AI535"/>
    <mergeCell ref="AJ534:AJ535"/>
    <mergeCell ref="Y543:Y544"/>
    <mergeCell ref="Z543:Z544"/>
    <mergeCell ref="AA543:AA544"/>
    <mergeCell ref="AK534:AK535"/>
    <mergeCell ref="O538:O539"/>
    <mergeCell ref="P538:P539"/>
    <mergeCell ref="R538:R539"/>
    <mergeCell ref="U538:U539"/>
    <mergeCell ref="V538:V539"/>
    <mergeCell ref="AG534:AG535"/>
    <mergeCell ref="V536:V537"/>
    <mergeCell ref="W536:W537"/>
    <mergeCell ref="X536:X537"/>
    <mergeCell ref="AR543:AR544"/>
    <mergeCell ref="A538:A539"/>
    <mergeCell ref="B538:B539"/>
    <mergeCell ref="C538:C539"/>
    <mergeCell ref="E538:E539"/>
    <mergeCell ref="AN543:AN544"/>
    <mergeCell ref="AO543:AO544"/>
    <mergeCell ref="AM541:AM542"/>
    <mergeCell ref="AN541:AN542"/>
    <mergeCell ref="AO541:AO542"/>
    <mergeCell ref="A536:A537"/>
    <mergeCell ref="B536:B537"/>
    <mergeCell ref="C536:C537"/>
    <mergeCell ref="E536:E537"/>
    <mergeCell ref="R536:R537"/>
    <mergeCell ref="N534:N535"/>
    <mergeCell ref="N536:N537"/>
    <mergeCell ref="O536:O537"/>
    <mergeCell ref="P536:P537"/>
    <mergeCell ref="R534:R535"/>
    <mergeCell ref="AB541:AB542"/>
    <mergeCell ref="AQ541:AQ542"/>
    <mergeCell ref="AR541:AR542"/>
    <mergeCell ref="H534:H535"/>
    <mergeCell ref="I534:I535"/>
    <mergeCell ref="J534:J535"/>
    <mergeCell ref="K534:K535"/>
    <mergeCell ref="L534:L535"/>
    <mergeCell ref="M534:M535"/>
    <mergeCell ref="F536:F537"/>
    <mergeCell ref="G536:G537"/>
    <mergeCell ref="H536:H537"/>
    <mergeCell ref="I536:I537"/>
    <mergeCell ref="J536:J537"/>
    <mergeCell ref="K536:K537"/>
    <mergeCell ref="L536:L537"/>
    <mergeCell ref="M536:M537"/>
    <mergeCell ref="AK538:AK539"/>
    <mergeCell ref="AQ539:AQ540"/>
    <mergeCell ref="AC541:AC542"/>
    <mergeCell ref="AR539:AR540"/>
    <mergeCell ref="AG530:AG531"/>
    <mergeCell ref="AH530:AH531"/>
    <mergeCell ref="AI530:AI531"/>
    <mergeCell ref="AJ530:AJ531"/>
    <mergeCell ref="AK530:AK531"/>
    <mergeCell ref="AL530:AL531"/>
    <mergeCell ref="AM537:AM538"/>
    <mergeCell ref="AN537:AN538"/>
    <mergeCell ref="AO537:AO538"/>
    <mergeCell ref="AC539:AC540"/>
    <mergeCell ref="AD530:AD531"/>
    <mergeCell ref="E532:E533"/>
    <mergeCell ref="R532:R533"/>
    <mergeCell ref="N530:N531"/>
    <mergeCell ref="N532:N533"/>
    <mergeCell ref="U532:U533"/>
    <mergeCell ref="V532:V533"/>
    <mergeCell ref="O532:O533"/>
    <mergeCell ref="P532:P533"/>
    <mergeCell ref="AP537:AP538"/>
    <mergeCell ref="AQ537:AQ538"/>
    <mergeCell ref="AR537:AR538"/>
    <mergeCell ref="AR535:AR536"/>
    <mergeCell ref="A530:A531"/>
    <mergeCell ref="B530:B531"/>
    <mergeCell ref="C530:C531"/>
    <mergeCell ref="E530:E531"/>
    <mergeCell ref="A532:A533"/>
    <mergeCell ref="B532:B533"/>
    <mergeCell ref="C532:C533"/>
    <mergeCell ref="AQ535:AQ536"/>
    <mergeCell ref="AQ531:AQ532"/>
    <mergeCell ref="AQ533:AQ534"/>
    <mergeCell ref="M532:M533"/>
    <mergeCell ref="F534:F535"/>
    <mergeCell ref="G534:G535"/>
    <mergeCell ref="AL534:AL535"/>
    <mergeCell ref="AL538:AL539"/>
    <mergeCell ref="T530:T531"/>
    <mergeCell ref="AR533:AR534"/>
    <mergeCell ref="AR531:AR532"/>
    <mergeCell ref="AR529:AR530"/>
    <mergeCell ref="AO535:AO536"/>
    <mergeCell ref="AN531:AN532"/>
    <mergeCell ref="AO531:AO532"/>
    <mergeCell ref="Z535:Z536"/>
    <mergeCell ref="AA535:AA536"/>
    <mergeCell ref="AG532:AG533"/>
    <mergeCell ref="AH532:AH533"/>
    <mergeCell ref="AI532:AI533"/>
    <mergeCell ref="AJ532:AJ533"/>
    <mergeCell ref="AK532:AK533"/>
    <mergeCell ref="AL532:AL533"/>
    <mergeCell ref="AP539:AP540"/>
    <mergeCell ref="T528:T529"/>
    <mergeCell ref="AM533:AM534"/>
    <mergeCell ref="AN533:AN534"/>
    <mergeCell ref="AO533:AO534"/>
    <mergeCell ref="AB535:AB536"/>
    <mergeCell ref="AC535:AC536"/>
    <mergeCell ref="AC533:AC534"/>
    <mergeCell ref="AM531:AM532"/>
    <mergeCell ref="AD532:AD533"/>
    <mergeCell ref="A534:A535"/>
    <mergeCell ref="B534:B535"/>
    <mergeCell ref="C534:C535"/>
    <mergeCell ref="E534:E535"/>
    <mergeCell ref="U534:U535"/>
    <mergeCell ref="V534:V535"/>
    <mergeCell ref="AM539:AM540"/>
    <mergeCell ref="AN539:AN540"/>
    <mergeCell ref="AO539:AO540"/>
    <mergeCell ref="Y539:Y540"/>
    <mergeCell ref="Z539:Z540"/>
    <mergeCell ref="AA539:AA540"/>
    <mergeCell ref="AB539:AB540"/>
    <mergeCell ref="AD538:AD539"/>
    <mergeCell ref="AE538:AE539"/>
    <mergeCell ref="AF538:AF539"/>
    <mergeCell ref="AA537:AA538"/>
    <mergeCell ref="AB537:AB538"/>
    <mergeCell ref="AC537:AC538"/>
    <mergeCell ref="AD528:AD529"/>
    <mergeCell ref="AE528:AE529"/>
    <mergeCell ref="AF528:AF529"/>
    <mergeCell ref="AE530:AE531"/>
    <mergeCell ref="AF530:AF531"/>
    <mergeCell ref="AE532:AE533"/>
    <mergeCell ref="AF532:AF533"/>
    <mergeCell ref="O528:O529"/>
    <mergeCell ref="P528:P529"/>
    <mergeCell ref="O530:O531"/>
    <mergeCell ref="P530:P531"/>
    <mergeCell ref="V528:V529"/>
    <mergeCell ref="Z537:Z538"/>
    <mergeCell ref="W532:W533"/>
    <mergeCell ref="X532:X533"/>
    <mergeCell ref="W534:W535"/>
    <mergeCell ref="X534:X535"/>
    <mergeCell ref="Y537:Y538"/>
    <mergeCell ref="R530:R531"/>
    <mergeCell ref="U530:U531"/>
    <mergeCell ref="V530:V531"/>
    <mergeCell ref="W530:W531"/>
    <mergeCell ref="X530:X531"/>
    <mergeCell ref="S534:S535"/>
    <mergeCell ref="U536:U537"/>
    <mergeCell ref="W538:W539"/>
    <mergeCell ref="X538:X539"/>
    <mergeCell ref="Y535:Y536"/>
    <mergeCell ref="O534:O535"/>
    <mergeCell ref="AM535:AM536"/>
    <mergeCell ref="E528:E529"/>
    <mergeCell ref="R528:R529"/>
    <mergeCell ref="N528:N529"/>
    <mergeCell ref="U528:U529"/>
    <mergeCell ref="W528:W529"/>
    <mergeCell ref="X528:X529"/>
    <mergeCell ref="Z533:Z534"/>
    <mergeCell ref="AA533:AA534"/>
    <mergeCell ref="AB533:AB534"/>
    <mergeCell ref="AP533:AP534"/>
    <mergeCell ref="AE524:AE525"/>
    <mergeCell ref="AF524:AF525"/>
    <mergeCell ref="AG524:AG525"/>
    <mergeCell ref="AH524:AH525"/>
    <mergeCell ref="AI524:AI525"/>
    <mergeCell ref="P526:P527"/>
    <mergeCell ref="T524:T525"/>
    <mergeCell ref="T526:T527"/>
    <mergeCell ref="W524:W525"/>
    <mergeCell ref="X524:X525"/>
    <mergeCell ref="Y533:Y534"/>
    <mergeCell ref="P534:P535"/>
    <mergeCell ref="Q534:Q535"/>
    <mergeCell ref="Q524:Q525"/>
    <mergeCell ref="Q526:Q527"/>
    <mergeCell ref="A526:A527"/>
    <mergeCell ref="B526:B527"/>
    <mergeCell ref="C526:C527"/>
    <mergeCell ref="E526:E527"/>
    <mergeCell ref="U526:U527"/>
    <mergeCell ref="V526:V527"/>
    <mergeCell ref="R526:R527"/>
    <mergeCell ref="N526:N527"/>
    <mergeCell ref="D526:D527"/>
    <mergeCell ref="O526:O527"/>
    <mergeCell ref="AC531:AC532"/>
    <mergeCell ref="F530:F531"/>
    <mergeCell ref="G530:G531"/>
    <mergeCell ref="H530:H531"/>
    <mergeCell ref="I530:I531"/>
    <mergeCell ref="J530:J531"/>
    <mergeCell ref="K530:K531"/>
    <mergeCell ref="L530:L531"/>
    <mergeCell ref="M530:M531"/>
    <mergeCell ref="F532:F533"/>
    <mergeCell ref="G532:G533"/>
    <mergeCell ref="H532:H533"/>
    <mergeCell ref="I532:I533"/>
    <mergeCell ref="J532:J533"/>
    <mergeCell ref="K532:K533"/>
    <mergeCell ref="L532:L533"/>
    <mergeCell ref="AG528:AG529"/>
    <mergeCell ref="AD526:AD527"/>
    <mergeCell ref="AJ524:AJ525"/>
    <mergeCell ref="Y531:Y532"/>
    <mergeCell ref="Z531:Z532"/>
    <mergeCell ref="AA531:AA532"/>
    <mergeCell ref="AB531:AB532"/>
    <mergeCell ref="Y529:Y530"/>
    <mergeCell ref="AP531:AP532"/>
    <mergeCell ref="AL528:AL529"/>
    <mergeCell ref="AP535:AP536"/>
    <mergeCell ref="AN535:AN536"/>
    <mergeCell ref="AM527:AM528"/>
    <mergeCell ref="AB527:AB528"/>
    <mergeCell ref="AC527:AC528"/>
    <mergeCell ref="H524:H525"/>
    <mergeCell ref="I524:I525"/>
    <mergeCell ref="J524:J525"/>
    <mergeCell ref="K524:K525"/>
    <mergeCell ref="L524:L525"/>
    <mergeCell ref="M524:M525"/>
    <mergeCell ref="AD534:AD535"/>
    <mergeCell ref="AM525:AM526"/>
    <mergeCell ref="AN525:AN526"/>
    <mergeCell ref="AO525:AO526"/>
    <mergeCell ref="Y525:Y526"/>
    <mergeCell ref="Z525:Z526"/>
    <mergeCell ref="AA525:AA526"/>
    <mergeCell ref="AB525:AB526"/>
    <mergeCell ref="J518:J519"/>
    <mergeCell ref="K518:K519"/>
    <mergeCell ref="L518:L519"/>
    <mergeCell ref="M518:M519"/>
    <mergeCell ref="I520:I521"/>
    <mergeCell ref="J520:J521"/>
    <mergeCell ref="K520:K521"/>
    <mergeCell ref="AD522:AD523"/>
    <mergeCell ref="AQ523:AQ524"/>
    <mergeCell ref="AR523:AR524"/>
    <mergeCell ref="A518:A519"/>
    <mergeCell ref="B518:B519"/>
    <mergeCell ref="C518:C519"/>
    <mergeCell ref="E518:E519"/>
    <mergeCell ref="U518:U519"/>
    <mergeCell ref="AC523:AC524"/>
    <mergeCell ref="A524:A525"/>
    <mergeCell ref="B524:B525"/>
    <mergeCell ref="C524:C525"/>
    <mergeCell ref="E524:E525"/>
    <mergeCell ref="R524:R525"/>
    <mergeCell ref="AP529:AP530"/>
    <mergeCell ref="AF526:AF527"/>
    <mergeCell ref="AG526:AG527"/>
    <mergeCell ref="AK524:AK525"/>
    <mergeCell ref="Y523:Y524"/>
    <mergeCell ref="AQ529:AQ530"/>
    <mergeCell ref="AN529:AN530"/>
    <mergeCell ref="AO529:AO530"/>
    <mergeCell ref="AL520:AL521"/>
    <mergeCell ref="AM529:AM530"/>
    <mergeCell ref="Z529:Z530"/>
    <mergeCell ref="AA529:AA530"/>
    <mergeCell ref="AB529:AB530"/>
    <mergeCell ref="AC529:AC530"/>
    <mergeCell ref="AE526:AE527"/>
    <mergeCell ref="AJ520:AJ521"/>
    <mergeCell ref="AK520:AK521"/>
    <mergeCell ref="N522:N523"/>
    <mergeCell ref="N524:N525"/>
    <mergeCell ref="U524:U525"/>
    <mergeCell ref="V524:V525"/>
    <mergeCell ref="O524:O525"/>
    <mergeCell ref="P524:P525"/>
    <mergeCell ref="S520:S521"/>
    <mergeCell ref="S522:S523"/>
    <mergeCell ref="AB523:AB524"/>
    <mergeCell ref="AF520:AF521"/>
    <mergeCell ref="AG520:AG521"/>
    <mergeCell ref="AP527:AP528"/>
    <mergeCell ref="AN523:AN524"/>
    <mergeCell ref="AO523:AO524"/>
    <mergeCell ref="AP523:AP524"/>
    <mergeCell ref="AO521:AO522"/>
    <mergeCell ref="AD524:AD525"/>
    <mergeCell ref="AH526:AH527"/>
    <mergeCell ref="AI526:AI527"/>
    <mergeCell ref="O522:O523"/>
    <mergeCell ref="P522:P523"/>
    <mergeCell ref="R522:R523"/>
    <mergeCell ref="U522:U523"/>
    <mergeCell ref="V522:V523"/>
    <mergeCell ref="U520:U521"/>
    <mergeCell ref="O520:O521"/>
    <mergeCell ref="P520:P521"/>
    <mergeCell ref="Q522:Q523"/>
    <mergeCell ref="V520:V521"/>
    <mergeCell ref="AR527:AR528"/>
    <mergeCell ref="A522:A523"/>
    <mergeCell ref="B522:B523"/>
    <mergeCell ref="C522:C523"/>
    <mergeCell ref="E522:E523"/>
    <mergeCell ref="AN527:AN528"/>
    <mergeCell ref="AO527:AO528"/>
    <mergeCell ref="AP525:AP526"/>
    <mergeCell ref="AQ525:AQ526"/>
    <mergeCell ref="AR525:AR526"/>
    <mergeCell ref="A520:A521"/>
    <mergeCell ref="B520:B521"/>
    <mergeCell ref="C520:C521"/>
    <mergeCell ref="E520:E521"/>
    <mergeCell ref="R520:R521"/>
    <mergeCell ref="F520:F521"/>
    <mergeCell ref="G520:G521"/>
    <mergeCell ref="H520:H521"/>
    <mergeCell ref="AH520:AH521"/>
    <mergeCell ref="AI520:AI521"/>
    <mergeCell ref="AQ527:AQ528"/>
    <mergeCell ref="Y527:Y528"/>
    <mergeCell ref="Z527:Z528"/>
    <mergeCell ref="AA527:AA528"/>
    <mergeCell ref="AC525:AC526"/>
    <mergeCell ref="AJ526:AJ527"/>
    <mergeCell ref="AK526:AK527"/>
    <mergeCell ref="AL526:AL527"/>
    <mergeCell ref="AK522:AK523"/>
    <mergeCell ref="AL524:AL525"/>
    <mergeCell ref="AH528:AH529"/>
    <mergeCell ref="AI528:AI529"/>
    <mergeCell ref="AJ528:AJ529"/>
    <mergeCell ref="AK528:AK529"/>
    <mergeCell ref="W526:W527"/>
    <mergeCell ref="X526:X527"/>
    <mergeCell ref="AI522:AI523"/>
    <mergeCell ref="AJ522:AJ523"/>
    <mergeCell ref="W522:W523"/>
    <mergeCell ref="X522:X523"/>
    <mergeCell ref="Z523:Z524"/>
    <mergeCell ref="AA523:AA524"/>
    <mergeCell ref="AM521:AM522"/>
    <mergeCell ref="AN521:AN522"/>
    <mergeCell ref="A528:A529"/>
    <mergeCell ref="B528:B529"/>
    <mergeCell ref="C528:C529"/>
    <mergeCell ref="AM523:AM524"/>
    <mergeCell ref="F524:F525"/>
    <mergeCell ref="G524:G525"/>
    <mergeCell ref="N520:N521"/>
    <mergeCell ref="Q520:Q521"/>
    <mergeCell ref="F526:F527"/>
    <mergeCell ref="G526:G527"/>
    <mergeCell ref="B516:B517"/>
    <mergeCell ref="C516:C517"/>
    <mergeCell ref="E516:E517"/>
    <mergeCell ref="R516:R517"/>
    <mergeCell ref="N514:N515"/>
    <mergeCell ref="N516:N517"/>
    <mergeCell ref="Q514:Q515"/>
    <mergeCell ref="E514:E515"/>
    <mergeCell ref="AP521:AP522"/>
    <mergeCell ref="AQ521:AQ522"/>
    <mergeCell ref="AR521:AR522"/>
    <mergeCell ref="AQ519:AQ520"/>
    <mergeCell ref="AR519:AR520"/>
    <mergeCell ref="L514:L515"/>
    <mergeCell ref="M514:M515"/>
    <mergeCell ref="F516:F517"/>
    <mergeCell ref="G516:G517"/>
    <mergeCell ref="H516:H517"/>
    <mergeCell ref="I516:I517"/>
    <mergeCell ref="J516:J517"/>
    <mergeCell ref="K516:K517"/>
    <mergeCell ref="L516:L517"/>
    <mergeCell ref="M516:M517"/>
    <mergeCell ref="F518:F519"/>
    <mergeCell ref="G518:G519"/>
    <mergeCell ref="H518:H519"/>
    <mergeCell ref="I518:I519"/>
    <mergeCell ref="AL522:AL523"/>
    <mergeCell ref="AE522:AE523"/>
    <mergeCell ref="AF522:AF523"/>
    <mergeCell ref="AG522:AG523"/>
    <mergeCell ref="AH522:AH523"/>
    <mergeCell ref="T516:T517"/>
    <mergeCell ref="T518:T519"/>
    <mergeCell ref="T520:T521"/>
    <mergeCell ref="T522:T523"/>
    <mergeCell ref="L520:L521"/>
    <mergeCell ref="M520:M521"/>
    <mergeCell ref="F522:F523"/>
    <mergeCell ref="G522:G523"/>
    <mergeCell ref="H522:H523"/>
    <mergeCell ref="I522:I523"/>
    <mergeCell ref="J522:J523"/>
    <mergeCell ref="K522:K523"/>
    <mergeCell ref="L522:L523"/>
    <mergeCell ref="M522:M523"/>
    <mergeCell ref="AD518:AD519"/>
    <mergeCell ref="AE518:AE519"/>
    <mergeCell ref="AL518:AL519"/>
    <mergeCell ref="Z521:Z522"/>
    <mergeCell ref="AA521:AA522"/>
    <mergeCell ref="AB521:AB522"/>
    <mergeCell ref="AC521:AC522"/>
    <mergeCell ref="AR517:AR518"/>
    <mergeCell ref="AQ515:AQ516"/>
    <mergeCell ref="AR515:AR516"/>
    <mergeCell ref="AP519:AP520"/>
    <mergeCell ref="AD520:AD521"/>
    <mergeCell ref="AE520:AE521"/>
    <mergeCell ref="N518:N519"/>
    <mergeCell ref="Y521:Y522"/>
    <mergeCell ref="R514:R515"/>
    <mergeCell ref="U514:U515"/>
    <mergeCell ref="V514:V515"/>
    <mergeCell ref="W514:W515"/>
    <mergeCell ref="X514:X515"/>
    <mergeCell ref="W520:W521"/>
    <mergeCell ref="X520:X521"/>
    <mergeCell ref="S514:S515"/>
    <mergeCell ref="T514:T515"/>
    <mergeCell ref="O514:O515"/>
    <mergeCell ref="P514:P515"/>
    <mergeCell ref="R518:R519"/>
    <mergeCell ref="AM519:AM520"/>
    <mergeCell ref="AN519:AN520"/>
    <mergeCell ref="AO519:AO520"/>
    <mergeCell ref="Y519:Y520"/>
    <mergeCell ref="Z519:Z520"/>
    <mergeCell ref="AA519:AA520"/>
    <mergeCell ref="AB519:AB520"/>
    <mergeCell ref="AE516:AE517"/>
    <mergeCell ref="AF516:AF517"/>
    <mergeCell ref="AG516:AG517"/>
    <mergeCell ref="AH516:AH517"/>
    <mergeCell ref="AI516:AI517"/>
    <mergeCell ref="AJ516:AJ517"/>
    <mergeCell ref="AD516:AD517"/>
    <mergeCell ref="W518:W519"/>
    <mergeCell ref="X518:X519"/>
    <mergeCell ref="O516:O517"/>
    <mergeCell ref="P516:P517"/>
    <mergeCell ref="O518:O519"/>
    <mergeCell ref="P518:P519"/>
    <mergeCell ref="Q516:Q517"/>
    <mergeCell ref="Q518:Q519"/>
    <mergeCell ref="S516:S517"/>
    <mergeCell ref="AM515:AM516"/>
    <mergeCell ref="AN515:AN516"/>
    <mergeCell ref="AO515:AO516"/>
    <mergeCell ref="AB513:AB514"/>
    <mergeCell ref="AC513:AC514"/>
    <mergeCell ref="AH514:AH515"/>
    <mergeCell ref="AI514:AI515"/>
    <mergeCell ref="AJ514:AJ515"/>
    <mergeCell ref="AC519:AC520"/>
    <mergeCell ref="AM517:AM518"/>
    <mergeCell ref="AN517:AN518"/>
    <mergeCell ref="AF518:AF519"/>
    <mergeCell ref="AG518:AG519"/>
    <mergeCell ref="AJ518:AJ519"/>
    <mergeCell ref="AK518:AK519"/>
    <mergeCell ref="AH518:AH519"/>
    <mergeCell ref="AI518:AI519"/>
    <mergeCell ref="AD510:AD511"/>
    <mergeCell ref="Y517:Y518"/>
    <mergeCell ref="Z517:Z518"/>
    <mergeCell ref="AA517:AA518"/>
    <mergeCell ref="AB517:AB518"/>
    <mergeCell ref="Z511:Z512"/>
    <mergeCell ref="AA511:AA512"/>
    <mergeCell ref="AC509:AC510"/>
    <mergeCell ref="AD514:AD515"/>
    <mergeCell ref="N510:N511"/>
    <mergeCell ref="N512:N513"/>
    <mergeCell ref="U512:U513"/>
    <mergeCell ref="V512:V513"/>
    <mergeCell ref="W512:W513"/>
    <mergeCell ref="X512:X513"/>
    <mergeCell ref="O512:O513"/>
    <mergeCell ref="P512:P513"/>
    <mergeCell ref="S512:S513"/>
    <mergeCell ref="T512:T513"/>
    <mergeCell ref="A512:A513"/>
    <mergeCell ref="B512:B513"/>
    <mergeCell ref="C512:C513"/>
    <mergeCell ref="E512:E513"/>
    <mergeCell ref="R512:R513"/>
    <mergeCell ref="A514:A515"/>
    <mergeCell ref="B514:B515"/>
    <mergeCell ref="C514:C515"/>
    <mergeCell ref="F514:F515"/>
    <mergeCell ref="G514:G515"/>
    <mergeCell ref="AI508:AI509"/>
    <mergeCell ref="AJ508:AJ509"/>
    <mergeCell ref="AK508:AK509"/>
    <mergeCell ref="AL508:AL509"/>
    <mergeCell ref="AK510:AK511"/>
    <mergeCell ref="AL510:AL511"/>
    <mergeCell ref="AK512:AK513"/>
    <mergeCell ref="AL512:AL513"/>
    <mergeCell ref="X510:X511"/>
    <mergeCell ref="O508:O509"/>
    <mergeCell ref="P508:P509"/>
    <mergeCell ref="O510:O511"/>
    <mergeCell ref="P510:P511"/>
    <mergeCell ref="T508:T509"/>
    <mergeCell ref="T510:T511"/>
    <mergeCell ref="W508:W509"/>
    <mergeCell ref="X508:X509"/>
    <mergeCell ref="A510:A511"/>
    <mergeCell ref="B510:B511"/>
    <mergeCell ref="C510:C511"/>
    <mergeCell ref="E510:E511"/>
    <mergeCell ref="U510:U511"/>
    <mergeCell ref="AE512:AE513"/>
    <mergeCell ref="AF512:AF513"/>
    <mergeCell ref="AG512:AG513"/>
    <mergeCell ref="AH512:AH513"/>
    <mergeCell ref="AI512:AI513"/>
    <mergeCell ref="AJ512:AJ513"/>
    <mergeCell ref="AD512:AD513"/>
    <mergeCell ref="U516:U517"/>
    <mergeCell ref="V516:V517"/>
    <mergeCell ref="W516:W517"/>
    <mergeCell ref="X516:X517"/>
    <mergeCell ref="V518:V519"/>
    <mergeCell ref="A516:A517"/>
    <mergeCell ref="AP515:AP516"/>
    <mergeCell ref="AK514:AK515"/>
    <mergeCell ref="AL514:AL515"/>
    <mergeCell ref="AK516:AK517"/>
    <mergeCell ref="AL516:AL517"/>
    <mergeCell ref="AC515:AC516"/>
    <mergeCell ref="AC517:AC518"/>
    <mergeCell ref="AO517:AO518"/>
    <mergeCell ref="AP517:AP518"/>
    <mergeCell ref="AE514:AE515"/>
    <mergeCell ref="AH508:AH509"/>
    <mergeCell ref="Y515:Y516"/>
    <mergeCell ref="Z515:Z516"/>
    <mergeCell ref="AA515:AA516"/>
    <mergeCell ref="AB515:AB516"/>
    <mergeCell ref="Y513:Y514"/>
    <mergeCell ref="Y511:Y512"/>
    <mergeCell ref="AD508:AD509"/>
    <mergeCell ref="AF514:AF515"/>
    <mergeCell ref="AG514:AG515"/>
    <mergeCell ref="AR513:AR514"/>
    <mergeCell ref="A508:A509"/>
    <mergeCell ref="B508:B509"/>
    <mergeCell ref="C508:C509"/>
    <mergeCell ref="E508:E509"/>
    <mergeCell ref="R508:R509"/>
    <mergeCell ref="AN513:AN514"/>
    <mergeCell ref="AO513:AO514"/>
    <mergeCell ref="AP513:AP514"/>
    <mergeCell ref="AQ513:AQ514"/>
    <mergeCell ref="N506:N507"/>
    <mergeCell ref="N508:N509"/>
    <mergeCell ref="U508:U509"/>
    <mergeCell ref="V508:V509"/>
    <mergeCell ref="F510:F511"/>
    <mergeCell ref="G510:G511"/>
    <mergeCell ref="H510:H511"/>
    <mergeCell ref="I510:I511"/>
    <mergeCell ref="J510:J511"/>
    <mergeCell ref="K510:K511"/>
    <mergeCell ref="L510:L511"/>
    <mergeCell ref="M510:M511"/>
    <mergeCell ref="F512:F513"/>
    <mergeCell ref="G512:G513"/>
    <mergeCell ref="H512:H513"/>
    <mergeCell ref="I512:I513"/>
    <mergeCell ref="J512:J513"/>
    <mergeCell ref="K512:K513"/>
    <mergeCell ref="L512:L513"/>
    <mergeCell ref="M512:M513"/>
    <mergeCell ref="H514:H515"/>
    <mergeCell ref="I514:I515"/>
    <mergeCell ref="J514:J515"/>
    <mergeCell ref="K514:K515"/>
    <mergeCell ref="AE510:AE511"/>
    <mergeCell ref="AF510:AF511"/>
    <mergeCell ref="AM513:AM514"/>
    <mergeCell ref="Z513:Z514"/>
    <mergeCell ref="AA513:AA514"/>
    <mergeCell ref="AG510:AG511"/>
    <mergeCell ref="AH510:AH511"/>
    <mergeCell ref="AI510:AI511"/>
    <mergeCell ref="AJ510:AJ511"/>
    <mergeCell ref="AQ517:AQ518"/>
    <mergeCell ref="AF504:AF505"/>
    <mergeCell ref="AG504:AG505"/>
    <mergeCell ref="AH504:AH505"/>
    <mergeCell ref="AI504:AI505"/>
    <mergeCell ref="AJ504:AJ505"/>
    <mergeCell ref="AK504:AK505"/>
    <mergeCell ref="AP511:AP512"/>
    <mergeCell ref="AQ511:AQ512"/>
    <mergeCell ref="AL502:AL503"/>
    <mergeCell ref="AM511:AM512"/>
    <mergeCell ref="AB511:AB512"/>
    <mergeCell ref="AC511:AC512"/>
    <mergeCell ref="AD504:AD505"/>
    <mergeCell ref="AE504:AE505"/>
    <mergeCell ref="AI506:AI507"/>
    <mergeCell ref="AJ506:AJ507"/>
    <mergeCell ref="O506:O507"/>
    <mergeCell ref="P506:P507"/>
    <mergeCell ref="R506:R507"/>
    <mergeCell ref="U506:U507"/>
    <mergeCell ref="V506:V507"/>
    <mergeCell ref="AE502:AE503"/>
    <mergeCell ref="AR511:AR512"/>
    <mergeCell ref="A506:A507"/>
    <mergeCell ref="B506:B507"/>
    <mergeCell ref="C506:C507"/>
    <mergeCell ref="E506:E507"/>
    <mergeCell ref="AN511:AN512"/>
    <mergeCell ref="AO511:AO512"/>
    <mergeCell ref="AO509:AO510"/>
    <mergeCell ref="AP509:AP510"/>
    <mergeCell ref="AQ509:AQ510"/>
    <mergeCell ref="AB509:AB510"/>
    <mergeCell ref="V504:V505"/>
    <mergeCell ref="W504:W505"/>
    <mergeCell ref="X504:X505"/>
    <mergeCell ref="A504:A505"/>
    <mergeCell ref="B504:B505"/>
    <mergeCell ref="C504:C505"/>
    <mergeCell ref="E504:E505"/>
    <mergeCell ref="R504:R505"/>
    <mergeCell ref="U504:U505"/>
    <mergeCell ref="AR507:AR508"/>
    <mergeCell ref="N502:N503"/>
    <mergeCell ref="N504:N505"/>
    <mergeCell ref="O504:O505"/>
    <mergeCell ref="P504:P505"/>
    <mergeCell ref="AM509:AM510"/>
    <mergeCell ref="AN509:AN510"/>
    <mergeCell ref="Y509:Y510"/>
    <mergeCell ref="Z509:Z510"/>
    <mergeCell ref="AA509:AA510"/>
    <mergeCell ref="O502:O503"/>
    <mergeCell ref="AR509:AR510"/>
    <mergeCell ref="AR505:AR506"/>
    <mergeCell ref="AR503:AR504"/>
    <mergeCell ref="L508:L509"/>
    <mergeCell ref="M508:M509"/>
    <mergeCell ref="AK506:AK507"/>
    <mergeCell ref="AD506:AD507"/>
    <mergeCell ref="AE506:AE507"/>
    <mergeCell ref="AF506:AF507"/>
    <mergeCell ref="AG506:AG507"/>
    <mergeCell ref="AH506:AH507"/>
    <mergeCell ref="AI500:AI501"/>
    <mergeCell ref="AJ500:AJ501"/>
    <mergeCell ref="AK500:AK501"/>
    <mergeCell ref="AL500:AL501"/>
    <mergeCell ref="AP507:AP508"/>
    <mergeCell ref="AQ507:AQ508"/>
    <mergeCell ref="AM505:AM506"/>
    <mergeCell ref="AD500:AD501"/>
    <mergeCell ref="AD502:AD503"/>
    <mergeCell ref="A502:A503"/>
    <mergeCell ref="B502:B503"/>
    <mergeCell ref="C502:C503"/>
    <mergeCell ref="E502:E503"/>
    <mergeCell ref="U502:U503"/>
    <mergeCell ref="V502:V503"/>
    <mergeCell ref="R502:R503"/>
    <mergeCell ref="AM507:AM508"/>
    <mergeCell ref="AN507:AN508"/>
    <mergeCell ref="AO507:AO508"/>
    <mergeCell ref="Y507:Y508"/>
    <mergeCell ref="Z507:Z508"/>
    <mergeCell ref="AA507:AA508"/>
    <mergeCell ref="AB507:AB508"/>
    <mergeCell ref="AE508:AE509"/>
    <mergeCell ref="AF508:AF509"/>
    <mergeCell ref="AG508:AG509"/>
    <mergeCell ref="AH498:AH499"/>
    <mergeCell ref="AI498:AI499"/>
    <mergeCell ref="AJ498:AJ499"/>
    <mergeCell ref="AK498:AK499"/>
    <mergeCell ref="AL498:AL499"/>
    <mergeCell ref="P502:P503"/>
    <mergeCell ref="Q502:Q503"/>
    <mergeCell ref="AH502:AH503"/>
    <mergeCell ref="AI502:AI503"/>
    <mergeCell ref="AJ502:AJ503"/>
    <mergeCell ref="AC507:AC508"/>
    <mergeCell ref="AD498:AD499"/>
    <mergeCell ref="E500:E501"/>
    <mergeCell ref="R500:R501"/>
    <mergeCell ref="N498:N499"/>
    <mergeCell ref="N500:N501"/>
    <mergeCell ref="U500:U501"/>
    <mergeCell ref="V500:V501"/>
    <mergeCell ref="O500:O501"/>
    <mergeCell ref="P500:P501"/>
    <mergeCell ref="AN505:AN506"/>
    <mergeCell ref="AO505:AO506"/>
    <mergeCell ref="AP505:AP506"/>
    <mergeCell ref="AQ505:AQ506"/>
    <mergeCell ref="AQ503:AQ504"/>
    <mergeCell ref="AQ499:AQ500"/>
    <mergeCell ref="A498:A499"/>
    <mergeCell ref="B498:B499"/>
    <mergeCell ref="A500:A501"/>
    <mergeCell ref="B500:B501"/>
    <mergeCell ref="F508:F509"/>
    <mergeCell ref="G508:G509"/>
    <mergeCell ref="H508:H509"/>
    <mergeCell ref="I508:I509"/>
    <mergeCell ref="J508:J509"/>
    <mergeCell ref="K508:K509"/>
    <mergeCell ref="AL504:AL505"/>
    <mergeCell ref="AL506:AL507"/>
    <mergeCell ref="AH496:AH497"/>
    <mergeCell ref="AI496:AI497"/>
    <mergeCell ref="AJ496:AJ497"/>
    <mergeCell ref="AK496:AK497"/>
    <mergeCell ref="W498:W499"/>
    <mergeCell ref="AL496:AL497"/>
    <mergeCell ref="AA505:AA506"/>
    <mergeCell ref="AB505:AB506"/>
    <mergeCell ref="AC505:AC506"/>
    <mergeCell ref="AD496:AD497"/>
    <mergeCell ref="AE496:AE497"/>
    <mergeCell ref="AF496:AF497"/>
    <mergeCell ref="AE498:AE499"/>
    <mergeCell ref="AF498:AF499"/>
    <mergeCell ref="Y505:Y506"/>
    <mergeCell ref="AF500:AF501"/>
    <mergeCell ref="O496:O497"/>
    <mergeCell ref="P496:P497"/>
    <mergeCell ref="O498:O499"/>
    <mergeCell ref="P498:P499"/>
    <mergeCell ref="V496:V497"/>
    <mergeCell ref="R498:R499"/>
    <mergeCell ref="U498:U499"/>
    <mergeCell ref="V498:V499"/>
    <mergeCell ref="C500:C501"/>
    <mergeCell ref="Y503:Y504"/>
    <mergeCell ref="X498:X499"/>
    <mergeCell ref="W506:W507"/>
    <mergeCell ref="X506:X507"/>
    <mergeCell ref="AP503:AP504"/>
    <mergeCell ref="Z503:Z504"/>
    <mergeCell ref="AA503:AA504"/>
    <mergeCell ref="Z505:Z506"/>
    <mergeCell ref="W502:W503"/>
    <mergeCell ref="AP499:AP500"/>
    <mergeCell ref="C498:C499"/>
    <mergeCell ref="E498:E499"/>
    <mergeCell ref="AN503:AN504"/>
    <mergeCell ref="F502:F503"/>
    <mergeCell ref="G502:G503"/>
    <mergeCell ref="H502:H503"/>
    <mergeCell ref="I502:I503"/>
    <mergeCell ref="J502:J503"/>
    <mergeCell ref="K502:K503"/>
    <mergeCell ref="L502:L503"/>
    <mergeCell ref="M502:M503"/>
    <mergeCell ref="F504:F505"/>
    <mergeCell ref="G504:G505"/>
    <mergeCell ref="H504:H505"/>
    <mergeCell ref="I504:I505"/>
    <mergeCell ref="J504:J505"/>
    <mergeCell ref="K504:K505"/>
    <mergeCell ref="L504:L505"/>
    <mergeCell ref="M504:M505"/>
    <mergeCell ref="F506:F507"/>
    <mergeCell ref="G506:G507"/>
    <mergeCell ref="H506:H507"/>
    <mergeCell ref="I506:I507"/>
    <mergeCell ref="J506:J507"/>
    <mergeCell ref="K506:K507"/>
    <mergeCell ref="L506:L507"/>
    <mergeCell ref="M506:M507"/>
    <mergeCell ref="AG500:AG501"/>
    <mergeCell ref="AH500:AH501"/>
    <mergeCell ref="AM499:AM500"/>
    <mergeCell ref="AN499:AN500"/>
    <mergeCell ref="AO499:AO500"/>
    <mergeCell ref="AN497:AN498"/>
    <mergeCell ref="AO503:AO504"/>
    <mergeCell ref="AK502:AK503"/>
    <mergeCell ref="W500:W501"/>
    <mergeCell ref="X500:X501"/>
    <mergeCell ref="AC503:AC504"/>
    <mergeCell ref="AC501:AC502"/>
    <mergeCell ref="AD492:AD493"/>
    <mergeCell ref="AP501:AP502"/>
    <mergeCell ref="AJ494:AJ495"/>
    <mergeCell ref="AK494:AK495"/>
    <mergeCell ref="AL494:AL495"/>
    <mergeCell ref="AM503:AM504"/>
    <mergeCell ref="X496:X497"/>
    <mergeCell ref="AQ501:AQ502"/>
    <mergeCell ref="AL492:AL493"/>
    <mergeCell ref="AM501:AM502"/>
    <mergeCell ref="AN501:AN502"/>
    <mergeCell ref="AO501:AO502"/>
    <mergeCell ref="Z499:Z500"/>
    <mergeCell ref="X502:X503"/>
    <mergeCell ref="AB503:AB504"/>
    <mergeCell ref="AG498:AG499"/>
    <mergeCell ref="AR501:AR502"/>
    <mergeCell ref="A496:A497"/>
    <mergeCell ref="B496:B497"/>
    <mergeCell ref="C496:C497"/>
    <mergeCell ref="E496:E497"/>
    <mergeCell ref="R496:R497"/>
    <mergeCell ref="N496:N497"/>
    <mergeCell ref="U496:U497"/>
    <mergeCell ref="Y501:Y502"/>
    <mergeCell ref="W496:W497"/>
    <mergeCell ref="Z501:Z502"/>
    <mergeCell ref="AA501:AA502"/>
    <mergeCell ref="AB501:AB502"/>
    <mergeCell ref="AF494:AF495"/>
    <mergeCell ref="AG494:AG495"/>
    <mergeCell ref="Y499:Y500"/>
    <mergeCell ref="AE500:AE501"/>
    <mergeCell ref="AF502:AF503"/>
    <mergeCell ref="AG502:AG503"/>
    <mergeCell ref="AA499:AA500"/>
    <mergeCell ref="P492:P493"/>
    <mergeCell ref="O494:O495"/>
    <mergeCell ref="P494:P495"/>
    <mergeCell ref="T492:T493"/>
    <mergeCell ref="T494:T495"/>
    <mergeCell ref="AK492:AK493"/>
    <mergeCell ref="W492:W493"/>
    <mergeCell ref="X492:X493"/>
    <mergeCell ref="AE492:AE493"/>
    <mergeCell ref="AF492:AF493"/>
    <mergeCell ref="A494:A495"/>
    <mergeCell ref="B494:B495"/>
    <mergeCell ref="C494:C495"/>
    <mergeCell ref="E494:E495"/>
    <mergeCell ref="U494:U495"/>
    <mergeCell ref="V494:V495"/>
    <mergeCell ref="R494:R495"/>
    <mergeCell ref="AG496:AG497"/>
    <mergeCell ref="S494:S495"/>
    <mergeCell ref="F494:F495"/>
    <mergeCell ref="AR499:AR500"/>
    <mergeCell ref="AC499:AC500"/>
    <mergeCell ref="AD490:AD491"/>
    <mergeCell ref="AE490:AE491"/>
    <mergeCell ref="AF490:AF491"/>
    <mergeCell ref="AG490:AG491"/>
    <mergeCell ref="AH490:AH491"/>
    <mergeCell ref="AD494:AD495"/>
    <mergeCell ref="AE494:AE495"/>
    <mergeCell ref="AM493:AM494"/>
    <mergeCell ref="AB499:AB500"/>
    <mergeCell ref="AR497:AR498"/>
    <mergeCell ref="A492:A493"/>
    <mergeCell ref="B492:B493"/>
    <mergeCell ref="C492:C493"/>
    <mergeCell ref="E492:E493"/>
    <mergeCell ref="R492:R493"/>
    <mergeCell ref="AP497:AP498"/>
    <mergeCell ref="AQ497:AQ498"/>
    <mergeCell ref="N492:N493"/>
    <mergeCell ref="U492:U493"/>
    <mergeCell ref="V492:V493"/>
    <mergeCell ref="AL488:AL489"/>
    <mergeCell ref="AM497:AM498"/>
    <mergeCell ref="Z497:Z498"/>
    <mergeCell ref="AA497:AA498"/>
    <mergeCell ref="AB497:AB498"/>
    <mergeCell ref="AC497:AC498"/>
    <mergeCell ref="U490:U491"/>
    <mergeCell ref="V490:V491"/>
    <mergeCell ref="O492:O493"/>
    <mergeCell ref="AG488:AG489"/>
    <mergeCell ref="AH488:AH489"/>
    <mergeCell ref="AI488:AI489"/>
    <mergeCell ref="AJ488:AJ489"/>
    <mergeCell ref="AK488:AK489"/>
    <mergeCell ref="AA491:AA492"/>
    <mergeCell ref="O490:O491"/>
    <mergeCell ref="P490:P491"/>
    <mergeCell ref="R490:R491"/>
    <mergeCell ref="AF488:AF489"/>
    <mergeCell ref="N490:N491"/>
    <mergeCell ref="AP495:AP496"/>
    <mergeCell ref="Y497:Y498"/>
    <mergeCell ref="Y495:Y496"/>
    <mergeCell ref="Z495:Z496"/>
    <mergeCell ref="AA495:AA496"/>
    <mergeCell ref="AI490:AI491"/>
    <mergeCell ref="AJ490:AJ491"/>
    <mergeCell ref="Y491:Y492"/>
    <mergeCell ref="AO497:AO498"/>
    <mergeCell ref="AK490:AK491"/>
    <mergeCell ref="AL490:AL491"/>
    <mergeCell ref="W494:W495"/>
    <mergeCell ref="X494:X495"/>
    <mergeCell ref="W490:W491"/>
    <mergeCell ref="X490:X491"/>
    <mergeCell ref="AB491:AB492"/>
    <mergeCell ref="Z491:Z492"/>
    <mergeCell ref="AJ492:AJ493"/>
    <mergeCell ref="AQ495:AQ496"/>
    <mergeCell ref="AI492:AI493"/>
    <mergeCell ref="AM495:AM496"/>
    <mergeCell ref="AB495:AB496"/>
    <mergeCell ref="AC495:AC496"/>
    <mergeCell ref="AD488:AD489"/>
    <mergeCell ref="AE488:AE489"/>
    <mergeCell ref="AH494:AH495"/>
    <mergeCell ref="AI494:AI495"/>
    <mergeCell ref="AH486:AH487"/>
    <mergeCell ref="U488:U489"/>
    <mergeCell ref="O488:O489"/>
    <mergeCell ref="P488:P489"/>
    <mergeCell ref="AR495:AR496"/>
    <mergeCell ref="A490:A491"/>
    <mergeCell ref="B490:B491"/>
    <mergeCell ref="C490:C491"/>
    <mergeCell ref="E490:E491"/>
    <mergeCell ref="AN495:AN496"/>
    <mergeCell ref="AO495:AO496"/>
    <mergeCell ref="AN493:AN494"/>
    <mergeCell ref="AO493:AO494"/>
    <mergeCell ref="V488:V489"/>
    <mergeCell ref="W488:W489"/>
    <mergeCell ref="X488:X489"/>
    <mergeCell ref="AB489:AB490"/>
    <mergeCell ref="AC489:AC490"/>
    <mergeCell ref="Y489:Y490"/>
    <mergeCell ref="AA487:AA488"/>
    <mergeCell ref="AN491:AN492"/>
    <mergeCell ref="A488:A489"/>
    <mergeCell ref="B488:B489"/>
    <mergeCell ref="C488:C489"/>
    <mergeCell ref="E488:E489"/>
    <mergeCell ref="R488:R489"/>
    <mergeCell ref="N486:N487"/>
    <mergeCell ref="N488:N489"/>
    <mergeCell ref="F488:F489"/>
    <mergeCell ref="G488:G489"/>
    <mergeCell ref="H488:H489"/>
    <mergeCell ref="AP493:AP494"/>
    <mergeCell ref="AQ493:AQ494"/>
    <mergeCell ref="AR493:AR494"/>
    <mergeCell ref="Y493:Y494"/>
    <mergeCell ref="Z493:Z494"/>
    <mergeCell ref="AA493:AA494"/>
    <mergeCell ref="AB493:AB494"/>
    <mergeCell ref="AC493:AC494"/>
    <mergeCell ref="AG492:AG493"/>
    <mergeCell ref="AH492:AH493"/>
    <mergeCell ref="Q486:Q487"/>
    <mergeCell ref="S486:S487"/>
    <mergeCell ref="V486:V487"/>
    <mergeCell ref="R486:R487"/>
    <mergeCell ref="W486:W487"/>
    <mergeCell ref="X486:X487"/>
    <mergeCell ref="AP491:AP492"/>
    <mergeCell ref="AQ491:AQ492"/>
    <mergeCell ref="AR491:AR492"/>
    <mergeCell ref="A486:A487"/>
    <mergeCell ref="B486:B487"/>
    <mergeCell ref="C486:C487"/>
    <mergeCell ref="E486:E487"/>
    <mergeCell ref="U486:U487"/>
    <mergeCell ref="AC491:AC492"/>
    <mergeCell ref="N494:N495"/>
    <mergeCell ref="AM491:AM492"/>
    <mergeCell ref="AH484:AH485"/>
    <mergeCell ref="AI484:AI485"/>
    <mergeCell ref="AJ484:AJ485"/>
    <mergeCell ref="AK484:AK485"/>
    <mergeCell ref="AO491:AO492"/>
    <mergeCell ref="X482:X483"/>
    <mergeCell ref="AH482:AH483"/>
    <mergeCell ref="AI482:AI483"/>
    <mergeCell ref="AJ482:AJ483"/>
    <mergeCell ref="AK482:AK483"/>
    <mergeCell ref="AL482:AL483"/>
    <mergeCell ref="B484:B485"/>
    <mergeCell ref="C484:C485"/>
    <mergeCell ref="E484:E485"/>
    <mergeCell ref="R484:R485"/>
    <mergeCell ref="N482:N483"/>
    <mergeCell ref="N484:N485"/>
    <mergeCell ref="O484:O485"/>
    <mergeCell ref="P484:P485"/>
    <mergeCell ref="Q484:Q485"/>
    <mergeCell ref="AM489:AM490"/>
    <mergeCell ref="AN489:AN490"/>
    <mergeCell ref="AO489:AO490"/>
    <mergeCell ref="AP489:AP490"/>
    <mergeCell ref="AQ489:AQ490"/>
    <mergeCell ref="AR489:AR490"/>
    <mergeCell ref="AD480:AD481"/>
    <mergeCell ref="AE480:AE481"/>
    <mergeCell ref="AF480:AF481"/>
    <mergeCell ref="AG480:AG481"/>
    <mergeCell ref="AE482:AE483"/>
    <mergeCell ref="AF482:AF483"/>
    <mergeCell ref="AG482:AG483"/>
    <mergeCell ref="AD482:AD483"/>
    <mergeCell ref="O480:O481"/>
    <mergeCell ref="P480:P481"/>
    <mergeCell ref="O482:O483"/>
    <mergeCell ref="P482:P483"/>
    <mergeCell ref="Z489:Z490"/>
    <mergeCell ref="AA489:AA490"/>
    <mergeCell ref="U484:U485"/>
    <mergeCell ref="V484:V485"/>
    <mergeCell ref="W484:W485"/>
    <mergeCell ref="O486:O487"/>
    <mergeCell ref="AD484:AD485"/>
    <mergeCell ref="Y487:Y488"/>
    <mergeCell ref="Z487:Z488"/>
    <mergeCell ref="AE486:AE487"/>
    <mergeCell ref="AR487:AR488"/>
    <mergeCell ref="AN487:AN488"/>
    <mergeCell ref="AO487:AO488"/>
    <mergeCell ref="AP487:AP488"/>
    <mergeCell ref="AQ487:AQ488"/>
    <mergeCell ref="AD486:AD487"/>
    <mergeCell ref="G490:G491"/>
    <mergeCell ref="H490:H491"/>
    <mergeCell ref="I490:I491"/>
    <mergeCell ref="J490:J491"/>
    <mergeCell ref="K490:K491"/>
    <mergeCell ref="M490:M491"/>
    <mergeCell ref="F492:F493"/>
    <mergeCell ref="G492:G493"/>
    <mergeCell ref="AL486:AL487"/>
    <mergeCell ref="AQ485:AQ486"/>
    <mergeCell ref="AC485:AC486"/>
    <mergeCell ref="AM485:AM486"/>
    <mergeCell ref="AN485:AN486"/>
    <mergeCell ref="AF484:AF485"/>
    <mergeCell ref="AF486:AF487"/>
    <mergeCell ref="AB485:AB486"/>
    <mergeCell ref="AB487:AB488"/>
    <mergeCell ref="AC487:AC488"/>
    <mergeCell ref="AM487:AM488"/>
    <mergeCell ref="AO485:AO486"/>
    <mergeCell ref="AP485:AP486"/>
    <mergeCell ref="AG486:AG487"/>
    <mergeCell ref="AI486:AI487"/>
    <mergeCell ref="AJ486:AJ487"/>
    <mergeCell ref="AK486:AK487"/>
    <mergeCell ref="AE484:AE485"/>
    <mergeCell ref="V480:V481"/>
    <mergeCell ref="AR485:AR486"/>
    <mergeCell ref="A480:A481"/>
    <mergeCell ref="B480:B481"/>
    <mergeCell ref="C480:C481"/>
    <mergeCell ref="E480:E481"/>
    <mergeCell ref="R480:R481"/>
    <mergeCell ref="N480:N481"/>
    <mergeCell ref="Z485:Z486"/>
    <mergeCell ref="AA485:AA486"/>
    <mergeCell ref="F486:F487"/>
    <mergeCell ref="G486:G487"/>
    <mergeCell ref="H486:H487"/>
    <mergeCell ref="I486:I487"/>
    <mergeCell ref="J486:J487"/>
    <mergeCell ref="K486:K487"/>
    <mergeCell ref="M486:M487"/>
    <mergeCell ref="I488:I489"/>
    <mergeCell ref="J488:J489"/>
    <mergeCell ref="K488:K489"/>
    <mergeCell ref="L488:L489"/>
    <mergeCell ref="M488:M489"/>
    <mergeCell ref="L486:L487"/>
    <mergeCell ref="D486:D487"/>
    <mergeCell ref="D488:D489"/>
    <mergeCell ref="P486:P487"/>
    <mergeCell ref="AG484:AG485"/>
    <mergeCell ref="AL484:AL485"/>
    <mergeCell ref="W478:W479"/>
    <mergeCell ref="X478:X479"/>
    <mergeCell ref="O478:O479"/>
    <mergeCell ref="P478:P479"/>
    <mergeCell ref="T478:T479"/>
    <mergeCell ref="Y485:Y486"/>
    <mergeCell ref="U480:U481"/>
    <mergeCell ref="AH480:AH481"/>
    <mergeCell ref="W480:W481"/>
    <mergeCell ref="X480:X481"/>
    <mergeCell ref="A478:A479"/>
    <mergeCell ref="B478:B479"/>
    <mergeCell ref="C478:C479"/>
    <mergeCell ref="E478:E479"/>
    <mergeCell ref="U478:U479"/>
    <mergeCell ref="V478:V479"/>
    <mergeCell ref="R478:R479"/>
    <mergeCell ref="AB479:AB480"/>
    <mergeCell ref="S478:S479"/>
    <mergeCell ref="AR481:AR482"/>
    <mergeCell ref="AC483:AC484"/>
    <mergeCell ref="AM483:AM484"/>
    <mergeCell ref="AN483:AN484"/>
    <mergeCell ref="AO483:AO484"/>
    <mergeCell ref="AP483:AP484"/>
    <mergeCell ref="AQ483:AQ484"/>
    <mergeCell ref="AR483:AR484"/>
    <mergeCell ref="Z481:Z482"/>
    <mergeCell ref="AA481:AA482"/>
    <mergeCell ref="AB481:AB482"/>
    <mergeCell ref="AC481:AC482"/>
    <mergeCell ref="Y483:Y484"/>
    <mergeCell ref="Z483:Z484"/>
    <mergeCell ref="AA483:AA484"/>
    <mergeCell ref="AB483:AB484"/>
    <mergeCell ref="AC479:AC480"/>
    <mergeCell ref="AN481:AN482"/>
    <mergeCell ref="AO481:AO482"/>
    <mergeCell ref="AP481:AP482"/>
    <mergeCell ref="AQ481:AQ482"/>
    <mergeCell ref="AM481:AM482"/>
    <mergeCell ref="AJ480:AJ481"/>
    <mergeCell ref="AK480:AK481"/>
    <mergeCell ref="AL480:AL481"/>
    <mergeCell ref="AI480:AI481"/>
    <mergeCell ref="Y479:Y480"/>
    <mergeCell ref="Z479:Z480"/>
    <mergeCell ref="AA479:AA480"/>
    <mergeCell ref="AR479:AR480"/>
    <mergeCell ref="Y481:Y482"/>
    <mergeCell ref="AN479:AN480"/>
    <mergeCell ref="AO479:AO480"/>
    <mergeCell ref="AP479:AP480"/>
    <mergeCell ref="AQ479:AQ480"/>
    <mergeCell ref="AM479:AM480"/>
    <mergeCell ref="AM477:AM478"/>
    <mergeCell ref="AN477:AN478"/>
    <mergeCell ref="AO477:AO478"/>
    <mergeCell ref="AP477:AP478"/>
    <mergeCell ref="AQ477:AQ478"/>
    <mergeCell ref="AR477:AR478"/>
    <mergeCell ref="A482:A483"/>
    <mergeCell ref="V482:V483"/>
    <mergeCell ref="W482:W483"/>
    <mergeCell ref="AN475:AN476"/>
    <mergeCell ref="AO475:AO476"/>
    <mergeCell ref="AP475:AP476"/>
    <mergeCell ref="AQ475:AQ476"/>
    <mergeCell ref="AR475:AR476"/>
    <mergeCell ref="Y477:Y478"/>
    <mergeCell ref="Z477:Z478"/>
    <mergeCell ref="AA477:AA478"/>
    <mergeCell ref="AB477:AB478"/>
    <mergeCell ref="AC477:AC478"/>
    <mergeCell ref="Y475:Y476"/>
    <mergeCell ref="Z475:Z476"/>
    <mergeCell ref="AA475:AA476"/>
    <mergeCell ref="AB475:AB476"/>
    <mergeCell ref="AC475:AC476"/>
    <mergeCell ref="AM475:AM476"/>
    <mergeCell ref="AM473:AM474"/>
    <mergeCell ref="AN473:AN474"/>
    <mergeCell ref="AO473:AO474"/>
    <mergeCell ref="AP473:AP474"/>
    <mergeCell ref="AQ473:AQ474"/>
    <mergeCell ref="AR473:AR474"/>
    <mergeCell ref="AN471:AN472"/>
    <mergeCell ref="AO471:AO472"/>
    <mergeCell ref="AP471:AP472"/>
    <mergeCell ref="AQ471:AQ472"/>
    <mergeCell ref="AR471:AR472"/>
    <mergeCell ref="Y473:Y474"/>
    <mergeCell ref="Z473:Z474"/>
    <mergeCell ref="AA473:AA474"/>
    <mergeCell ref="AB473:AB474"/>
    <mergeCell ref="AC473:AC474"/>
    <mergeCell ref="Y471:Y472"/>
    <mergeCell ref="Z471:Z472"/>
    <mergeCell ref="AA471:AA472"/>
    <mergeCell ref="AQ469:AQ470"/>
    <mergeCell ref="AM469:AM470"/>
    <mergeCell ref="AN469:AN470"/>
    <mergeCell ref="AO469:AO470"/>
    <mergeCell ref="AB471:AB472"/>
    <mergeCell ref="AC471:AC472"/>
    <mergeCell ref="AM471:AM472"/>
    <mergeCell ref="AQ467:AQ468"/>
    <mergeCell ref="AR467:AR468"/>
    <mergeCell ref="Y469:Y470"/>
    <mergeCell ref="Z469:Z470"/>
    <mergeCell ref="AA469:AA470"/>
    <mergeCell ref="AB469:AB470"/>
    <mergeCell ref="AC469:AC470"/>
    <mergeCell ref="AP469:AP470"/>
    <mergeCell ref="AR469:AR470"/>
    <mergeCell ref="Y467:Y468"/>
    <mergeCell ref="Z467:Z468"/>
    <mergeCell ref="AA467:AA468"/>
    <mergeCell ref="AB467:AB468"/>
    <mergeCell ref="AR465:AR466"/>
    <mergeCell ref="AC467:AC468"/>
    <mergeCell ref="AM467:AM468"/>
    <mergeCell ref="AN467:AN468"/>
    <mergeCell ref="AO467:AO468"/>
    <mergeCell ref="AP467:AP468"/>
    <mergeCell ref="AP465:AP466"/>
    <mergeCell ref="AQ465:AQ466"/>
    <mergeCell ref="AM465:AM466"/>
    <mergeCell ref="Z465:Z466"/>
    <mergeCell ref="AA465:AA466"/>
    <mergeCell ref="AB465:AB466"/>
    <mergeCell ref="AC465:AC466"/>
    <mergeCell ref="Y465:Y466"/>
    <mergeCell ref="AN463:AN464"/>
    <mergeCell ref="AO463:AO464"/>
    <mergeCell ref="AP463:AP464"/>
    <mergeCell ref="AQ463:AQ464"/>
    <mergeCell ref="AM463:AM464"/>
    <mergeCell ref="AB463:AB464"/>
    <mergeCell ref="AC463:AC464"/>
    <mergeCell ref="AN465:AN466"/>
    <mergeCell ref="AO465:AO466"/>
    <mergeCell ref="AN461:AN462"/>
    <mergeCell ref="AO461:AO462"/>
    <mergeCell ref="AP461:AP462"/>
    <mergeCell ref="AQ461:AQ462"/>
    <mergeCell ref="AR461:AR462"/>
    <mergeCell ref="Y463:Y464"/>
    <mergeCell ref="Z463:Z464"/>
    <mergeCell ref="AA463:AA464"/>
    <mergeCell ref="AR463:AR464"/>
    <mergeCell ref="Y461:Y462"/>
    <mergeCell ref="Z461:Z462"/>
    <mergeCell ref="AA461:AA462"/>
    <mergeCell ref="AB461:AB462"/>
    <mergeCell ref="AC461:AC462"/>
    <mergeCell ref="AM461:AM462"/>
    <mergeCell ref="AM459:AM460"/>
    <mergeCell ref="AP459:AP460"/>
    <mergeCell ref="AQ459:AQ460"/>
    <mergeCell ref="AR459:AR460"/>
    <mergeCell ref="AN457:AN458"/>
    <mergeCell ref="AO457:AO458"/>
    <mergeCell ref="AP457:AP458"/>
    <mergeCell ref="AQ457:AQ458"/>
    <mergeCell ref="AR457:AR458"/>
    <mergeCell ref="Y459:Y460"/>
    <mergeCell ref="Z459:Z460"/>
    <mergeCell ref="AA459:AA460"/>
    <mergeCell ref="AB459:AB460"/>
    <mergeCell ref="AC459:AC460"/>
    <mergeCell ref="AO455:AO456"/>
    <mergeCell ref="AN459:AN460"/>
    <mergeCell ref="AO459:AO460"/>
    <mergeCell ref="AP455:AP456"/>
    <mergeCell ref="AQ455:AQ456"/>
    <mergeCell ref="AR455:AR456"/>
    <mergeCell ref="Y457:Y458"/>
    <mergeCell ref="Z457:Z458"/>
    <mergeCell ref="AA457:AA458"/>
    <mergeCell ref="AB457:AB458"/>
    <mergeCell ref="AC457:AC458"/>
    <mergeCell ref="AM457:AM458"/>
    <mergeCell ref="AP453:AP454"/>
    <mergeCell ref="AQ453:AQ454"/>
    <mergeCell ref="AR453:AR454"/>
    <mergeCell ref="Y455:Y456"/>
    <mergeCell ref="Z455:Z456"/>
    <mergeCell ref="AA455:AA456"/>
    <mergeCell ref="AB455:AB456"/>
    <mergeCell ref="AC455:AC456"/>
    <mergeCell ref="AM455:AM456"/>
    <mergeCell ref="AN455:AN456"/>
    <mergeCell ref="AQ451:AQ452"/>
    <mergeCell ref="AR451:AR452"/>
    <mergeCell ref="Y453:Y454"/>
    <mergeCell ref="Z453:Z454"/>
    <mergeCell ref="AA453:AA454"/>
    <mergeCell ref="AB453:AB454"/>
    <mergeCell ref="AC453:AC454"/>
    <mergeCell ref="AM453:AM454"/>
    <mergeCell ref="AN453:AN454"/>
    <mergeCell ref="AO453:AO454"/>
    <mergeCell ref="Y451:Y452"/>
    <mergeCell ref="Z451:Z452"/>
    <mergeCell ref="AA451:AA452"/>
    <mergeCell ref="AB451:AB452"/>
    <mergeCell ref="AR449:AR450"/>
    <mergeCell ref="AC451:AC452"/>
    <mergeCell ref="AM451:AM452"/>
    <mergeCell ref="AN451:AN452"/>
    <mergeCell ref="AO451:AO452"/>
    <mergeCell ref="AP451:AP452"/>
    <mergeCell ref="AP449:AP450"/>
    <mergeCell ref="AQ449:AQ450"/>
    <mergeCell ref="AM449:AM450"/>
    <mergeCell ref="Z449:Z450"/>
    <mergeCell ref="AA449:AA450"/>
    <mergeCell ref="AB449:AB450"/>
    <mergeCell ref="AC449:AC450"/>
    <mergeCell ref="Y449:Y450"/>
    <mergeCell ref="AN447:AN448"/>
    <mergeCell ref="AO447:AO448"/>
    <mergeCell ref="AP447:AP448"/>
    <mergeCell ref="AQ447:AQ448"/>
    <mergeCell ref="AM447:AM448"/>
    <mergeCell ref="AB447:AB448"/>
    <mergeCell ref="AC447:AC448"/>
    <mergeCell ref="AN449:AN450"/>
    <mergeCell ref="AO449:AO450"/>
    <mergeCell ref="AN445:AN446"/>
    <mergeCell ref="AO445:AO446"/>
    <mergeCell ref="AP445:AP446"/>
    <mergeCell ref="AQ445:AQ446"/>
    <mergeCell ref="AR445:AR446"/>
    <mergeCell ref="Y447:Y448"/>
    <mergeCell ref="Z447:Z448"/>
    <mergeCell ref="AA447:AA448"/>
    <mergeCell ref="AR447:AR448"/>
    <mergeCell ref="Y445:Y446"/>
    <mergeCell ref="Z445:Z446"/>
    <mergeCell ref="AA445:AA446"/>
    <mergeCell ref="AB445:AB446"/>
    <mergeCell ref="AC445:AC446"/>
    <mergeCell ref="AM445:AM446"/>
    <mergeCell ref="AM443:AM444"/>
    <mergeCell ref="AP443:AP444"/>
    <mergeCell ref="AQ443:AQ444"/>
    <mergeCell ref="AR443:AR444"/>
    <mergeCell ref="AN441:AN442"/>
    <mergeCell ref="AO441:AO442"/>
    <mergeCell ref="AP441:AP442"/>
    <mergeCell ref="AQ441:AQ442"/>
    <mergeCell ref="AR441:AR442"/>
    <mergeCell ref="Y443:Y444"/>
    <mergeCell ref="Z443:Z444"/>
    <mergeCell ref="AA443:AA444"/>
    <mergeCell ref="AB443:AB444"/>
    <mergeCell ref="AC443:AC444"/>
    <mergeCell ref="AO439:AO440"/>
    <mergeCell ref="AN443:AN444"/>
    <mergeCell ref="AO443:AO444"/>
    <mergeCell ref="AP439:AP440"/>
    <mergeCell ref="AQ439:AQ440"/>
    <mergeCell ref="AR439:AR440"/>
    <mergeCell ref="Y441:Y442"/>
    <mergeCell ref="Z441:Z442"/>
    <mergeCell ref="AA441:AA442"/>
    <mergeCell ref="AB441:AB442"/>
    <mergeCell ref="AC441:AC442"/>
    <mergeCell ref="AM441:AM442"/>
    <mergeCell ref="AP437:AP438"/>
    <mergeCell ref="AQ437:AQ438"/>
    <mergeCell ref="AR437:AR438"/>
    <mergeCell ref="Y439:Y440"/>
    <mergeCell ref="Z439:Z440"/>
    <mergeCell ref="AA439:AA440"/>
    <mergeCell ref="AB439:AB440"/>
    <mergeCell ref="AC439:AC440"/>
    <mergeCell ref="AM439:AM440"/>
    <mergeCell ref="AN439:AN440"/>
    <mergeCell ref="AQ435:AQ436"/>
    <mergeCell ref="AR435:AR436"/>
    <mergeCell ref="Y437:Y438"/>
    <mergeCell ref="Z437:Z438"/>
    <mergeCell ref="AA437:AA438"/>
    <mergeCell ref="AB437:AB438"/>
    <mergeCell ref="AC437:AC438"/>
    <mergeCell ref="AM437:AM438"/>
    <mergeCell ref="AN437:AN438"/>
    <mergeCell ref="AO437:AO438"/>
    <mergeCell ref="Y435:Y436"/>
    <mergeCell ref="Z435:Z436"/>
    <mergeCell ref="AA435:AA436"/>
    <mergeCell ref="AB435:AB436"/>
    <mergeCell ref="AR433:AR434"/>
    <mergeCell ref="AC435:AC436"/>
    <mergeCell ref="AM435:AM436"/>
    <mergeCell ref="AN435:AN436"/>
    <mergeCell ref="AO435:AO436"/>
    <mergeCell ref="AP435:AP436"/>
    <mergeCell ref="AP433:AP434"/>
    <mergeCell ref="AQ433:AQ434"/>
    <mergeCell ref="AM433:AM434"/>
    <mergeCell ref="Z433:Z434"/>
    <mergeCell ref="AA433:AA434"/>
    <mergeCell ref="AB433:AB434"/>
    <mergeCell ref="AC433:AC434"/>
    <mergeCell ref="Y433:Y434"/>
    <mergeCell ref="AN431:AN432"/>
    <mergeCell ref="AO431:AO432"/>
    <mergeCell ref="AP431:AP432"/>
    <mergeCell ref="AQ431:AQ432"/>
    <mergeCell ref="AM431:AM432"/>
    <mergeCell ref="AB431:AB432"/>
    <mergeCell ref="AC431:AC432"/>
    <mergeCell ref="AN433:AN434"/>
    <mergeCell ref="AO433:AO434"/>
    <mergeCell ref="AN429:AN430"/>
    <mergeCell ref="AO429:AO430"/>
    <mergeCell ref="AP429:AP430"/>
    <mergeCell ref="AQ429:AQ430"/>
    <mergeCell ref="AR429:AR430"/>
    <mergeCell ref="Y431:Y432"/>
    <mergeCell ref="Z431:Z432"/>
    <mergeCell ref="AA431:AA432"/>
    <mergeCell ref="AR431:AR432"/>
    <mergeCell ref="Y429:Y430"/>
    <mergeCell ref="Z429:Z430"/>
    <mergeCell ref="AA429:AA430"/>
    <mergeCell ref="AB429:AB430"/>
    <mergeCell ref="AC429:AC430"/>
    <mergeCell ref="AM429:AM430"/>
    <mergeCell ref="AM427:AM428"/>
    <mergeCell ref="AP427:AP428"/>
    <mergeCell ref="AQ427:AQ428"/>
    <mergeCell ref="AR427:AR428"/>
    <mergeCell ref="AN425:AN426"/>
    <mergeCell ref="AO425:AO426"/>
    <mergeCell ref="AP425:AP426"/>
    <mergeCell ref="AQ425:AQ426"/>
    <mergeCell ref="AR425:AR426"/>
    <mergeCell ref="Y427:Y428"/>
    <mergeCell ref="Z427:Z428"/>
    <mergeCell ref="AA427:AA428"/>
    <mergeCell ref="AB427:AB428"/>
    <mergeCell ref="AC427:AC428"/>
    <mergeCell ref="AO423:AO424"/>
    <mergeCell ref="AN427:AN428"/>
    <mergeCell ref="AO427:AO428"/>
    <mergeCell ref="AP423:AP424"/>
    <mergeCell ref="AQ423:AQ424"/>
    <mergeCell ref="AR423:AR424"/>
    <mergeCell ref="Y425:Y426"/>
    <mergeCell ref="Z425:Z426"/>
    <mergeCell ref="AA425:AA426"/>
    <mergeCell ref="AB425:AB426"/>
    <mergeCell ref="AC425:AC426"/>
    <mergeCell ref="AM425:AM426"/>
    <mergeCell ref="AP421:AP422"/>
    <mergeCell ref="AQ421:AQ422"/>
    <mergeCell ref="AR421:AR422"/>
    <mergeCell ref="Y423:Y424"/>
    <mergeCell ref="Z423:Z424"/>
    <mergeCell ref="AA423:AA424"/>
    <mergeCell ref="AB423:AB424"/>
    <mergeCell ref="AC423:AC424"/>
    <mergeCell ref="AM423:AM424"/>
    <mergeCell ref="AN423:AN424"/>
    <mergeCell ref="AQ419:AQ420"/>
    <mergeCell ref="AR419:AR420"/>
    <mergeCell ref="Y421:Y422"/>
    <mergeCell ref="Z421:Z422"/>
    <mergeCell ref="AA421:AA422"/>
    <mergeCell ref="AB421:AB422"/>
    <mergeCell ref="AC421:AC422"/>
    <mergeCell ref="AM421:AM422"/>
    <mergeCell ref="AN421:AN422"/>
    <mergeCell ref="AO421:AO422"/>
    <mergeCell ref="Y419:Y420"/>
    <mergeCell ref="Z419:Z420"/>
    <mergeCell ref="AA419:AA420"/>
    <mergeCell ref="AB419:AB420"/>
    <mergeCell ref="AR417:AR418"/>
    <mergeCell ref="AC419:AC420"/>
    <mergeCell ref="AM419:AM420"/>
    <mergeCell ref="AN419:AN420"/>
    <mergeCell ref="AO419:AO420"/>
    <mergeCell ref="AP419:AP420"/>
    <mergeCell ref="AP417:AP418"/>
    <mergeCell ref="AQ417:AQ418"/>
    <mergeCell ref="AM417:AM418"/>
    <mergeCell ref="Z417:Z418"/>
    <mergeCell ref="AA417:AA418"/>
    <mergeCell ref="AB417:AB418"/>
    <mergeCell ref="AC417:AC418"/>
    <mergeCell ref="Y417:Y418"/>
    <mergeCell ref="AN415:AN416"/>
    <mergeCell ref="AO415:AO416"/>
    <mergeCell ref="AP415:AP416"/>
    <mergeCell ref="AQ415:AQ416"/>
    <mergeCell ref="AM415:AM416"/>
    <mergeCell ref="AB415:AB416"/>
    <mergeCell ref="AC415:AC416"/>
    <mergeCell ref="AN417:AN418"/>
    <mergeCell ref="AO417:AO418"/>
    <mergeCell ref="AN413:AN414"/>
    <mergeCell ref="AO413:AO414"/>
    <mergeCell ref="AP413:AP414"/>
    <mergeCell ref="AQ413:AQ414"/>
    <mergeCell ref="AR413:AR414"/>
    <mergeCell ref="Y415:Y416"/>
    <mergeCell ref="Z415:Z416"/>
    <mergeCell ref="AA415:AA416"/>
    <mergeCell ref="AR415:AR416"/>
    <mergeCell ref="Y413:Y414"/>
    <mergeCell ref="Z413:Z414"/>
    <mergeCell ref="AA413:AA414"/>
    <mergeCell ref="AB413:AB414"/>
    <mergeCell ref="AC413:AC414"/>
    <mergeCell ref="AM413:AM414"/>
    <mergeCell ref="AM411:AM412"/>
    <mergeCell ref="AP411:AP412"/>
    <mergeCell ref="AQ411:AQ412"/>
    <mergeCell ref="AR411:AR412"/>
    <mergeCell ref="AN409:AN410"/>
    <mergeCell ref="AO409:AO410"/>
    <mergeCell ref="AP409:AP410"/>
    <mergeCell ref="AQ409:AQ410"/>
    <mergeCell ref="AR409:AR410"/>
    <mergeCell ref="Y411:Y412"/>
    <mergeCell ref="Z411:Z412"/>
    <mergeCell ref="AA411:AA412"/>
    <mergeCell ref="AB411:AB412"/>
    <mergeCell ref="AC411:AC412"/>
    <mergeCell ref="AO407:AO408"/>
    <mergeCell ref="AN411:AN412"/>
    <mergeCell ref="AO411:AO412"/>
    <mergeCell ref="AP407:AP408"/>
    <mergeCell ref="AQ407:AQ408"/>
    <mergeCell ref="AR407:AR408"/>
    <mergeCell ref="Y409:Y410"/>
    <mergeCell ref="Z409:Z410"/>
    <mergeCell ref="AA409:AA410"/>
    <mergeCell ref="AB409:AB410"/>
    <mergeCell ref="AC409:AC410"/>
    <mergeCell ref="AM409:AM410"/>
    <mergeCell ref="AP405:AP406"/>
    <mergeCell ref="AQ405:AQ406"/>
    <mergeCell ref="AR405:AR406"/>
    <mergeCell ref="Y407:Y408"/>
    <mergeCell ref="Z407:Z408"/>
    <mergeCell ref="AA407:AA408"/>
    <mergeCell ref="AB407:AB408"/>
    <mergeCell ref="AC407:AC408"/>
    <mergeCell ref="AM407:AM408"/>
    <mergeCell ref="AN407:AN408"/>
    <mergeCell ref="AQ403:AQ404"/>
    <mergeCell ref="AR403:AR404"/>
    <mergeCell ref="Y405:Y406"/>
    <mergeCell ref="Z405:Z406"/>
    <mergeCell ref="AA405:AA406"/>
    <mergeCell ref="AB405:AB406"/>
    <mergeCell ref="AC405:AC406"/>
    <mergeCell ref="AM405:AM406"/>
    <mergeCell ref="AN405:AN406"/>
    <mergeCell ref="AO405:AO406"/>
    <mergeCell ref="Y403:Y404"/>
    <mergeCell ref="Z403:Z404"/>
    <mergeCell ref="AA403:AA404"/>
    <mergeCell ref="AB403:AB404"/>
    <mergeCell ref="AR401:AR402"/>
    <mergeCell ref="AC403:AC404"/>
    <mergeCell ref="AM403:AM404"/>
    <mergeCell ref="AN403:AN404"/>
    <mergeCell ref="AO403:AO404"/>
    <mergeCell ref="AP403:AP404"/>
    <mergeCell ref="AP401:AP402"/>
    <mergeCell ref="AQ401:AQ402"/>
    <mergeCell ref="AM401:AM402"/>
    <mergeCell ref="Z401:Z402"/>
    <mergeCell ref="AA401:AA402"/>
    <mergeCell ref="AB401:AB402"/>
    <mergeCell ref="AC401:AC402"/>
    <mergeCell ref="Y401:Y402"/>
    <mergeCell ref="AN399:AN400"/>
    <mergeCell ref="AO399:AO400"/>
    <mergeCell ref="AP399:AP400"/>
    <mergeCell ref="AQ399:AQ400"/>
    <mergeCell ref="AM399:AM400"/>
    <mergeCell ref="AB399:AB400"/>
    <mergeCell ref="AC399:AC400"/>
    <mergeCell ref="AN401:AN402"/>
    <mergeCell ref="AO401:AO402"/>
    <mergeCell ref="AN397:AN398"/>
    <mergeCell ref="AO397:AO398"/>
    <mergeCell ref="AP397:AP398"/>
    <mergeCell ref="AQ397:AQ398"/>
    <mergeCell ref="AR397:AR398"/>
    <mergeCell ref="Y399:Y400"/>
    <mergeCell ref="Z399:Z400"/>
    <mergeCell ref="AA399:AA400"/>
    <mergeCell ref="AR399:AR400"/>
    <mergeCell ref="Y397:Y398"/>
    <mergeCell ref="Z397:Z398"/>
    <mergeCell ref="AA397:AA398"/>
    <mergeCell ref="AB397:AB398"/>
    <mergeCell ref="AC397:AC398"/>
    <mergeCell ref="AM397:AM398"/>
    <mergeCell ref="AM395:AM396"/>
    <mergeCell ref="AP395:AP396"/>
    <mergeCell ref="AQ395:AQ396"/>
    <mergeCell ref="AR395:AR396"/>
    <mergeCell ref="AN393:AN394"/>
    <mergeCell ref="AO393:AO394"/>
    <mergeCell ref="AP393:AP394"/>
    <mergeCell ref="AQ393:AQ394"/>
    <mergeCell ref="AR393:AR394"/>
    <mergeCell ref="Y395:Y396"/>
    <mergeCell ref="Z395:Z396"/>
    <mergeCell ref="AA395:AA396"/>
    <mergeCell ref="AB395:AB396"/>
    <mergeCell ref="AC395:AC396"/>
    <mergeCell ref="AO391:AO392"/>
    <mergeCell ref="AN395:AN396"/>
    <mergeCell ref="AO395:AO396"/>
    <mergeCell ref="AP391:AP392"/>
    <mergeCell ref="AQ391:AQ392"/>
    <mergeCell ref="AR391:AR392"/>
    <mergeCell ref="Y393:Y394"/>
    <mergeCell ref="Z393:Z394"/>
    <mergeCell ref="AA393:AA394"/>
    <mergeCell ref="AB393:AB394"/>
    <mergeCell ref="AC393:AC394"/>
    <mergeCell ref="AM393:AM394"/>
    <mergeCell ref="AP389:AP390"/>
    <mergeCell ref="AQ389:AQ390"/>
    <mergeCell ref="AR389:AR390"/>
    <mergeCell ref="Y391:Y392"/>
    <mergeCell ref="Z391:Z392"/>
    <mergeCell ref="AA391:AA392"/>
    <mergeCell ref="AB391:AB392"/>
    <mergeCell ref="AC391:AC392"/>
    <mergeCell ref="AM391:AM392"/>
    <mergeCell ref="AN391:AN392"/>
    <mergeCell ref="AQ387:AQ388"/>
    <mergeCell ref="AR387:AR388"/>
    <mergeCell ref="Y389:Y390"/>
    <mergeCell ref="Z389:Z390"/>
    <mergeCell ref="AA389:AA390"/>
    <mergeCell ref="AB389:AB390"/>
    <mergeCell ref="AC389:AC390"/>
    <mergeCell ref="AM389:AM390"/>
    <mergeCell ref="AN389:AN390"/>
    <mergeCell ref="AO389:AO390"/>
    <mergeCell ref="Y387:Y388"/>
    <mergeCell ref="Z387:Z388"/>
    <mergeCell ref="AA387:AA388"/>
    <mergeCell ref="AB387:AB388"/>
    <mergeCell ref="AR385:AR386"/>
    <mergeCell ref="AC387:AC388"/>
    <mergeCell ref="AM387:AM388"/>
    <mergeCell ref="AN387:AN388"/>
    <mergeCell ref="AO387:AO388"/>
    <mergeCell ref="AP387:AP388"/>
    <mergeCell ref="AP385:AP386"/>
    <mergeCell ref="AQ385:AQ386"/>
    <mergeCell ref="AM385:AM386"/>
    <mergeCell ref="Z385:Z386"/>
    <mergeCell ref="AA385:AA386"/>
    <mergeCell ref="AB385:AB386"/>
    <mergeCell ref="AC385:AC386"/>
    <mergeCell ref="Y385:Y386"/>
    <mergeCell ref="AN383:AN384"/>
    <mergeCell ref="AO383:AO384"/>
    <mergeCell ref="AP383:AP384"/>
    <mergeCell ref="AQ383:AQ384"/>
    <mergeCell ref="AM383:AM384"/>
    <mergeCell ref="AB383:AB384"/>
    <mergeCell ref="AC383:AC384"/>
    <mergeCell ref="AN385:AN386"/>
    <mergeCell ref="AO385:AO386"/>
    <mergeCell ref="AN381:AN382"/>
    <mergeCell ref="AO381:AO382"/>
    <mergeCell ref="AP381:AP382"/>
    <mergeCell ref="AQ381:AQ382"/>
    <mergeCell ref="AR381:AR382"/>
    <mergeCell ref="Y383:Y384"/>
    <mergeCell ref="Z383:Z384"/>
    <mergeCell ref="AA383:AA384"/>
    <mergeCell ref="AR383:AR384"/>
    <mergeCell ref="Y381:Y382"/>
    <mergeCell ref="Z381:Z382"/>
    <mergeCell ref="AA381:AA382"/>
    <mergeCell ref="AB381:AB382"/>
    <mergeCell ref="AC381:AC382"/>
    <mergeCell ref="AM381:AM382"/>
    <mergeCell ref="AM379:AM380"/>
    <mergeCell ref="AP379:AP380"/>
    <mergeCell ref="AQ379:AQ380"/>
    <mergeCell ref="AR379:AR380"/>
    <mergeCell ref="AN377:AN378"/>
    <mergeCell ref="AO377:AO378"/>
    <mergeCell ref="AP377:AP378"/>
    <mergeCell ref="AQ377:AQ378"/>
    <mergeCell ref="AR377:AR378"/>
    <mergeCell ref="Y379:Y380"/>
    <mergeCell ref="Z379:Z380"/>
    <mergeCell ref="AA379:AA380"/>
    <mergeCell ref="AB379:AB380"/>
    <mergeCell ref="AC379:AC380"/>
    <mergeCell ref="AO375:AO376"/>
    <mergeCell ref="AN379:AN380"/>
    <mergeCell ref="AO379:AO380"/>
    <mergeCell ref="AP375:AP376"/>
    <mergeCell ref="AQ375:AQ376"/>
    <mergeCell ref="AR375:AR376"/>
    <mergeCell ref="Y377:Y378"/>
    <mergeCell ref="Z377:Z378"/>
    <mergeCell ref="AA377:AA378"/>
    <mergeCell ref="AB377:AB378"/>
    <mergeCell ref="AC377:AC378"/>
    <mergeCell ref="AM377:AM378"/>
    <mergeCell ref="AP373:AP374"/>
    <mergeCell ref="AQ373:AQ374"/>
    <mergeCell ref="AR373:AR374"/>
    <mergeCell ref="Y375:Y376"/>
    <mergeCell ref="Z375:Z376"/>
    <mergeCell ref="AA375:AA376"/>
    <mergeCell ref="AB375:AB376"/>
    <mergeCell ref="AC375:AC376"/>
    <mergeCell ref="AM375:AM376"/>
    <mergeCell ref="AN375:AN376"/>
    <mergeCell ref="AQ371:AQ372"/>
    <mergeCell ref="AR371:AR372"/>
    <mergeCell ref="Y373:Y374"/>
    <mergeCell ref="Z373:Z374"/>
    <mergeCell ref="AA373:AA374"/>
    <mergeCell ref="AB373:AB374"/>
    <mergeCell ref="AC373:AC374"/>
    <mergeCell ref="AM373:AM374"/>
    <mergeCell ref="AN373:AN374"/>
    <mergeCell ref="AO373:AO374"/>
    <mergeCell ref="Y371:Y372"/>
    <mergeCell ref="Z371:Z372"/>
    <mergeCell ref="AA371:AA372"/>
    <mergeCell ref="AB371:AB372"/>
    <mergeCell ref="AR369:AR370"/>
    <mergeCell ref="AC371:AC372"/>
    <mergeCell ref="AM371:AM372"/>
    <mergeCell ref="AN371:AN372"/>
    <mergeCell ref="AO371:AO372"/>
    <mergeCell ref="AP371:AP372"/>
    <mergeCell ref="AP369:AP370"/>
    <mergeCell ref="AQ369:AQ370"/>
    <mergeCell ref="AM369:AM370"/>
    <mergeCell ref="Z369:Z370"/>
    <mergeCell ref="AA369:AA370"/>
    <mergeCell ref="AB369:AB370"/>
    <mergeCell ref="AC369:AC370"/>
    <mergeCell ref="Y369:Y370"/>
    <mergeCell ref="AN367:AN368"/>
    <mergeCell ref="AO367:AO368"/>
    <mergeCell ref="AP367:AP368"/>
    <mergeCell ref="AQ367:AQ368"/>
    <mergeCell ref="AM367:AM368"/>
    <mergeCell ref="AB367:AB368"/>
    <mergeCell ref="AC367:AC368"/>
    <mergeCell ref="AN369:AN370"/>
    <mergeCell ref="AO369:AO370"/>
    <mergeCell ref="AN365:AN366"/>
    <mergeCell ref="AO365:AO366"/>
    <mergeCell ref="AP365:AP366"/>
    <mergeCell ref="AQ365:AQ366"/>
    <mergeCell ref="AR365:AR366"/>
    <mergeCell ref="Y367:Y368"/>
    <mergeCell ref="Z367:Z368"/>
    <mergeCell ref="AA367:AA368"/>
    <mergeCell ref="AR367:AR368"/>
    <mergeCell ref="Y365:Y366"/>
    <mergeCell ref="Z365:Z366"/>
    <mergeCell ref="AA365:AA366"/>
    <mergeCell ref="AB365:AB366"/>
    <mergeCell ref="AC365:AC366"/>
    <mergeCell ref="AM365:AM366"/>
    <mergeCell ref="AM363:AM364"/>
    <mergeCell ref="AP363:AP364"/>
    <mergeCell ref="AQ363:AQ364"/>
    <mergeCell ref="AR363:AR364"/>
    <mergeCell ref="AN361:AN362"/>
    <mergeCell ref="AO361:AO362"/>
    <mergeCell ref="AP361:AP362"/>
    <mergeCell ref="AQ361:AQ362"/>
    <mergeCell ref="AR361:AR362"/>
    <mergeCell ref="Y363:Y364"/>
    <mergeCell ref="Z363:Z364"/>
    <mergeCell ref="AA363:AA364"/>
    <mergeCell ref="AB363:AB364"/>
    <mergeCell ref="AC363:AC364"/>
    <mergeCell ref="AO359:AO360"/>
    <mergeCell ref="AN363:AN364"/>
    <mergeCell ref="AO363:AO364"/>
    <mergeCell ref="AP359:AP360"/>
    <mergeCell ref="AQ359:AQ360"/>
    <mergeCell ref="AR359:AR360"/>
    <mergeCell ref="Y361:Y362"/>
    <mergeCell ref="Z361:Z362"/>
    <mergeCell ref="AA361:AA362"/>
    <mergeCell ref="AB361:AB362"/>
    <mergeCell ref="AC361:AC362"/>
    <mergeCell ref="AM361:AM362"/>
    <mergeCell ref="AP357:AP358"/>
    <mergeCell ref="AQ357:AQ358"/>
    <mergeCell ref="AR357:AR358"/>
    <mergeCell ref="Y359:Y360"/>
    <mergeCell ref="Z359:Z360"/>
    <mergeCell ref="AA359:AA360"/>
    <mergeCell ref="AB359:AB360"/>
    <mergeCell ref="AC359:AC360"/>
    <mergeCell ref="AM359:AM360"/>
    <mergeCell ref="AN359:AN360"/>
    <mergeCell ref="AQ355:AQ356"/>
    <mergeCell ref="AR355:AR356"/>
    <mergeCell ref="Y357:Y358"/>
    <mergeCell ref="Z357:Z358"/>
    <mergeCell ref="AA357:AA358"/>
    <mergeCell ref="AB357:AB358"/>
    <mergeCell ref="AC357:AC358"/>
    <mergeCell ref="AM357:AM358"/>
    <mergeCell ref="AN357:AN358"/>
    <mergeCell ref="AO357:AO358"/>
    <mergeCell ref="Y355:Y356"/>
    <mergeCell ref="Z355:Z356"/>
    <mergeCell ref="AA355:AA356"/>
    <mergeCell ref="AB355:AB356"/>
    <mergeCell ref="AR353:AR354"/>
    <mergeCell ref="AC355:AC356"/>
    <mergeCell ref="AM355:AM356"/>
    <mergeCell ref="AN355:AN356"/>
    <mergeCell ref="AO355:AO356"/>
    <mergeCell ref="AP355:AP356"/>
    <mergeCell ref="AP353:AP354"/>
    <mergeCell ref="AQ353:AQ354"/>
    <mergeCell ref="AM353:AM354"/>
    <mergeCell ref="Z353:Z354"/>
    <mergeCell ref="AA353:AA354"/>
    <mergeCell ref="AB353:AB354"/>
    <mergeCell ref="AC353:AC354"/>
    <mergeCell ref="Y353:Y354"/>
    <mergeCell ref="AN351:AN352"/>
    <mergeCell ref="AO351:AO352"/>
    <mergeCell ref="AP351:AP352"/>
    <mergeCell ref="AQ351:AQ352"/>
    <mergeCell ref="AM351:AM352"/>
    <mergeCell ref="AB351:AB352"/>
    <mergeCell ref="AC351:AC352"/>
    <mergeCell ref="AN353:AN354"/>
    <mergeCell ref="AO353:AO354"/>
    <mergeCell ref="AN349:AN350"/>
    <mergeCell ref="AO349:AO350"/>
    <mergeCell ref="AP349:AP350"/>
    <mergeCell ref="AQ349:AQ350"/>
    <mergeCell ref="AR349:AR350"/>
    <mergeCell ref="Y351:Y352"/>
    <mergeCell ref="Z351:Z352"/>
    <mergeCell ref="AA351:AA352"/>
    <mergeCell ref="AR351:AR352"/>
    <mergeCell ref="Y349:Y350"/>
    <mergeCell ref="Z349:Z350"/>
    <mergeCell ref="AA349:AA350"/>
    <mergeCell ref="AB349:AB350"/>
    <mergeCell ref="AC349:AC350"/>
    <mergeCell ref="AM349:AM350"/>
    <mergeCell ref="AM347:AM348"/>
    <mergeCell ref="AN347:AN348"/>
    <mergeCell ref="AO347:AO348"/>
    <mergeCell ref="AP347:AP348"/>
    <mergeCell ref="AQ347:AQ348"/>
    <mergeCell ref="AR347:AR348"/>
    <mergeCell ref="AN345:AN346"/>
    <mergeCell ref="AO345:AO346"/>
    <mergeCell ref="AP345:AP346"/>
    <mergeCell ref="AQ345:AQ346"/>
    <mergeCell ref="AR345:AR346"/>
    <mergeCell ref="Y347:Y348"/>
    <mergeCell ref="Z347:Z348"/>
    <mergeCell ref="AA347:AA348"/>
    <mergeCell ref="AB347:AB348"/>
    <mergeCell ref="AC347:AC348"/>
    <mergeCell ref="Y345:Y346"/>
    <mergeCell ref="Z345:Z346"/>
    <mergeCell ref="AA345:AA346"/>
    <mergeCell ref="AB345:AB346"/>
    <mergeCell ref="AC345:AC346"/>
    <mergeCell ref="AM345:AM346"/>
    <mergeCell ref="AM343:AM344"/>
    <mergeCell ref="AN343:AN344"/>
    <mergeCell ref="AO343:AO344"/>
    <mergeCell ref="AP343:AP344"/>
    <mergeCell ref="AQ343:AQ344"/>
    <mergeCell ref="AR343:AR344"/>
    <mergeCell ref="AN341:AN342"/>
    <mergeCell ref="AO341:AO342"/>
    <mergeCell ref="AP341:AP342"/>
    <mergeCell ref="AQ341:AQ342"/>
    <mergeCell ref="AR341:AR342"/>
    <mergeCell ref="Y343:Y344"/>
    <mergeCell ref="Z343:Z344"/>
    <mergeCell ref="AA343:AA344"/>
    <mergeCell ref="AB343:AB344"/>
    <mergeCell ref="AC343:AC344"/>
    <mergeCell ref="Y341:Y342"/>
    <mergeCell ref="Z341:Z342"/>
    <mergeCell ref="AA341:AA342"/>
    <mergeCell ref="AB341:AB342"/>
    <mergeCell ref="AC341:AC342"/>
    <mergeCell ref="AM341:AM342"/>
    <mergeCell ref="AR337:AR338"/>
    <mergeCell ref="AC339:AC340"/>
    <mergeCell ref="AM339:AM340"/>
    <mergeCell ref="AN339:AN340"/>
    <mergeCell ref="AO339:AO340"/>
    <mergeCell ref="AP339:AP340"/>
    <mergeCell ref="AQ339:AQ340"/>
    <mergeCell ref="AR339:AR340"/>
    <mergeCell ref="Z337:Z338"/>
    <mergeCell ref="AA337:AA338"/>
    <mergeCell ref="AB337:AB338"/>
    <mergeCell ref="AC337:AC338"/>
    <mergeCell ref="Y339:Y340"/>
    <mergeCell ref="Z339:Z340"/>
    <mergeCell ref="AA339:AA340"/>
    <mergeCell ref="AB339:AB340"/>
    <mergeCell ref="AB335:AB336"/>
    <mergeCell ref="AC335:AC336"/>
    <mergeCell ref="AN337:AN338"/>
    <mergeCell ref="AO337:AO338"/>
    <mergeCell ref="AP337:AP338"/>
    <mergeCell ref="AQ337:AQ338"/>
    <mergeCell ref="AM337:AM338"/>
    <mergeCell ref="Y335:Y336"/>
    <mergeCell ref="Z335:Z336"/>
    <mergeCell ref="AA335:AA336"/>
    <mergeCell ref="AR335:AR336"/>
    <mergeCell ref="Y337:Y338"/>
    <mergeCell ref="AN335:AN336"/>
    <mergeCell ref="AO335:AO336"/>
    <mergeCell ref="AP335:AP336"/>
    <mergeCell ref="AQ335:AQ336"/>
    <mergeCell ref="AM335:AM336"/>
    <mergeCell ref="AM333:AM334"/>
    <mergeCell ref="AN333:AN334"/>
    <mergeCell ref="AO333:AO334"/>
    <mergeCell ref="AP333:AP334"/>
    <mergeCell ref="AQ333:AQ334"/>
    <mergeCell ref="AR333:AR334"/>
    <mergeCell ref="AN331:AN332"/>
    <mergeCell ref="AO331:AO332"/>
    <mergeCell ref="AP331:AP332"/>
    <mergeCell ref="AQ331:AQ332"/>
    <mergeCell ref="AR331:AR332"/>
    <mergeCell ref="Y333:Y334"/>
    <mergeCell ref="Z333:Z334"/>
    <mergeCell ref="AA333:AA334"/>
    <mergeCell ref="AB333:AB334"/>
    <mergeCell ref="AC333:AC334"/>
    <mergeCell ref="AO329:AO330"/>
    <mergeCell ref="AP329:AP330"/>
    <mergeCell ref="AQ329:AQ330"/>
    <mergeCell ref="AR329:AR330"/>
    <mergeCell ref="Y331:Y332"/>
    <mergeCell ref="Z331:Z332"/>
    <mergeCell ref="AA331:AA332"/>
    <mergeCell ref="AB331:AB332"/>
    <mergeCell ref="AC331:AC332"/>
    <mergeCell ref="AM331:AM332"/>
    <mergeCell ref="AP327:AP328"/>
    <mergeCell ref="AQ327:AQ328"/>
    <mergeCell ref="AR327:AR328"/>
    <mergeCell ref="Y329:Y330"/>
    <mergeCell ref="Z329:Z330"/>
    <mergeCell ref="AA329:AA330"/>
    <mergeCell ref="AB329:AB330"/>
    <mergeCell ref="AC329:AC330"/>
    <mergeCell ref="AM329:AM330"/>
    <mergeCell ref="AN329:AN330"/>
    <mergeCell ref="AO325:AO326"/>
    <mergeCell ref="AB327:AB328"/>
    <mergeCell ref="AC327:AC328"/>
    <mergeCell ref="AM327:AM328"/>
    <mergeCell ref="AN327:AN328"/>
    <mergeCell ref="AO327:AO328"/>
    <mergeCell ref="AP325:AP326"/>
    <mergeCell ref="AR325:AR326"/>
    <mergeCell ref="AC323:AC324"/>
    <mergeCell ref="AM323:AM324"/>
    <mergeCell ref="Y327:Y328"/>
    <mergeCell ref="Z327:Z328"/>
    <mergeCell ref="AA327:AA328"/>
    <mergeCell ref="AQ325:AQ326"/>
    <mergeCell ref="AM325:AM326"/>
    <mergeCell ref="AN325:AN326"/>
    <mergeCell ref="AP323:AP324"/>
    <mergeCell ref="AQ323:AQ324"/>
    <mergeCell ref="AP321:AP322"/>
    <mergeCell ref="AR321:AR322"/>
    <mergeCell ref="AR323:AR324"/>
    <mergeCell ref="Y325:Y326"/>
    <mergeCell ref="Z325:Z326"/>
    <mergeCell ref="AA325:AA326"/>
    <mergeCell ref="AB325:AB326"/>
    <mergeCell ref="AC325:AC326"/>
    <mergeCell ref="Y323:Y324"/>
    <mergeCell ref="Z323:Z324"/>
    <mergeCell ref="AA323:AA324"/>
    <mergeCell ref="AQ321:AQ322"/>
    <mergeCell ref="AM321:AM322"/>
    <mergeCell ref="AN321:AN322"/>
    <mergeCell ref="AO321:AO322"/>
    <mergeCell ref="AB323:AB324"/>
    <mergeCell ref="AN323:AN324"/>
    <mergeCell ref="AO323:AO324"/>
    <mergeCell ref="AN319:AN320"/>
    <mergeCell ref="AO319:AO320"/>
    <mergeCell ref="AP319:AP320"/>
    <mergeCell ref="AQ319:AQ320"/>
    <mergeCell ref="AR319:AR320"/>
    <mergeCell ref="Y321:Y322"/>
    <mergeCell ref="Z321:Z322"/>
    <mergeCell ref="AA321:AA322"/>
    <mergeCell ref="AB321:AB322"/>
    <mergeCell ref="AC321:AC322"/>
    <mergeCell ref="Y319:Y320"/>
    <mergeCell ref="Z319:Z320"/>
    <mergeCell ref="AA319:AA320"/>
    <mergeCell ref="AB319:AB320"/>
    <mergeCell ref="AC319:AC320"/>
    <mergeCell ref="AM319:AM320"/>
    <mergeCell ref="AM317:AM318"/>
    <mergeCell ref="AN317:AN318"/>
    <mergeCell ref="AO317:AO318"/>
    <mergeCell ref="AP317:AP318"/>
    <mergeCell ref="AQ317:AQ318"/>
    <mergeCell ref="AR317:AR318"/>
    <mergeCell ref="AN315:AN316"/>
    <mergeCell ref="AO315:AO316"/>
    <mergeCell ref="AP315:AP316"/>
    <mergeCell ref="AQ315:AQ316"/>
    <mergeCell ref="AR315:AR316"/>
    <mergeCell ref="Y317:Y318"/>
    <mergeCell ref="Z317:Z318"/>
    <mergeCell ref="AA317:AA318"/>
    <mergeCell ref="AB317:AB318"/>
    <mergeCell ref="AC317:AC318"/>
    <mergeCell ref="Y315:Y316"/>
    <mergeCell ref="Z315:Z316"/>
    <mergeCell ref="AA315:AA316"/>
    <mergeCell ref="AB315:AB316"/>
    <mergeCell ref="AC315:AC316"/>
    <mergeCell ref="AM315:AM316"/>
    <mergeCell ref="AM313:AM314"/>
    <mergeCell ref="AN313:AN314"/>
    <mergeCell ref="AO313:AO314"/>
    <mergeCell ref="AP313:AP314"/>
    <mergeCell ref="AQ313:AQ314"/>
    <mergeCell ref="AR313:AR314"/>
    <mergeCell ref="AN311:AN312"/>
    <mergeCell ref="AO311:AO312"/>
    <mergeCell ref="AP311:AP312"/>
    <mergeCell ref="AQ311:AQ312"/>
    <mergeCell ref="AR311:AR312"/>
    <mergeCell ref="Y313:Y314"/>
    <mergeCell ref="Z313:Z314"/>
    <mergeCell ref="AA313:AA314"/>
    <mergeCell ref="AB313:AB314"/>
    <mergeCell ref="AC313:AC314"/>
    <mergeCell ref="Y311:Y312"/>
    <mergeCell ref="Z311:Z312"/>
    <mergeCell ref="AA311:AA312"/>
    <mergeCell ref="AQ309:AQ310"/>
    <mergeCell ref="AM309:AM310"/>
    <mergeCell ref="AN309:AN310"/>
    <mergeCell ref="AO309:AO310"/>
    <mergeCell ref="AB311:AB312"/>
    <mergeCell ref="AC311:AC312"/>
    <mergeCell ref="AM311:AM312"/>
    <mergeCell ref="AP307:AP308"/>
    <mergeCell ref="AQ307:AQ308"/>
    <mergeCell ref="AR307:AR308"/>
    <mergeCell ref="Y309:Y310"/>
    <mergeCell ref="Z309:Z310"/>
    <mergeCell ref="AA309:AA310"/>
    <mergeCell ref="AB309:AB310"/>
    <mergeCell ref="AC309:AC310"/>
    <mergeCell ref="AP309:AP310"/>
    <mergeCell ref="AR309:AR310"/>
    <mergeCell ref="AQ305:AQ306"/>
    <mergeCell ref="AR305:AR306"/>
    <mergeCell ref="Y307:Y308"/>
    <mergeCell ref="Z307:Z308"/>
    <mergeCell ref="AA307:AA308"/>
    <mergeCell ref="AB307:AB308"/>
    <mergeCell ref="AC307:AC308"/>
    <mergeCell ref="AM307:AM308"/>
    <mergeCell ref="AN307:AN308"/>
    <mergeCell ref="AO307:AO308"/>
    <mergeCell ref="AR303:AR304"/>
    <mergeCell ref="Y305:Y306"/>
    <mergeCell ref="Z305:Z306"/>
    <mergeCell ref="AA305:AA306"/>
    <mergeCell ref="AB305:AB306"/>
    <mergeCell ref="AC305:AC306"/>
    <mergeCell ref="AM305:AM306"/>
    <mergeCell ref="AN305:AN306"/>
    <mergeCell ref="AO305:AO306"/>
    <mergeCell ref="AP305:AP306"/>
    <mergeCell ref="AC303:AC304"/>
    <mergeCell ref="AM303:AM304"/>
    <mergeCell ref="AN303:AN304"/>
    <mergeCell ref="AO303:AO304"/>
    <mergeCell ref="AP303:AP304"/>
    <mergeCell ref="AQ303:AQ304"/>
    <mergeCell ref="AP301:AP302"/>
    <mergeCell ref="AR301:AR302"/>
    <mergeCell ref="Y303:Y304"/>
    <mergeCell ref="Z303:Z304"/>
    <mergeCell ref="AA303:AA304"/>
    <mergeCell ref="AQ301:AQ302"/>
    <mergeCell ref="AM301:AM302"/>
    <mergeCell ref="AN301:AN302"/>
    <mergeCell ref="AO301:AO302"/>
    <mergeCell ref="AB303:AB304"/>
    <mergeCell ref="AN299:AN300"/>
    <mergeCell ref="AO299:AO300"/>
    <mergeCell ref="AP299:AP300"/>
    <mergeCell ref="AQ299:AQ300"/>
    <mergeCell ref="AR299:AR300"/>
    <mergeCell ref="Y301:Y302"/>
    <mergeCell ref="Z301:Z302"/>
    <mergeCell ref="AA301:AA302"/>
    <mergeCell ref="AB301:AB302"/>
    <mergeCell ref="AC301:AC302"/>
    <mergeCell ref="Y299:Y300"/>
    <mergeCell ref="Z299:Z300"/>
    <mergeCell ref="AA299:AA300"/>
    <mergeCell ref="AB299:AB300"/>
    <mergeCell ref="AC299:AC300"/>
    <mergeCell ref="AM299:AM300"/>
    <mergeCell ref="AM297:AM298"/>
    <mergeCell ref="AN297:AN298"/>
    <mergeCell ref="AO297:AO298"/>
    <mergeCell ref="AP297:AP298"/>
    <mergeCell ref="AQ297:AQ298"/>
    <mergeCell ref="AR297:AR298"/>
    <mergeCell ref="AN295:AN296"/>
    <mergeCell ref="AO295:AO296"/>
    <mergeCell ref="AP295:AP296"/>
    <mergeCell ref="AQ295:AQ296"/>
    <mergeCell ref="AR295:AR296"/>
    <mergeCell ref="Y297:Y298"/>
    <mergeCell ref="Z297:Z298"/>
    <mergeCell ref="AA297:AA298"/>
    <mergeCell ref="AB297:AB298"/>
    <mergeCell ref="AC297:AC298"/>
    <mergeCell ref="AM293:AM294"/>
    <mergeCell ref="AA293:AA294"/>
    <mergeCell ref="AB293:AB294"/>
    <mergeCell ref="AC293:AC294"/>
    <mergeCell ref="Y295:Y296"/>
    <mergeCell ref="Z295:Z296"/>
    <mergeCell ref="AA295:AA296"/>
    <mergeCell ref="AB295:AB296"/>
    <mergeCell ref="AC295:AC296"/>
    <mergeCell ref="AM295:AM296"/>
    <mergeCell ref="AP291:AP292"/>
    <mergeCell ref="AQ291:AQ292"/>
    <mergeCell ref="AR291:AR292"/>
    <mergeCell ref="Y293:Y294"/>
    <mergeCell ref="Z293:Z294"/>
    <mergeCell ref="AN293:AN294"/>
    <mergeCell ref="AO293:AO294"/>
    <mergeCell ref="AP293:AP294"/>
    <mergeCell ref="AQ293:AQ294"/>
    <mergeCell ref="AR293:AR294"/>
    <mergeCell ref="Y291:Y292"/>
    <mergeCell ref="Z291:Z292"/>
    <mergeCell ref="AA291:AA292"/>
    <mergeCell ref="AQ289:AQ290"/>
    <mergeCell ref="AR289:AR290"/>
    <mergeCell ref="AB291:AB292"/>
    <mergeCell ref="AC291:AC292"/>
    <mergeCell ref="AM291:AM292"/>
    <mergeCell ref="AN291:AN292"/>
    <mergeCell ref="AO291:AO292"/>
    <mergeCell ref="AN289:AN290"/>
    <mergeCell ref="AO289:AO290"/>
    <mergeCell ref="AP289:AP290"/>
    <mergeCell ref="AM289:AM290"/>
    <mergeCell ref="Y289:Y290"/>
    <mergeCell ref="Z289:Z290"/>
    <mergeCell ref="AA289:AA290"/>
    <mergeCell ref="AB289:AB290"/>
    <mergeCell ref="AC289:AC290"/>
    <mergeCell ref="Y287:Y288"/>
    <mergeCell ref="Z287:Z288"/>
    <mergeCell ref="AA287:AA288"/>
    <mergeCell ref="AB287:AB288"/>
    <mergeCell ref="AC287:AC288"/>
    <mergeCell ref="AQ287:AQ288"/>
    <mergeCell ref="AQ285:AQ286"/>
    <mergeCell ref="AR285:AR286"/>
    <mergeCell ref="AO287:AO288"/>
    <mergeCell ref="AP287:AP288"/>
    <mergeCell ref="AM287:AM288"/>
    <mergeCell ref="AN287:AN288"/>
    <mergeCell ref="AR287:AR288"/>
    <mergeCell ref="AO285:AO286"/>
    <mergeCell ref="AP285:AP286"/>
    <mergeCell ref="AM285:AM286"/>
    <mergeCell ref="AN285:AN286"/>
    <mergeCell ref="Y285:Y286"/>
    <mergeCell ref="Z285:Z286"/>
    <mergeCell ref="AA285:AA286"/>
    <mergeCell ref="AB285:AB286"/>
    <mergeCell ref="AC285:AC286"/>
    <mergeCell ref="AQ283:AQ284"/>
    <mergeCell ref="AR283:AR284"/>
    <mergeCell ref="AM283:AM284"/>
    <mergeCell ref="AN283:AN284"/>
    <mergeCell ref="AO283:AO284"/>
    <mergeCell ref="AP283:AP284"/>
    <mergeCell ref="AM281:AM282"/>
    <mergeCell ref="AA281:AA282"/>
    <mergeCell ref="AB281:AB282"/>
    <mergeCell ref="AC281:AC282"/>
    <mergeCell ref="Z283:Z284"/>
    <mergeCell ref="AA283:AA284"/>
    <mergeCell ref="AB283:AB284"/>
    <mergeCell ref="AC283:AC284"/>
    <mergeCell ref="AQ279:AQ280"/>
    <mergeCell ref="AR279:AR280"/>
    <mergeCell ref="Y281:Y282"/>
    <mergeCell ref="Z281:Z282"/>
    <mergeCell ref="Y283:Y284"/>
    <mergeCell ref="AN281:AN282"/>
    <mergeCell ref="AO281:AO282"/>
    <mergeCell ref="AP281:AP282"/>
    <mergeCell ref="AQ281:AQ282"/>
    <mergeCell ref="AR281:AR282"/>
    <mergeCell ref="AM277:AM278"/>
    <mergeCell ref="AP279:AP280"/>
    <mergeCell ref="AN279:AN280"/>
    <mergeCell ref="AO279:AO280"/>
    <mergeCell ref="AM279:AM280"/>
    <mergeCell ref="Y279:Y280"/>
    <mergeCell ref="Z279:Z280"/>
    <mergeCell ref="AA279:AA280"/>
    <mergeCell ref="AB279:AB280"/>
    <mergeCell ref="AC279:AC280"/>
    <mergeCell ref="Y277:Y278"/>
    <mergeCell ref="Z277:Z278"/>
    <mergeCell ref="AA277:AA278"/>
    <mergeCell ref="AB277:AB278"/>
    <mergeCell ref="AC277:AC278"/>
    <mergeCell ref="AR277:AR278"/>
    <mergeCell ref="AN277:AN278"/>
    <mergeCell ref="AO277:AO278"/>
    <mergeCell ref="AP277:AP278"/>
    <mergeCell ref="AQ277:AQ278"/>
    <mergeCell ref="AM275:AM276"/>
    <mergeCell ref="AN275:AN276"/>
    <mergeCell ref="AO275:AO276"/>
    <mergeCell ref="AP275:AP276"/>
    <mergeCell ref="AQ275:AQ276"/>
    <mergeCell ref="AR275:AR276"/>
    <mergeCell ref="AN273:AN274"/>
    <mergeCell ref="AO273:AO274"/>
    <mergeCell ref="AP273:AP274"/>
    <mergeCell ref="AQ273:AQ274"/>
    <mergeCell ref="AR273:AR274"/>
    <mergeCell ref="Y275:Y276"/>
    <mergeCell ref="Z275:Z276"/>
    <mergeCell ref="AA275:AA276"/>
    <mergeCell ref="AB275:AB276"/>
    <mergeCell ref="AC275:AC276"/>
    <mergeCell ref="Y273:Y274"/>
    <mergeCell ref="Z273:Z274"/>
    <mergeCell ref="AA273:AA274"/>
    <mergeCell ref="AB273:AB274"/>
    <mergeCell ref="AC273:AC274"/>
    <mergeCell ref="AM273:AM274"/>
    <mergeCell ref="AM271:AM272"/>
    <mergeCell ref="AN271:AN272"/>
    <mergeCell ref="AO271:AO272"/>
    <mergeCell ref="AP271:AP272"/>
    <mergeCell ref="AQ271:AQ272"/>
    <mergeCell ref="AR271:AR272"/>
    <mergeCell ref="AN269:AN270"/>
    <mergeCell ref="AO269:AO270"/>
    <mergeCell ref="AP269:AP270"/>
    <mergeCell ref="AQ269:AQ270"/>
    <mergeCell ref="AR269:AR270"/>
    <mergeCell ref="Y271:Y272"/>
    <mergeCell ref="Z271:Z272"/>
    <mergeCell ref="AA271:AA272"/>
    <mergeCell ref="AB271:AB272"/>
    <mergeCell ref="AC271:AC272"/>
    <mergeCell ref="Y269:Y270"/>
    <mergeCell ref="Z269:Z270"/>
    <mergeCell ref="AA269:AA270"/>
    <mergeCell ref="AB269:AB270"/>
    <mergeCell ref="AC269:AC270"/>
    <mergeCell ref="AM269:AM270"/>
    <mergeCell ref="AM267:AM268"/>
    <mergeCell ref="AN267:AN268"/>
    <mergeCell ref="AO267:AO268"/>
    <mergeCell ref="AP267:AP268"/>
    <mergeCell ref="AQ267:AQ268"/>
    <mergeCell ref="AR267:AR268"/>
    <mergeCell ref="AM265:AM266"/>
    <mergeCell ref="AN265:AN266"/>
    <mergeCell ref="AO265:AO266"/>
    <mergeCell ref="AP265:AP266"/>
    <mergeCell ref="AQ265:AQ266"/>
    <mergeCell ref="AR265:AR266"/>
    <mergeCell ref="AB265:AB266"/>
    <mergeCell ref="Y265:Y266"/>
    <mergeCell ref="Z265:Z266"/>
    <mergeCell ref="AA265:AA266"/>
    <mergeCell ref="Y267:Y268"/>
    <mergeCell ref="AC265:AC266"/>
    <mergeCell ref="Z267:Z268"/>
    <mergeCell ref="AA267:AA268"/>
    <mergeCell ref="AB267:AB268"/>
    <mergeCell ref="AC267:AC268"/>
    <mergeCell ref="AM263:AM264"/>
    <mergeCell ref="AN263:AN264"/>
    <mergeCell ref="AO263:AO264"/>
    <mergeCell ref="AP263:AP264"/>
    <mergeCell ref="AQ263:AQ264"/>
    <mergeCell ref="AR263:AR264"/>
    <mergeCell ref="AN261:AN262"/>
    <mergeCell ref="AO261:AO262"/>
    <mergeCell ref="AP261:AP262"/>
    <mergeCell ref="AQ261:AQ262"/>
    <mergeCell ref="AR261:AR262"/>
    <mergeCell ref="Y263:Y264"/>
    <mergeCell ref="Z263:Z264"/>
    <mergeCell ref="AA263:AA264"/>
    <mergeCell ref="AB263:AB264"/>
    <mergeCell ref="AC263:AC264"/>
    <mergeCell ref="Y261:Y262"/>
    <mergeCell ref="Z261:Z262"/>
    <mergeCell ref="AA261:AA262"/>
    <mergeCell ref="AB261:AB262"/>
    <mergeCell ref="AC261:AC262"/>
    <mergeCell ref="AM261:AM262"/>
    <mergeCell ref="AM259:AM260"/>
    <mergeCell ref="AN259:AN260"/>
    <mergeCell ref="AO259:AO260"/>
    <mergeCell ref="AP259:AP260"/>
    <mergeCell ref="AQ259:AQ260"/>
    <mergeCell ref="AR259:AR260"/>
    <mergeCell ref="AN257:AN258"/>
    <mergeCell ref="AO257:AO258"/>
    <mergeCell ref="AP257:AP258"/>
    <mergeCell ref="AQ257:AQ258"/>
    <mergeCell ref="AR257:AR258"/>
    <mergeCell ref="Y259:Y260"/>
    <mergeCell ref="Z259:Z260"/>
    <mergeCell ref="AA259:AA260"/>
    <mergeCell ref="AB259:AB260"/>
    <mergeCell ref="AC259:AC260"/>
    <mergeCell ref="Y257:Y258"/>
    <mergeCell ref="Z257:Z258"/>
    <mergeCell ref="AA257:AA258"/>
    <mergeCell ref="AB257:AB258"/>
    <mergeCell ref="AC257:AC258"/>
    <mergeCell ref="AM257:AM258"/>
    <mergeCell ref="AM255:AM256"/>
    <mergeCell ref="AN255:AN256"/>
    <mergeCell ref="AO255:AO256"/>
    <mergeCell ref="AP255:AP256"/>
    <mergeCell ref="AQ255:AQ256"/>
    <mergeCell ref="AR255:AR256"/>
    <mergeCell ref="AN253:AN254"/>
    <mergeCell ref="AO253:AO254"/>
    <mergeCell ref="AP253:AP254"/>
    <mergeCell ref="AQ253:AQ254"/>
    <mergeCell ref="AR253:AR254"/>
    <mergeCell ref="Y255:Y256"/>
    <mergeCell ref="Z255:Z256"/>
    <mergeCell ref="AA255:AA256"/>
    <mergeCell ref="AB255:AB256"/>
    <mergeCell ref="AC255:AC256"/>
    <mergeCell ref="Y253:Y254"/>
    <mergeCell ref="Z253:Z254"/>
    <mergeCell ref="AA253:AA254"/>
    <mergeCell ref="AB253:AB254"/>
    <mergeCell ref="AC253:AC254"/>
    <mergeCell ref="AM253:AM254"/>
    <mergeCell ref="AR249:AR250"/>
    <mergeCell ref="AA251:AA252"/>
    <mergeCell ref="AB251:AB252"/>
    <mergeCell ref="AC251:AC252"/>
    <mergeCell ref="AM251:AM252"/>
    <mergeCell ref="AN251:AN252"/>
    <mergeCell ref="AO251:AO252"/>
    <mergeCell ref="AP251:AP252"/>
    <mergeCell ref="AQ251:AQ252"/>
    <mergeCell ref="AR251:AR252"/>
    <mergeCell ref="AC249:AC250"/>
    <mergeCell ref="AM249:AM250"/>
    <mergeCell ref="AN249:AN250"/>
    <mergeCell ref="AO249:AO250"/>
    <mergeCell ref="AP249:AP250"/>
    <mergeCell ref="AQ249:AQ250"/>
    <mergeCell ref="Y249:Y250"/>
    <mergeCell ref="Z249:Z250"/>
    <mergeCell ref="Y251:Y252"/>
    <mergeCell ref="Z251:Z252"/>
    <mergeCell ref="AA249:AA250"/>
    <mergeCell ref="AB249:AB250"/>
    <mergeCell ref="AM247:AM248"/>
    <mergeCell ref="AN247:AN248"/>
    <mergeCell ref="AO247:AO248"/>
    <mergeCell ref="AP247:AP248"/>
    <mergeCell ref="AQ247:AQ248"/>
    <mergeCell ref="AR247:AR248"/>
    <mergeCell ref="AN245:AN246"/>
    <mergeCell ref="AO245:AO246"/>
    <mergeCell ref="AP245:AP246"/>
    <mergeCell ref="AQ245:AQ246"/>
    <mergeCell ref="AR245:AR246"/>
    <mergeCell ref="Y247:Y248"/>
    <mergeCell ref="Z247:Z248"/>
    <mergeCell ref="AA247:AA248"/>
    <mergeCell ref="AB247:AB248"/>
    <mergeCell ref="AC247:AC248"/>
    <mergeCell ref="Y245:Y246"/>
    <mergeCell ref="Z245:Z246"/>
    <mergeCell ref="AA245:AA246"/>
    <mergeCell ref="AB245:AB246"/>
    <mergeCell ref="AC245:AC246"/>
    <mergeCell ref="AM245:AM246"/>
    <mergeCell ref="AM243:AM244"/>
    <mergeCell ref="AN243:AN244"/>
    <mergeCell ref="AO243:AO244"/>
    <mergeCell ref="AP243:AP244"/>
    <mergeCell ref="AQ243:AQ244"/>
    <mergeCell ref="AR243:AR244"/>
    <mergeCell ref="AN241:AN242"/>
    <mergeCell ref="AO241:AO242"/>
    <mergeCell ref="AP241:AP242"/>
    <mergeCell ref="AQ241:AQ242"/>
    <mergeCell ref="AR241:AR242"/>
    <mergeCell ref="Y243:Y244"/>
    <mergeCell ref="Z243:Z244"/>
    <mergeCell ref="AA243:AA244"/>
    <mergeCell ref="AB243:AB244"/>
    <mergeCell ref="AC243:AC244"/>
    <mergeCell ref="Y241:Y242"/>
    <mergeCell ref="Z241:Z242"/>
    <mergeCell ref="AA241:AA242"/>
    <mergeCell ref="AB241:AB242"/>
    <mergeCell ref="AC241:AC242"/>
    <mergeCell ref="AM241:AM242"/>
    <mergeCell ref="AM239:AM240"/>
    <mergeCell ref="AN239:AN240"/>
    <mergeCell ref="AO239:AO240"/>
    <mergeCell ref="AP239:AP240"/>
    <mergeCell ref="AQ239:AQ240"/>
    <mergeCell ref="AR239:AR240"/>
    <mergeCell ref="AN237:AN238"/>
    <mergeCell ref="AO237:AO238"/>
    <mergeCell ref="AP237:AP238"/>
    <mergeCell ref="AQ237:AQ238"/>
    <mergeCell ref="AR237:AR238"/>
    <mergeCell ref="Y239:Y240"/>
    <mergeCell ref="Z239:Z240"/>
    <mergeCell ref="AA239:AA240"/>
    <mergeCell ref="AB239:AB240"/>
    <mergeCell ref="AC239:AC240"/>
    <mergeCell ref="Y237:Y238"/>
    <mergeCell ref="Z237:Z238"/>
    <mergeCell ref="AA237:AA238"/>
    <mergeCell ref="AB237:AB238"/>
    <mergeCell ref="AC237:AC238"/>
    <mergeCell ref="AM237:AM238"/>
    <mergeCell ref="AR233:AR234"/>
    <mergeCell ref="AA235:AA236"/>
    <mergeCell ref="AB235:AB236"/>
    <mergeCell ref="AC235:AC236"/>
    <mergeCell ref="AM235:AM236"/>
    <mergeCell ref="AN235:AN236"/>
    <mergeCell ref="AO235:AO236"/>
    <mergeCell ref="AP235:AP236"/>
    <mergeCell ref="AQ235:AQ236"/>
    <mergeCell ref="AR235:AR236"/>
    <mergeCell ref="AC233:AC234"/>
    <mergeCell ref="AM233:AM234"/>
    <mergeCell ref="AN233:AN234"/>
    <mergeCell ref="AO233:AO234"/>
    <mergeCell ref="AP233:AP234"/>
    <mergeCell ref="AQ233:AQ234"/>
    <mergeCell ref="Y233:Y234"/>
    <mergeCell ref="Z233:Z234"/>
    <mergeCell ref="Y235:Y236"/>
    <mergeCell ref="Z235:Z236"/>
    <mergeCell ref="AA233:AA234"/>
    <mergeCell ref="AB233:AB234"/>
    <mergeCell ref="AM231:AM232"/>
    <mergeCell ref="AN231:AN232"/>
    <mergeCell ref="AO231:AO232"/>
    <mergeCell ref="AP231:AP232"/>
    <mergeCell ref="AQ231:AQ232"/>
    <mergeCell ref="AR231:AR232"/>
    <mergeCell ref="AM229:AM230"/>
    <mergeCell ref="AN229:AN230"/>
    <mergeCell ref="AO229:AO230"/>
    <mergeCell ref="AP229:AP230"/>
    <mergeCell ref="AQ229:AQ230"/>
    <mergeCell ref="AR229:AR230"/>
    <mergeCell ref="AB229:AB230"/>
    <mergeCell ref="AC229:AC230"/>
    <mergeCell ref="Y229:Y230"/>
    <mergeCell ref="Z229:Z230"/>
    <mergeCell ref="AA229:AA230"/>
    <mergeCell ref="Y231:Y232"/>
    <mergeCell ref="Z231:Z232"/>
    <mergeCell ref="AA231:AA232"/>
    <mergeCell ref="AB231:AB232"/>
    <mergeCell ref="AC231:AC232"/>
    <mergeCell ref="AM227:AM228"/>
    <mergeCell ref="AN227:AN228"/>
    <mergeCell ref="AO227:AO228"/>
    <mergeCell ref="AP227:AP228"/>
    <mergeCell ref="AQ227:AQ228"/>
    <mergeCell ref="AR227:AR228"/>
    <mergeCell ref="AN225:AN226"/>
    <mergeCell ref="AO225:AO226"/>
    <mergeCell ref="AP225:AP226"/>
    <mergeCell ref="AQ225:AQ226"/>
    <mergeCell ref="AR225:AR226"/>
    <mergeCell ref="Y227:Y228"/>
    <mergeCell ref="Z227:Z228"/>
    <mergeCell ref="AA227:AA228"/>
    <mergeCell ref="AB227:AB228"/>
    <mergeCell ref="AC227:AC228"/>
    <mergeCell ref="Y225:Y226"/>
    <mergeCell ref="Z225:Z226"/>
    <mergeCell ref="AA225:AA226"/>
    <mergeCell ref="AB225:AB226"/>
    <mergeCell ref="AC225:AC226"/>
    <mergeCell ref="AM225:AM226"/>
    <mergeCell ref="AM223:AM224"/>
    <mergeCell ref="AN223:AN224"/>
    <mergeCell ref="AO223:AO224"/>
    <mergeCell ref="AP223:AP224"/>
    <mergeCell ref="AQ223:AQ224"/>
    <mergeCell ref="AR223:AR224"/>
    <mergeCell ref="AN221:AN222"/>
    <mergeCell ref="AO221:AO222"/>
    <mergeCell ref="AP221:AP222"/>
    <mergeCell ref="AQ221:AQ222"/>
    <mergeCell ref="AR221:AR222"/>
    <mergeCell ref="Y223:Y224"/>
    <mergeCell ref="Z223:Z224"/>
    <mergeCell ref="AA223:AA224"/>
    <mergeCell ref="AB223:AB224"/>
    <mergeCell ref="AC223:AC224"/>
    <mergeCell ref="Y221:Y222"/>
    <mergeCell ref="Z221:Z222"/>
    <mergeCell ref="AA221:AA222"/>
    <mergeCell ref="AB221:AB222"/>
    <mergeCell ref="AC221:AC222"/>
    <mergeCell ref="AM221:AM222"/>
    <mergeCell ref="AR217:AR218"/>
    <mergeCell ref="AA219:AA220"/>
    <mergeCell ref="AB219:AB220"/>
    <mergeCell ref="AC219:AC220"/>
    <mergeCell ref="AM219:AM220"/>
    <mergeCell ref="AN219:AN220"/>
    <mergeCell ref="AO219:AO220"/>
    <mergeCell ref="AP219:AP220"/>
    <mergeCell ref="AQ219:AQ220"/>
    <mergeCell ref="AR219:AR220"/>
    <mergeCell ref="AC217:AC218"/>
    <mergeCell ref="AM217:AM218"/>
    <mergeCell ref="AN217:AN218"/>
    <mergeCell ref="AO217:AO218"/>
    <mergeCell ref="AP217:AP218"/>
    <mergeCell ref="AQ217:AQ218"/>
    <mergeCell ref="Y217:Y218"/>
    <mergeCell ref="Z217:Z218"/>
    <mergeCell ref="Y219:Y220"/>
    <mergeCell ref="Z219:Z220"/>
    <mergeCell ref="AA217:AA218"/>
    <mergeCell ref="AB217:AB218"/>
    <mergeCell ref="AQ213:AQ214"/>
    <mergeCell ref="AR213:AR214"/>
    <mergeCell ref="AB215:AB216"/>
    <mergeCell ref="AC215:AC216"/>
    <mergeCell ref="AM215:AM216"/>
    <mergeCell ref="AN215:AN216"/>
    <mergeCell ref="AO215:AO216"/>
    <mergeCell ref="AP215:AP216"/>
    <mergeCell ref="AQ215:AQ216"/>
    <mergeCell ref="AR215:AR216"/>
    <mergeCell ref="AB213:AB214"/>
    <mergeCell ref="AC213:AC214"/>
    <mergeCell ref="AM213:AM214"/>
    <mergeCell ref="AN213:AN214"/>
    <mergeCell ref="AO213:AO214"/>
    <mergeCell ref="AP213:AP214"/>
    <mergeCell ref="Y213:Y214"/>
    <mergeCell ref="Z213:Z214"/>
    <mergeCell ref="AA213:AA214"/>
    <mergeCell ref="Y215:Y216"/>
    <mergeCell ref="Z215:Z216"/>
    <mergeCell ref="AA215:AA216"/>
    <mergeCell ref="AM211:AM212"/>
    <mergeCell ref="AN211:AN212"/>
    <mergeCell ref="AO211:AO212"/>
    <mergeCell ref="AP211:AP212"/>
    <mergeCell ref="AQ211:AQ212"/>
    <mergeCell ref="AR211:AR212"/>
    <mergeCell ref="AN209:AN210"/>
    <mergeCell ref="AO209:AO210"/>
    <mergeCell ref="AP209:AP210"/>
    <mergeCell ref="AQ209:AQ210"/>
    <mergeCell ref="AR209:AR210"/>
    <mergeCell ref="Y211:Y212"/>
    <mergeCell ref="Z211:Z212"/>
    <mergeCell ref="AA211:AA212"/>
    <mergeCell ref="AB211:AB212"/>
    <mergeCell ref="AC211:AC212"/>
    <mergeCell ref="Y209:Y210"/>
    <mergeCell ref="Z209:Z210"/>
    <mergeCell ref="AA209:AA210"/>
    <mergeCell ref="AB209:AB210"/>
    <mergeCell ref="AC209:AC210"/>
    <mergeCell ref="AM209:AM210"/>
    <mergeCell ref="AN201:AN202"/>
    <mergeCell ref="AO201:AO202"/>
    <mergeCell ref="AP201:AP202"/>
    <mergeCell ref="AQ201:AQ202"/>
    <mergeCell ref="AR201:AR202"/>
    <mergeCell ref="Y201:Y202"/>
    <mergeCell ref="Z201:Z202"/>
    <mergeCell ref="AA201:AA202"/>
    <mergeCell ref="AB201:AB202"/>
    <mergeCell ref="AC201:AC202"/>
    <mergeCell ref="AM201:AM202"/>
    <mergeCell ref="AM207:AM208"/>
    <mergeCell ref="AN207:AN208"/>
    <mergeCell ref="AO207:AO208"/>
    <mergeCell ref="AP207:AP208"/>
    <mergeCell ref="AQ207:AQ208"/>
    <mergeCell ref="AR207:AR208"/>
    <mergeCell ref="AN205:AN206"/>
    <mergeCell ref="AO205:AO206"/>
    <mergeCell ref="AP205:AP206"/>
    <mergeCell ref="AQ205:AQ206"/>
    <mergeCell ref="AR205:AR206"/>
    <mergeCell ref="Y207:Y208"/>
    <mergeCell ref="Z207:Z208"/>
    <mergeCell ref="AA207:AA208"/>
    <mergeCell ref="AB207:AB208"/>
    <mergeCell ref="AC207:AC208"/>
    <mergeCell ref="Y205:Y206"/>
    <mergeCell ref="Z205:Z206"/>
    <mergeCell ref="AA205:AA206"/>
    <mergeCell ref="AB205:AB206"/>
    <mergeCell ref="AC205:AC206"/>
    <mergeCell ref="AM205:AM206"/>
    <mergeCell ref="AM203:AM204"/>
    <mergeCell ref="AN203:AN204"/>
    <mergeCell ref="AO203:AO204"/>
    <mergeCell ref="AP203:AP204"/>
    <mergeCell ref="AQ203:AQ204"/>
    <mergeCell ref="AR203:AR204"/>
    <mergeCell ref="Y203:Y204"/>
    <mergeCell ref="Z203:Z204"/>
    <mergeCell ref="AA203:AA204"/>
    <mergeCell ref="AB203:AB204"/>
    <mergeCell ref="AC203:AC204"/>
    <mergeCell ref="AM194:AM195"/>
    <mergeCell ref="AN194:AN195"/>
    <mergeCell ref="AO194:AO195"/>
    <mergeCell ref="AP194:AP195"/>
    <mergeCell ref="AQ194:AQ195"/>
    <mergeCell ref="AR194:AR195"/>
    <mergeCell ref="AN192:AN193"/>
    <mergeCell ref="AO192:AO193"/>
    <mergeCell ref="AP192:AP193"/>
    <mergeCell ref="AQ192:AQ193"/>
    <mergeCell ref="AR192:AR193"/>
    <mergeCell ref="Y194:Y195"/>
    <mergeCell ref="Z194:Z195"/>
    <mergeCell ref="AA194:AA195"/>
    <mergeCell ref="AB194:AB195"/>
    <mergeCell ref="AC194:AC195"/>
    <mergeCell ref="Y192:Y193"/>
    <mergeCell ref="Z192:Z193"/>
    <mergeCell ref="AA192:AA193"/>
    <mergeCell ref="AB192:AB193"/>
    <mergeCell ref="AC192:AC193"/>
    <mergeCell ref="AM192:AM193"/>
    <mergeCell ref="AM198:AM199"/>
    <mergeCell ref="AN198:AN199"/>
    <mergeCell ref="AO198:AO199"/>
    <mergeCell ref="AP198:AP199"/>
    <mergeCell ref="AQ198:AQ199"/>
    <mergeCell ref="AR198:AR199"/>
    <mergeCell ref="Y198:Y199"/>
    <mergeCell ref="Z198:Z199"/>
    <mergeCell ref="AA198:AA199"/>
    <mergeCell ref="AB198:AB199"/>
    <mergeCell ref="AC198:AC199"/>
    <mergeCell ref="AM190:AM191"/>
    <mergeCell ref="AN190:AN191"/>
    <mergeCell ref="AO190:AO191"/>
    <mergeCell ref="AP190:AP191"/>
    <mergeCell ref="AQ190:AQ191"/>
    <mergeCell ref="AR190:AR191"/>
    <mergeCell ref="AM188:AM189"/>
    <mergeCell ref="AN188:AN189"/>
    <mergeCell ref="AO188:AO189"/>
    <mergeCell ref="AP188:AP189"/>
    <mergeCell ref="AQ188:AQ189"/>
    <mergeCell ref="AR188:AR189"/>
    <mergeCell ref="AB188:AB189"/>
    <mergeCell ref="AC188:AC189"/>
    <mergeCell ref="Y188:Y189"/>
    <mergeCell ref="Z188:Z189"/>
    <mergeCell ref="AA188:AA189"/>
    <mergeCell ref="Y190:Y191"/>
    <mergeCell ref="Z190:Z191"/>
    <mergeCell ref="AA190:AA191"/>
    <mergeCell ref="AB190:AB191"/>
    <mergeCell ref="AC190:AC191"/>
    <mergeCell ref="AM186:AM187"/>
    <mergeCell ref="AN186:AN187"/>
    <mergeCell ref="AO186:AO187"/>
    <mergeCell ref="AP186:AP187"/>
    <mergeCell ref="AQ186:AQ187"/>
    <mergeCell ref="AR186:AR187"/>
    <mergeCell ref="AN184:AN185"/>
    <mergeCell ref="AO184:AO185"/>
    <mergeCell ref="AP184:AP185"/>
    <mergeCell ref="AQ184:AQ185"/>
    <mergeCell ref="AR184:AR185"/>
    <mergeCell ref="Y186:Y187"/>
    <mergeCell ref="Z186:Z187"/>
    <mergeCell ref="AA186:AA187"/>
    <mergeCell ref="AB186:AB187"/>
    <mergeCell ref="AC186:AC187"/>
    <mergeCell ref="Y184:Y185"/>
    <mergeCell ref="Z184:Z185"/>
    <mergeCell ref="AA184:AA185"/>
    <mergeCell ref="AB184:AB185"/>
    <mergeCell ref="AC184:AC185"/>
    <mergeCell ref="AM184:AM185"/>
    <mergeCell ref="AM182:AM183"/>
    <mergeCell ref="AN182:AN183"/>
    <mergeCell ref="AO182:AO183"/>
    <mergeCell ref="AP182:AP183"/>
    <mergeCell ref="AQ182:AQ183"/>
    <mergeCell ref="AR182:AR183"/>
    <mergeCell ref="AN180:AN181"/>
    <mergeCell ref="AO180:AO181"/>
    <mergeCell ref="AP180:AP181"/>
    <mergeCell ref="AQ180:AQ181"/>
    <mergeCell ref="AR180:AR181"/>
    <mergeCell ref="Y182:Y183"/>
    <mergeCell ref="Z182:Z183"/>
    <mergeCell ref="AA182:AA183"/>
    <mergeCell ref="AB182:AB183"/>
    <mergeCell ref="AC182:AC183"/>
    <mergeCell ref="Y180:Y181"/>
    <mergeCell ref="Z180:Z181"/>
    <mergeCell ref="AA180:AA181"/>
    <mergeCell ref="AB180:AB181"/>
    <mergeCell ref="AC180:AC181"/>
    <mergeCell ref="AM180:AM181"/>
    <mergeCell ref="AM178:AM179"/>
    <mergeCell ref="AN178:AN179"/>
    <mergeCell ref="AO178:AO179"/>
    <mergeCell ref="AP178:AP179"/>
    <mergeCell ref="AQ178:AQ179"/>
    <mergeCell ref="AR178:AR179"/>
    <mergeCell ref="AM176:AM177"/>
    <mergeCell ref="AN176:AN177"/>
    <mergeCell ref="AO176:AO177"/>
    <mergeCell ref="AP176:AP177"/>
    <mergeCell ref="AQ176:AQ177"/>
    <mergeCell ref="AR176:AR177"/>
    <mergeCell ref="AB176:AB177"/>
    <mergeCell ref="AC176:AC177"/>
    <mergeCell ref="Y176:Y177"/>
    <mergeCell ref="Z176:Z177"/>
    <mergeCell ref="AA176:AA177"/>
    <mergeCell ref="Y178:Y179"/>
    <mergeCell ref="Z178:Z179"/>
    <mergeCell ref="AA178:AA179"/>
    <mergeCell ref="AB178:AB179"/>
    <mergeCell ref="AC178:AC179"/>
    <mergeCell ref="AM174:AM175"/>
    <mergeCell ref="AN174:AN175"/>
    <mergeCell ref="AO174:AO175"/>
    <mergeCell ref="AP174:AP175"/>
    <mergeCell ref="AQ174:AQ175"/>
    <mergeCell ref="AR174:AR175"/>
    <mergeCell ref="AN172:AN173"/>
    <mergeCell ref="AO172:AO173"/>
    <mergeCell ref="AP172:AP173"/>
    <mergeCell ref="AQ172:AQ173"/>
    <mergeCell ref="AR172:AR173"/>
    <mergeCell ref="Y174:Y175"/>
    <mergeCell ref="Z174:Z175"/>
    <mergeCell ref="AA174:AA175"/>
    <mergeCell ref="AB174:AB175"/>
    <mergeCell ref="AC174:AC175"/>
    <mergeCell ref="Y172:Y173"/>
    <mergeCell ref="Z172:Z173"/>
    <mergeCell ref="AA172:AA173"/>
    <mergeCell ref="AB172:AB173"/>
    <mergeCell ref="AC172:AC173"/>
    <mergeCell ref="AM172:AM173"/>
    <mergeCell ref="AM170:AM171"/>
    <mergeCell ref="AN170:AN171"/>
    <mergeCell ref="AO170:AO171"/>
    <mergeCell ref="AP170:AP171"/>
    <mergeCell ref="AQ170:AQ171"/>
    <mergeCell ref="AR170:AR171"/>
    <mergeCell ref="AN168:AN169"/>
    <mergeCell ref="AO168:AO169"/>
    <mergeCell ref="AP168:AP169"/>
    <mergeCell ref="AQ168:AQ169"/>
    <mergeCell ref="AR168:AR169"/>
    <mergeCell ref="Y170:Y171"/>
    <mergeCell ref="Z170:Z171"/>
    <mergeCell ref="AA170:AA171"/>
    <mergeCell ref="AB170:AB171"/>
    <mergeCell ref="AC170:AC171"/>
    <mergeCell ref="Y168:Y169"/>
    <mergeCell ref="Z168:Z169"/>
    <mergeCell ref="AA168:AA169"/>
    <mergeCell ref="AB168:AB169"/>
    <mergeCell ref="AC168:AC169"/>
    <mergeCell ref="AM168:AM169"/>
    <mergeCell ref="AM166:AM167"/>
    <mergeCell ref="AN166:AN167"/>
    <mergeCell ref="AO166:AO167"/>
    <mergeCell ref="AP166:AP167"/>
    <mergeCell ref="AQ166:AQ167"/>
    <mergeCell ref="AR166:AR167"/>
    <mergeCell ref="AM164:AM165"/>
    <mergeCell ref="AN164:AN165"/>
    <mergeCell ref="AO164:AO165"/>
    <mergeCell ref="AP164:AP165"/>
    <mergeCell ref="AQ164:AQ165"/>
    <mergeCell ref="AR164:AR165"/>
    <mergeCell ref="AB164:AB165"/>
    <mergeCell ref="Y164:Y165"/>
    <mergeCell ref="Z164:Z165"/>
    <mergeCell ref="AA164:AA165"/>
    <mergeCell ref="Y166:Y167"/>
    <mergeCell ref="AC164:AC165"/>
    <mergeCell ref="Z166:Z167"/>
    <mergeCell ref="AA166:AA167"/>
    <mergeCell ref="AB166:AB167"/>
    <mergeCell ref="AC166:AC167"/>
    <mergeCell ref="AM162:AM163"/>
    <mergeCell ref="AN162:AN163"/>
    <mergeCell ref="AO162:AO163"/>
    <mergeCell ref="AP162:AP163"/>
    <mergeCell ref="AQ162:AQ163"/>
    <mergeCell ref="AR162:AR163"/>
    <mergeCell ref="AN160:AN161"/>
    <mergeCell ref="AO160:AO161"/>
    <mergeCell ref="AP160:AP161"/>
    <mergeCell ref="AQ160:AQ161"/>
    <mergeCell ref="AR160:AR161"/>
    <mergeCell ref="Y162:Y163"/>
    <mergeCell ref="Z162:Z163"/>
    <mergeCell ref="AA162:AA163"/>
    <mergeCell ref="AB162:AB163"/>
    <mergeCell ref="AC162:AC163"/>
    <mergeCell ref="Y160:Y161"/>
    <mergeCell ref="Z160:Z161"/>
    <mergeCell ref="AA160:AA161"/>
    <mergeCell ref="AB160:AB161"/>
    <mergeCell ref="AC160:AC161"/>
    <mergeCell ref="AM160:AM161"/>
    <mergeCell ref="AM158:AM159"/>
    <mergeCell ref="AN158:AN159"/>
    <mergeCell ref="AO158:AO159"/>
    <mergeCell ref="AP158:AP159"/>
    <mergeCell ref="AQ158:AQ159"/>
    <mergeCell ref="AR158:AR159"/>
    <mergeCell ref="AN156:AN157"/>
    <mergeCell ref="AO156:AO157"/>
    <mergeCell ref="AP156:AP157"/>
    <mergeCell ref="AQ156:AQ157"/>
    <mergeCell ref="AR156:AR157"/>
    <mergeCell ref="Y158:Y159"/>
    <mergeCell ref="Z158:Z159"/>
    <mergeCell ref="AA158:AA159"/>
    <mergeCell ref="AB158:AB159"/>
    <mergeCell ref="AC158:AC159"/>
    <mergeCell ref="Y156:Y157"/>
    <mergeCell ref="Z156:Z157"/>
    <mergeCell ref="AA156:AA157"/>
    <mergeCell ref="AB156:AB157"/>
    <mergeCell ref="AC156:AC157"/>
    <mergeCell ref="AM156:AM157"/>
    <mergeCell ref="AM154:AM155"/>
    <mergeCell ref="AN154:AN155"/>
    <mergeCell ref="AO154:AO155"/>
    <mergeCell ref="AP154:AP155"/>
    <mergeCell ref="AQ154:AQ155"/>
    <mergeCell ref="AR154:AR155"/>
    <mergeCell ref="AM152:AM153"/>
    <mergeCell ref="AN152:AN153"/>
    <mergeCell ref="AO152:AO153"/>
    <mergeCell ref="AP152:AP153"/>
    <mergeCell ref="AQ152:AQ153"/>
    <mergeCell ref="AR152:AR153"/>
    <mergeCell ref="AB152:AB153"/>
    <mergeCell ref="AC152:AC153"/>
    <mergeCell ref="Y152:Y153"/>
    <mergeCell ref="Z152:Z153"/>
    <mergeCell ref="AA152:AA153"/>
    <mergeCell ref="Y154:Y155"/>
    <mergeCell ref="Z154:Z155"/>
    <mergeCell ref="AA154:AA155"/>
    <mergeCell ref="AB154:AB155"/>
    <mergeCell ref="AC154:AC155"/>
    <mergeCell ref="AM150:AM151"/>
    <mergeCell ref="AN150:AN151"/>
    <mergeCell ref="AO150:AO151"/>
    <mergeCell ref="AP150:AP151"/>
    <mergeCell ref="AQ150:AQ151"/>
    <mergeCell ref="AR150:AR151"/>
    <mergeCell ref="AN148:AN149"/>
    <mergeCell ref="AO148:AO149"/>
    <mergeCell ref="AP148:AP149"/>
    <mergeCell ref="AQ148:AQ149"/>
    <mergeCell ref="AR148:AR149"/>
    <mergeCell ref="Y150:Y151"/>
    <mergeCell ref="Z150:Z151"/>
    <mergeCell ref="AA150:AA151"/>
    <mergeCell ref="AB150:AB151"/>
    <mergeCell ref="AC150:AC151"/>
    <mergeCell ref="Y148:Y149"/>
    <mergeCell ref="Z148:Z149"/>
    <mergeCell ref="AA148:AA149"/>
    <mergeCell ref="AB148:AB149"/>
    <mergeCell ref="AC148:AC149"/>
    <mergeCell ref="AM148:AM149"/>
    <mergeCell ref="AM146:AM147"/>
    <mergeCell ref="AN146:AN147"/>
    <mergeCell ref="AO146:AO147"/>
    <mergeCell ref="AP146:AP147"/>
    <mergeCell ref="AQ146:AQ147"/>
    <mergeCell ref="AR146:AR147"/>
    <mergeCell ref="AN144:AN145"/>
    <mergeCell ref="AO144:AO145"/>
    <mergeCell ref="AP144:AP145"/>
    <mergeCell ref="AQ144:AQ145"/>
    <mergeCell ref="AR144:AR145"/>
    <mergeCell ref="Y146:Y147"/>
    <mergeCell ref="Z146:Z147"/>
    <mergeCell ref="AA146:AA147"/>
    <mergeCell ref="AB146:AB147"/>
    <mergeCell ref="AC146:AC147"/>
    <mergeCell ref="Y144:Y145"/>
    <mergeCell ref="Z144:Z145"/>
    <mergeCell ref="AA144:AA145"/>
    <mergeCell ref="AB144:AB145"/>
    <mergeCell ref="AC144:AC145"/>
    <mergeCell ref="AM144:AM145"/>
    <mergeCell ref="AR140:AR141"/>
    <mergeCell ref="AB142:AB143"/>
    <mergeCell ref="AC142:AC143"/>
    <mergeCell ref="AM142:AM143"/>
    <mergeCell ref="AN142:AN143"/>
    <mergeCell ref="AO142:AO143"/>
    <mergeCell ref="AP142:AP143"/>
    <mergeCell ref="AQ142:AQ143"/>
    <mergeCell ref="AR142:AR143"/>
    <mergeCell ref="AC140:AC141"/>
    <mergeCell ref="AM140:AM141"/>
    <mergeCell ref="AN140:AN141"/>
    <mergeCell ref="AO140:AO141"/>
    <mergeCell ref="AP140:AP141"/>
    <mergeCell ref="AQ140:AQ141"/>
    <mergeCell ref="AB140:AB141"/>
    <mergeCell ref="Y140:Y141"/>
    <mergeCell ref="Z140:Z141"/>
    <mergeCell ref="AA140:AA141"/>
    <mergeCell ref="Y142:Y143"/>
    <mergeCell ref="Z142:Z143"/>
    <mergeCell ref="AA142:AA143"/>
    <mergeCell ref="AM138:AM139"/>
    <mergeCell ref="AN138:AN139"/>
    <mergeCell ref="AO138:AO139"/>
    <mergeCell ref="AP138:AP139"/>
    <mergeCell ref="AQ138:AQ139"/>
    <mergeCell ref="AR138:AR139"/>
    <mergeCell ref="AN136:AN137"/>
    <mergeCell ref="AO136:AO137"/>
    <mergeCell ref="AP136:AP137"/>
    <mergeCell ref="AQ136:AQ137"/>
    <mergeCell ref="AR136:AR137"/>
    <mergeCell ref="Y138:Y139"/>
    <mergeCell ref="Z138:Z139"/>
    <mergeCell ref="AA138:AA139"/>
    <mergeCell ref="AB138:AB139"/>
    <mergeCell ref="AC138:AC139"/>
    <mergeCell ref="Y136:Y137"/>
    <mergeCell ref="Z136:Z137"/>
    <mergeCell ref="AA136:AA137"/>
    <mergeCell ref="AB136:AB137"/>
    <mergeCell ref="AC136:AC137"/>
    <mergeCell ref="AM136:AM137"/>
    <mergeCell ref="AM134:AM135"/>
    <mergeCell ref="AN134:AN135"/>
    <mergeCell ref="AO134:AO135"/>
    <mergeCell ref="AP134:AP135"/>
    <mergeCell ref="AQ134:AQ135"/>
    <mergeCell ref="AR134:AR135"/>
    <mergeCell ref="AN132:AN133"/>
    <mergeCell ref="AO132:AO133"/>
    <mergeCell ref="AP132:AP133"/>
    <mergeCell ref="AQ132:AQ133"/>
    <mergeCell ref="AR132:AR133"/>
    <mergeCell ref="Y134:Y135"/>
    <mergeCell ref="Z134:Z135"/>
    <mergeCell ref="AA134:AA135"/>
    <mergeCell ref="AB134:AB135"/>
    <mergeCell ref="AC134:AC135"/>
    <mergeCell ref="Y132:Y133"/>
    <mergeCell ref="Z132:Z133"/>
    <mergeCell ref="AA132:AA133"/>
    <mergeCell ref="AB132:AB133"/>
    <mergeCell ref="AC132:AC133"/>
    <mergeCell ref="AM132:AM133"/>
    <mergeCell ref="AM130:AM131"/>
    <mergeCell ref="AN130:AN131"/>
    <mergeCell ref="AO130:AO131"/>
    <mergeCell ref="AP130:AP131"/>
    <mergeCell ref="AQ130:AQ131"/>
    <mergeCell ref="AR130:AR131"/>
    <mergeCell ref="AN128:AN129"/>
    <mergeCell ref="AO128:AO129"/>
    <mergeCell ref="AP128:AP129"/>
    <mergeCell ref="AQ128:AQ129"/>
    <mergeCell ref="AR128:AR129"/>
    <mergeCell ref="Y130:Y131"/>
    <mergeCell ref="Z130:Z131"/>
    <mergeCell ref="AA130:AA131"/>
    <mergeCell ref="AB130:AB131"/>
    <mergeCell ref="AC130:AC131"/>
    <mergeCell ref="AO126:AO127"/>
    <mergeCell ref="AP126:AP127"/>
    <mergeCell ref="AQ126:AQ127"/>
    <mergeCell ref="AR126:AR127"/>
    <mergeCell ref="Y128:Y129"/>
    <mergeCell ref="Z128:Z129"/>
    <mergeCell ref="AA128:AA129"/>
    <mergeCell ref="AB128:AB129"/>
    <mergeCell ref="AC128:AC129"/>
    <mergeCell ref="AM128:AM129"/>
    <mergeCell ref="Z126:Z127"/>
    <mergeCell ref="AA126:AA127"/>
    <mergeCell ref="AB126:AB127"/>
    <mergeCell ref="AC126:AC127"/>
    <mergeCell ref="AM126:AM127"/>
    <mergeCell ref="AN126:AN127"/>
    <mergeCell ref="Y124:Y125"/>
    <mergeCell ref="Z124:Z125"/>
    <mergeCell ref="AA124:AA125"/>
    <mergeCell ref="AM124:AM125"/>
    <mergeCell ref="AN124:AN125"/>
    <mergeCell ref="AO124:AO125"/>
    <mergeCell ref="AO122:AO123"/>
    <mergeCell ref="AP122:AP123"/>
    <mergeCell ref="AQ122:AQ123"/>
    <mergeCell ref="AR122:AR123"/>
    <mergeCell ref="AB124:AB125"/>
    <mergeCell ref="AC124:AC125"/>
    <mergeCell ref="AP124:AP125"/>
    <mergeCell ref="AQ124:AQ125"/>
    <mergeCell ref="AR124:AR125"/>
    <mergeCell ref="Y122:Y123"/>
    <mergeCell ref="Z122:Z123"/>
    <mergeCell ref="AA122:AA123"/>
    <mergeCell ref="Y126:Y127"/>
    <mergeCell ref="AM120:AM121"/>
    <mergeCell ref="AN120:AN121"/>
    <mergeCell ref="AB122:AB123"/>
    <mergeCell ref="AC122:AC123"/>
    <mergeCell ref="AM122:AM123"/>
    <mergeCell ref="AN122:AN123"/>
    <mergeCell ref="AR118:AR119"/>
    <mergeCell ref="AB120:AB121"/>
    <mergeCell ref="AC120:AC121"/>
    <mergeCell ref="Y120:Y121"/>
    <mergeCell ref="Z120:Z121"/>
    <mergeCell ref="AA120:AA121"/>
    <mergeCell ref="AO120:AO121"/>
    <mergeCell ref="AP120:AP121"/>
    <mergeCell ref="AQ120:AQ121"/>
    <mergeCell ref="AR120:AR121"/>
    <mergeCell ref="AP116:AP117"/>
    <mergeCell ref="AQ116:AQ117"/>
    <mergeCell ref="AR116:AR117"/>
    <mergeCell ref="AB118:AB119"/>
    <mergeCell ref="AC118:AC119"/>
    <mergeCell ref="AM118:AM119"/>
    <mergeCell ref="AN118:AN119"/>
    <mergeCell ref="AO118:AO119"/>
    <mergeCell ref="AP118:AP119"/>
    <mergeCell ref="AQ118:AQ119"/>
    <mergeCell ref="Y118:Y119"/>
    <mergeCell ref="Z118:Z119"/>
    <mergeCell ref="AA118:AA119"/>
    <mergeCell ref="AB116:AB117"/>
    <mergeCell ref="AC116:AC117"/>
    <mergeCell ref="AM116:AM117"/>
    <mergeCell ref="AN114:AN115"/>
    <mergeCell ref="AO114:AO115"/>
    <mergeCell ref="AP114:AP115"/>
    <mergeCell ref="AQ114:AQ115"/>
    <mergeCell ref="AR114:AR115"/>
    <mergeCell ref="Y116:Y117"/>
    <mergeCell ref="Z116:Z117"/>
    <mergeCell ref="AA116:AA117"/>
    <mergeCell ref="AN116:AN117"/>
    <mergeCell ref="AO116:AO117"/>
    <mergeCell ref="Y114:Y115"/>
    <mergeCell ref="Z114:Z115"/>
    <mergeCell ref="AA114:AA115"/>
    <mergeCell ref="AB114:AB115"/>
    <mergeCell ref="AC114:AC115"/>
    <mergeCell ref="AM114:AM115"/>
    <mergeCell ref="AM112:AM113"/>
    <mergeCell ref="AN112:AN113"/>
    <mergeCell ref="AO112:AO113"/>
    <mergeCell ref="AP112:AP113"/>
    <mergeCell ref="AQ112:AQ113"/>
    <mergeCell ref="AR112:AR113"/>
    <mergeCell ref="AN110:AN111"/>
    <mergeCell ref="AO110:AO111"/>
    <mergeCell ref="AP110:AP111"/>
    <mergeCell ref="AQ110:AQ111"/>
    <mergeCell ref="AR110:AR111"/>
    <mergeCell ref="Y112:Y113"/>
    <mergeCell ref="Z112:Z113"/>
    <mergeCell ref="AA112:AA113"/>
    <mergeCell ref="AB112:AB113"/>
    <mergeCell ref="AC112:AC113"/>
    <mergeCell ref="Y110:Y111"/>
    <mergeCell ref="Z110:Z111"/>
    <mergeCell ref="AA110:AA111"/>
    <mergeCell ref="AB110:AB111"/>
    <mergeCell ref="AC110:AC111"/>
    <mergeCell ref="AM110:AM111"/>
    <mergeCell ref="AM108:AM109"/>
    <mergeCell ref="AN108:AN109"/>
    <mergeCell ref="AO108:AO109"/>
    <mergeCell ref="AP108:AP109"/>
    <mergeCell ref="AQ108:AQ109"/>
    <mergeCell ref="AR108:AR109"/>
    <mergeCell ref="AN106:AN107"/>
    <mergeCell ref="AO106:AO107"/>
    <mergeCell ref="AP106:AP107"/>
    <mergeCell ref="AQ106:AQ107"/>
    <mergeCell ref="AR106:AR107"/>
    <mergeCell ref="Y108:Y109"/>
    <mergeCell ref="Z108:Z109"/>
    <mergeCell ref="AA108:AA109"/>
    <mergeCell ref="AB108:AB109"/>
    <mergeCell ref="AC108:AC109"/>
    <mergeCell ref="Y106:Y107"/>
    <mergeCell ref="Z106:Z107"/>
    <mergeCell ref="AA106:AA107"/>
    <mergeCell ref="AB106:AB107"/>
    <mergeCell ref="AC106:AC107"/>
    <mergeCell ref="AM106:AM107"/>
    <mergeCell ref="AM104:AM105"/>
    <mergeCell ref="AN104:AN105"/>
    <mergeCell ref="AO104:AO105"/>
    <mergeCell ref="AP104:AP105"/>
    <mergeCell ref="AQ104:AQ105"/>
    <mergeCell ref="AR104:AR105"/>
    <mergeCell ref="AN102:AN103"/>
    <mergeCell ref="AO102:AO103"/>
    <mergeCell ref="AP102:AP103"/>
    <mergeCell ref="AQ102:AQ103"/>
    <mergeCell ref="AR102:AR103"/>
    <mergeCell ref="Y104:Y105"/>
    <mergeCell ref="Z104:Z105"/>
    <mergeCell ref="AA104:AA105"/>
    <mergeCell ref="AB104:AB105"/>
    <mergeCell ref="AC104:AC105"/>
    <mergeCell ref="Y102:Y103"/>
    <mergeCell ref="Z102:Z103"/>
    <mergeCell ref="AA102:AA103"/>
    <mergeCell ref="AB102:AB103"/>
    <mergeCell ref="AC102:AC103"/>
    <mergeCell ref="AM102:AM103"/>
    <mergeCell ref="AM100:AM101"/>
    <mergeCell ref="AN100:AN101"/>
    <mergeCell ref="AO100:AO101"/>
    <mergeCell ref="AP100:AP101"/>
    <mergeCell ref="AQ100:AQ101"/>
    <mergeCell ref="AR100:AR101"/>
    <mergeCell ref="AN98:AN99"/>
    <mergeCell ref="AO98:AO99"/>
    <mergeCell ref="AP98:AP99"/>
    <mergeCell ref="AQ98:AQ99"/>
    <mergeCell ref="AR98:AR99"/>
    <mergeCell ref="Y100:Y101"/>
    <mergeCell ref="Z100:Z101"/>
    <mergeCell ref="AA100:AA101"/>
    <mergeCell ref="AB100:AB101"/>
    <mergeCell ref="AC100:AC101"/>
    <mergeCell ref="Y98:Y99"/>
    <mergeCell ref="Z98:Z99"/>
    <mergeCell ref="AA98:AA99"/>
    <mergeCell ref="AB98:AB99"/>
    <mergeCell ref="AC98:AC99"/>
    <mergeCell ref="AM98:AM99"/>
    <mergeCell ref="AM96:AM97"/>
    <mergeCell ref="AN96:AN97"/>
    <mergeCell ref="AO96:AO97"/>
    <mergeCell ref="AP96:AP97"/>
    <mergeCell ref="AQ96:AQ97"/>
    <mergeCell ref="AR96:AR97"/>
    <mergeCell ref="AN94:AN95"/>
    <mergeCell ref="AO94:AO95"/>
    <mergeCell ref="AP94:AP95"/>
    <mergeCell ref="AQ94:AQ95"/>
    <mergeCell ref="AR94:AR95"/>
    <mergeCell ref="Y96:Y97"/>
    <mergeCell ref="Z96:Z97"/>
    <mergeCell ref="AA96:AA97"/>
    <mergeCell ref="AB96:AB97"/>
    <mergeCell ref="AC96:AC97"/>
    <mergeCell ref="Y94:Y95"/>
    <mergeCell ref="Z94:Z95"/>
    <mergeCell ref="AM92:AM93"/>
    <mergeCell ref="AN92:AN93"/>
    <mergeCell ref="AO92:AO93"/>
    <mergeCell ref="AP92:AP93"/>
    <mergeCell ref="AA94:AA95"/>
    <mergeCell ref="AB94:AB95"/>
    <mergeCell ref="AC94:AC95"/>
    <mergeCell ref="AM94:AM95"/>
    <mergeCell ref="AP90:AP91"/>
    <mergeCell ref="AQ90:AQ91"/>
    <mergeCell ref="AR90:AR91"/>
    <mergeCell ref="AB92:AB93"/>
    <mergeCell ref="AC92:AC93"/>
    <mergeCell ref="Y92:Y93"/>
    <mergeCell ref="Z92:Z93"/>
    <mergeCell ref="AA92:AA93"/>
    <mergeCell ref="AQ92:AQ93"/>
    <mergeCell ref="AR92:AR93"/>
    <mergeCell ref="AQ88:AQ89"/>
    <mergeCell ref="AR88:AR89"/>
    <mergeCell ref="Y90:Y91"/>
    <mergeCell ref="Z90:Z91"/>
    <mergeCell ref="AA90:AA91"/>
    <mergeCell ref="AB90:AB91"/>
    <mergeCell ref="AC90:AC91"/>
    <mergeCell ref="AM90:AM91"/>
    <mergeCell ref="AN90:AN91"/>
    <mergeCell ref="AO90:AO91"/>
    <mergeCell ref="AR86:AR87"/>
    <mergeCell ref="Y88:Y89"/>
    <mergeCell ref="Z88:Z89"/>
    <mergeCell ref="AA88:AA89"/>
    <mergeCell ref="AB88:AB89"/>
    <mergeCell ref="AC88:AC89"/>
    <mergeCell ref="AM88:AM89"/>
    <mergeCell ref="AN88:AN89"/>
    <mergeCell ref="AO88:AO89"/>
    <mergeCell ref="AP88:AP89"/>
    <mergeCell ref="AR84:AR85"/>
    <mergeCell ref="Z86:Z87"/>
    <mergeCell ref="AA86:AA87"/>
    <mergeCell ref="AB86:AB87"/>
    <mergeCell ref="AC86:AC87"/>
    <mergeCell ref="AM86:AM87"/>
    <mergeCell ref="AN86:AN87"/>
    <mergeCell ref="AO86:AO87"/>
    <mergeCell ref="AP86:AP87"/>
    <mergeCell ref="AQ86:AQ87"/>
    <mergeCell ref="Y86:Y87"/>
    <mergeCell ref="AA84:AA85"/>
    <mergeCell ref="AB84:AB85"/>
    <mergeCell ref="AC84:AC85"/>
    <mergeCell ref="AM84:AM85"/>
    <mergeCell ref="AN84:AN85"/>
    <mergeCell ref="AN82:AN83"/>
    <mergeCell ref="AO82:AO83"/>
    <mergeCell ref="AP82:AP83"/>
    <mergeCell ref="AQ82:AQ83"/>
    <mergeCell ref="AR82:AR83"/>
    <mergeCell ref="Y84:Y85"/>
    <mergeCell ref="Z84:Z85"/>
    <mergeCell ref="AO84:AO85"/>
    <mergeCell ref="AP84:AP85"/>
    <mergeCell ref="AQ84:AQ85"/>
    <mergeCell ref="Y82:Y83"/>
    <mergeCell ref="Z82:Z83"/>
    <mergeCell ref="AA82:AA83"/>
    <mergeCell ref="AB82:AB83"/>
    <mergeCell ref="AC82:AC83"/>
    <mergeCell ref="AM82:AM83"/>
    <mergeCell ref="AM80:AM81"/>
    <mergeCell ref="AN80:AN81"/>
    <mergeCell ref="AO80:AO81"/>
    <mergeCell ref="AP80:AP81"/>
    <mergeCell ref="AQ80:AQ81"/>
    <mergeCell ref="AR80:AR81"/>
    <mergeCell ref="AN78:AN79"/>
    <mergeCell ref="AO78:AO79"/>
    <mergeCell ref="AP78:AP79"/>
    <mergeCell ref="AQ78:AQ79"/>
    <mergeCell ref="AR78:AR79"/>
    <mergeCell ref="Y80:Y81"/>
    <mergeCell ref="Z80:Z81"/>
    <mergeCell ref="AA80:AA81"/>
    <mergeCell ref="AB80:AB81"/>
    <mergeCell ref="AC80:AC81"/>
    <mergeCell ref="Y78:Y79"/>
    <mergeCell ref="Z78:Z79"/>
    <mergeCell ref="AA78:AA79"/>
    <mergeCell ref="AB78:AB79"/>
    <mergeCell ref="AC78:AC79"/>
    <mergeCell ref="AM78:AM79"/>
    <mergeCell ref="AM76:AM77"/>
    <mergeCell ref="AN76:AN77"/>
    <mergeCell ref="AO76:AO77"/>
    <mergeCell ref="AP76:AP77"/>
    <mergeCell ref="AQ76:AQ77"/>
    <mergeCell ref="AR76:AR77"/>
    <mergeCell ref="AN74:AN75"/>
    <mergeCell ref="AO74:AO75"/>
    <mergeCell ref="AP74:AP75"/>
    <mergeCell ref="AQ74:AQ75"/>
    <mergeCell ref="AR74:AR75"/>
    <mergeCell ref="Y76:Y77"/>
    <mergeCell ref="Z76:Z77"/>
    <mergeCell ref="AA76:AA77"/>
    <mergeCell ref="AB76:AB77"/>
    <mergeCell ref="AC76:AC77"/>
    <mergeCell ref="Y74:Y75"/>
    <mergeCell ref="Z74:Z75"/>
    <mergeCell ref="AA74:AA75"/>
    <mergeCell ref="AB74:AB75"/>
    <mergeCell ref="AC74:AC75"/>
    <mergeCell ref="AM74:AM75"/>
    <mergeCell ref="AM72:AM73"/>
    <mergeCell ref="AN72:AN73"/>
    <mergeCell ref="AO72:AO73"/>
    <mergeCell ref="AP72:AP73"/>
    <mergeCell ref="AQ72:AQ73"/>
    <mergeCell ref="AR72:AR73"/>
    <mergeCell ref="AN70:AN71"/>
    <mergeCell ref="AO70:AO71"/>
    <mergeCell ref="AP70:AP71"/>
    <mergeCell ref="AQ70:AQ71"/>
    <mergeCell ref="AR70:AR71"/>
    <mergeCell ref="Y72:Y73"/>
    <mergeCell ref="Z72:Z73"/>
    <mergeCell ref="AA72:AA73"/>
    <mergeCell ref="AB72:AB73"/>
    <mergeCell ref="AC72:AC73"/>
    <mergeCell ref="Y70:Y71"/>
    <mergeCell ref="Z70:Z71"/>
    <mergeCell ref="AA70:AA71"/>
    <mergeCell ref="AB70:AB71"/>
    <mergeCell ref="AC70:AC71"/>
    <mergeCell ref="AM70:AM71"/>
    <mergeCell ref="AM68:AM69"/>
    <mergeCell ref="AN68:AN69"/>
    <mergeCell ref="AO68:AO69"/>
    <mergeCell ref="AP68:AP69"/>
    <mergeCell ref="AQ68:AQ69"/>
    <mergeCell ref="AR68:AR69"/>
    <mergeCell ref="AN66:AN67"/>
    <mergeCell ref="AO66:AO67"/>
    <mergeCell ref="AP66:AP67"/>
    <mergeCell ref="AQ66:AQ67"/>
    <mergeCell ref="AR66:AR67"/>
    <mergeCell ref="Y68:Y69"/>
    <mergeCell ref="Z68:Z69"/>
    <mergeCell ref="AA68:AA69"/>
    <mergeCell ref="AB68:AB69"/>
    <mergeCell ref="AC68:AC69"/>
    <mergeCell ref="AO64:AO65"/>
    <mergeCell ref="AP64:AP65"/>
    <mergeCell ref="AQ64:AQ65"/>
    <mergeCell ref="AR64:AR65"/>
    <mergeCell ref="Y66:Y67"/>
    <mergeCell ref="Z66:Z67"/>
    <mergeCell ref="AA66:AA67"/>
    <mergeCell ref="AB66:AB67"/>
    <mergeCell ref="AC66:AC67"/>
    <mergeCell ref="AM66:AM67"/>
    <mergeCell ref="AP62:AP63"/>
    <mergeCell ref="AQ62:AQ63"/>
    <mergeCell ref="AR62:AR63"/>
    <mergeCell ref="Y64:Y65"/>
    <mergeCell ref="Z64:Z65"/>
    <mergeCell ref="AA64:AA65"/>
    <mergeCell ref="AB64:AB65"/>
    <mergeCell ref="AC64:AC65"/>
    <mergeCell ref="AM64:AM65"/>
    <mergeCell ref="AN64:AN65"/>
    <mergeCell ref="AQ60:AQ61"/>
    <mergeCell ref="AR60:AR61"/>
    <mergeCell ref="Y62:Y63"/>
    <mergeCell ref="Z62:Z63"/>
    <mergeCell ref="AA62:AA63"/>
    <mergeCell ref="AB62:AB63"/>
    <mergeCell ref="AC62:AC63"/>
    <mergeCell ref="AM62:AM63"/>
    <mergeCell ref="AN62:AN63"/>
    <mergeCell ref="AO62:AO63"/>
    <mergeCell ref="AR58:AR59"/>
    <mergeCell ref="Y60:Y61"/>
    <mergeCell ref="Z60:Z61"/>
    <mergeCell ref="AA60:AA61"/>
    <mergeCell ref="AB60:AB61"/>
    <mergeCell ref="AC60:AC61"/>
    <mergeCell ref="AM60:AM61"/>
    <mergeCell ref="AN60:AN61"/>
    <mergeCell ref="AO60:AO61"/>
    <mergeCell ref="AP60:AP61"/>
    <mergeCell ref="AQ56:AQ57"/>
    <mergeCell ref="AR56:AR57"/>
    <mergeCell ref="AA58:AA59"/>
    <mergeCell ref="AB58:AB59"/>
    <mergeCell ref="AC58:AC59"/>
    <mergeCell ref="AM58:AM59"/>
    <mergeCell ref="AN58:AN59"/>
    <mergeCell ref="AO58:AO59"/>
    <mergeCell ref="AP58:AP59"/>
    <mergeCell ref="AQ58:AQ59"/>
    <mergeCell ref="Y56:Y57"/>
    <mergeCell ref="Z56:Z57"/>
    <mergeCell ref="AA56:AA57"/>
    <mergeCell ref="Y58:Y59"/>
    <mergeCell ref="Z58:Z59"/>
    <mergeCell ref="AM56:AM57"/>
    <mergeCell ref="AN54:AN55"/>
    <mergeCell ref="AO54:AO55"/>
    <mergeCell ref="AP54:AP55"/>
    <mergeCell ref="AQ54:AQ55"/>
    <mergeCell ref="AR54:AR55"/>
    <mergeCell ref="AB56:AB57"/>
    <mergeCell ref="AC56:AC57"/>
    <mergeCell ref="AN56:AN57"/>
    <mergeCell ref="AO56:AO57"/>
    <mergeCell ref="AP56:AP57"/>
    <mergeCell ref="Y54:Y55"/>
    <mergeCell ref="Z54:Z55"/>
    <mergeCell ref="AA54:AA55"/>
    <mergeCell ref="AB54:AB55"/>
    <mergeCell ref="AC54:AC55"/>
    <mergeCell ref="AM54:AM55"/>
    <mergeCell ref="AM52:AM53"/>
    <mergeCell ref="AN52:AN53"/>
    <mergeCell ref="AO52:AO53"/>
    <mergeCell ref="AP52:AP53"/>
    <mergeCell ref="AQ52:AQ53"/>
    <mergeCell ref="AR52:AR53"/>
    <mergeCell ref="AN50:AN51"/>
    <mergeCell ref="AO50:AO51"/>
    <mergeCell ref="AP50:AP51"/>
    <mergeCell ref="AQ50:AQ51"/>
    <mergeCell ref="AR50:AR51"/>
    <mergeCell ref="Y52:Y53"/>
    <mergeCell ref="Z52:Z53"/>
    <mergeCell ref="AA52:AA53"/>
    <mergeCell ref="AB52:AB53"/>
    <mergeCell ref="AC52:AC53"/>
    <mergeCell ref="AO48:AO49"/>
    <mergeCell ref="AP48:AP49"/>
    <mergeCell ref="AQ48:AQ49"/>
    <mergeCell ref="AR48:AR49"/>
    <mergeCell ref="Y50:Y51"/>
    <mergeCell ref="Z50:Z51"/>
    <mergeCell ref="AA50:AA51"/>
    <mergeCell ref="AB50:AB51"/>
    <mergeCell ref="AC50:AC51"/>
    <mergeCell ref="AM50:AM51"/>
    <mergeCell ref="AP46:AP47"/>
    <mergeCell ref="AQ46:AQ47"/>
    <mergeCell ref="AR46:AR47"/>
    <mergeCell ref="Y48:Y49"/>
    <mergeCell ref="Z48:Z49"/>
    <mergeCell ref="AA48:AA49"/>
    <mergeCell ref="AB48:AB49"/>
    <mergeCell ref="AC48:AC49"/>
    <mergeCell ref="AM48:AM49"/>
    <mergeCell ref="AN48:AN49"/>
    <mergeCell ref="AA46:AA47"/>
    <mergeCell ref="AB46:AB47"/>
    <mergeCell ref="AC46:AC47"/>
    <mergeCell ref="AM46:AM47"/>
    <mergeCell ref="AN46:AN47"/>
    <mergeCell ref="AO46:AO47"/>
    <mergeCell ref="AA44:AA45"/>
    <mergeCell ref="AB44:AB45"/>
    <mergeCell ref="AC44:AC45"/>
    <mergeCell ref="AP44:AP45"/>
    <mergeCell ref="AR44:AR45"/>
    <mergeCell ref="AQ44:AQ45"/>
    <mergeCell ref="AM44:AM45"/>
    <mergeCell ref="AN44:AN45"/>
    <mergeCell ref="AO44:AO45"/>
    <mergeCell ref="AA40:AA41"/>
    <mergeCell ref="AB40:AB41"/>
    <mergeCell ref="AC40:AC41"/>
    <mergeCell ref="AA42:AA43"/>
    <mergeCell ref="AM40:AM41"/>
    <mergeCell ref="AB42:AB43"/>
    <mergeCell ref="AC42:AC43"/>
    <mergeCell ref="AM42:AM43"/>
    <mergeCell ref="AA36:AA37"/>
    <mergeCell ref="AB36:AB37"/>
    <mergeCell ref="AC36:AC37"/>
    <mergeCell ref="AM36:AM37"/>
    <mergeCell ref="AA38:AA39"/>
    <mergeCell ref="AB38:AB39"/>
    <mergeCell ref="AC38:AC39"/>
    <mergeCell ref="AM38:AM39"/>
    <mergeCell ref="AA34:AA35"/>
    <mergeCell ref="AA32:AA33"/>
    <mergeCell ref="AB32:AB33"/>
    <mergeCell ref="AC32:AC33"/>
    <mergeCell ref="AM32:AM33"/>
    <mergeCell ref="AB34:AB35"/>
    <mergeCell ref="AC34:AC35"/>
    <mergeCell ref="AM34:AM35"/>
    <mergeCell ref="AA28:AA29"/>
    <mergeCell ref="AB28:AB29"/>
    <mergeCell ref="AC28:AC29"/>
    <mergeCell ref="AB30:AB31"/>
    <mergeCell ref="AM28:AM29"/>
    <mergeCell ref="AA30:AA31"/>
    <mergeCell ref="AC30:AC31"/>
    <mergeCell ref="AM30:AM31"/>
    <mergeCell ref="AA24:AA25"/>
    <mergeCell ref="AB24:AB25"/>
    <mergeCell ref="AC24:AC25"/>
    <mergeCell ref="AA26:AA27"/>
    <mergeCell ref="AM24:AM25"/>
    <mergeCell ref="AB26:AB27"/>
    <mergeCell ref="AC26:AC27"/>
    <mergeCell ref="AM26:AM27"/>
    <mergeCell ref="AM18:AM19"/>
    <mergeCell ref="AC22:AC23"/>
    <mergeCell ref="AM20:AM21"/>
    <mergeCell ref="AA22:AA23"/>
    <mergeCell ref="AB22:AB23"/>
    <mergeCell ref="AM22:AM23"/>
    <mergeCell ref="AA20:AA21"/>
    <mergeCell ref="AA18:AA19"/>
    <mergeCell ref="AB18:AB19"/>
    <mergeCell ref="AC18:AC19"/>
    <mergeCell ref="AB20:AB21"/>
    <mergeCell ref="AC20:AC21"/>
    <mergeCell ref="AA14:AA15"/>
    <mergeCell ref="AB14:AB15"/>
    <mergeCell ref="AC14:AC15"/>
    <mergeCell ref="AA16:AA17"/>
    <mergeCell ref="AM14:AM15"/>
    <mergeCell ref="AB16:AB17"/>
    <mergeCell ref="AC16:AC17"/>
    <mergeCell ref="AM16:AM17"/>
    <mergeCell ref="AA10:AA11"/>
    <mergeCell ref="AM10:AM11"/>
    <mergeCell ref="AA12:AA13"/>
    <mergeCell ref="AB12:AB13"/>
    <mergeCell ref="AC12:AC13"/>
    <mergeCell ref="AM12:AM13"/>
    <mergeCell ref="AM6:AM7"/>
    <mergeCell ref="AN6:AN7"/>
    <mergeCell ref="AQ6:AQ7"/>
    <mergeCell ref="AB10:AB11"/>
    <mergeCell ref="AC10:AC11"/>
    <mergeCell ref="AM8:AM9"/>
    <mergeCell ref="AN8:AN9"/>
    <mergeCell ref="AQ8:AQ9"/>
    <mergeCell ref="AA6:AA7"/>
    <mergeCell ref="AB6:AB7"/>
    <mergeCell ref="AC6:AC7"/>
    <mergeCell ref="AA8:AA9"/>
    <mergeCell ref="AB8:AB9"/>
    <mergeCell ref="AC8:AC9"/>
    <mergeCell ref="AC2:AH2"/>
    <mergeCell ref="A3:U3"/>
    <mergeCell ref="A4:A5"/>
    <mergeCell ref="B4:B5"/>
    <mergeCell ref="C4:C5"/>
    <mergeCell ref="E4:E5"/>
    <mergeCell ref="S4:S5"/>
    <mergeCell ref="M4:M5"/>
    <mergeCell ref="P4:P5"/>
    <mergeCell ref="O4:O5"/>
    <mergeCell ref="D4:D5"/>
    <mergeCell ref="K4:K5"/>
    <mergeCell ref="F4:F5"/>
    <mergeCell ref="J4:J5"/>
    <mergeCell ref="Y4:Y5"/>
    <mergeCell ref="Z4:Z5"/>
    <mergeCell ref="AA4:AA5"/>
    <mergeCell ref="AB4:AB5"/>
    <mergeCell ref="AC4:AC5"/>
    <mergeCell ref="AJ4:AJ5"/>
    <mergeCell ref="AK4:AK5"/>
    <mergeCell ref="AL4:AL5"/>
    <mergeCell ref="AD4:AD5"/>
    <mergeCell ref="AE4:AE5"/>
    <mergeCell ref="AF4:AF5"/>
    <mergeCell ref="AG4:AG5"/>
    <mergeCell ref="AH4:AH5"/>
    <mergeCell ref="AI4:AI5"/>
    <mergeCell ref="A1:U1"/>
    <mergeCell ref="A2:U2"/>
    <mergeCell ref="L478:L479"/>
    <mergeCell ref="M478:M479"/>
    <mergeCell ref="L4:L5"/>
    <mergeCell ref="G4:G5"/>
    <mergeCell ref="H4:H5"/>
    <mergeCell ref="I4:I5"/>
    <mergeCell ref="F478:F479"/>
    <mergeCell ref="G478:G479"/>
    <mergeCell ref="H478:H479"/>
    <mergeCell ref="I478:I479"/>
    <mergeCell ref="J478:J479"/>
    <mergeCell ref="K478:K479"/>
    <mergeCell ref="F480:F481"/>
    <mergeCell ref="G480:G481"/>
    <mergeCell ref="H480:H481"/>
    <mergeCell ref="I480:I481"/>
    <mergeCell ref="J480:J481"/>
    <mergeCell ref="K480:K481"/>
    <mergeCell ref="L480:L481"/>
    <mergeCell ref="M480:M481"/>
    <mergeCell ref="F482:F483"/>
    <mergeCell ref="G482:G483"/>
    <mergeCell ref="H482:H483"/>
    <mergeCell ref="I482:I483"/>
    <mergeCell ref="J482:J483"/>
    <mergeCell ref="K482:K483"/>
    <mergeCell ref="L482:L483"/>
    <mergeCell ref="M482:M483"/>
    <mergeCell ref="J484:J485"/>
    <mergeCell ref="K484:K485"/>
    <mergeCell ref="L484:L485"/>
    <mergeCell ref="M484:M485"/>
    <mergeCell ref="D478:D479"/>
    <mergeCell ref="D480:D481"/>
    <mergeCell ref="D482:D483"/>
    <mergeCell ref="D484:D485"/>
    <mergeCell ref="N478:N479"/>
    <mergeCell ref="B482:B483"/>
    <mergeCell ref="C482:C483"/>
    <mergeCell ref="E482:E483"/>
    <mergeCell ref="A484:A485"/>
    <mergeCell ref="R482:R483"/>
    <mergeCell ref="F484:F485"/>
    <mergeCell ref="G484:G485"/>
    <mergeCell ref="H484:H485"/>
    <mergeCell ref="I484:I485"/>
    <mergeCell ref="U482:U483"/>
    <mergeCell ref="H492:H493"/>
    <mergeCell ref="I492:I493"/>
    <mergeCell ref="J492:J493"/>
    <mergeCell ref="K492:K493"/>
    <mergeCell ref="L492:L493"/>
    <mergeCell ref="M492:M493"/>
    <mergeCell ref="F490:F491"/>
    <mergeCell ref="H494:H495"/>
    <mergeCell ref="I494:I495"/>
    <mergeCell ref="J494:J495"/>
    <mergeCell ref="K494:K495"/>
    <mergeCell ref="L494:L495"/>
    <mergeCell ref="L490:L491"/>
    <mergeCell ref="M494:M495"/>
    <mergeCell ref="F496:F497"/>
    <mergeCell ref="G496:G497"/>
    <mergeCell ref="H496:H497"/>
    <mergeCell ref="I496:I497"/>
    <mergeCell ref="J496:J497"/>
    <mergeCell ref="K496:K497"/>
    <mergeCell ref="L496:L497"/>
    <mergeCell ref="M496:M497"/>
    <mergeCell ref="G494:G495"/>
    <mergeCell ref="F498:F499"/>
    <mergeCell ref="G498:G499"/>
    <mergeCell ref="H498:H499"/>
    <mergeCell ref="I498:I499"/>
    <mergeCell ref="J498:J499"/>
    <mergeCell ref="K498:K499"/>
    <mergeCell ref="L498:L499"/>
    <mergeCell ref="M498:M499"/>
    <mergeCell ref="F500:F501"/>
    <mergeCell ref="G500:G501"/>
    <mergeCell ref="H500:H501"/>
    <mergeCell ref="I500:I501"/>
    <mergeCell ref="J500:J501"/>
    <mergeCell ref="K500:K501"/>
    <mergeCell ref="L500:L501"/>
    <mergeCell ref="M500:M501"/>
    <mergeCell ref="H526:H527"/>
    <mergeCell ref="I526:I527"/>
    <mergeCell ref="J526:J527"/>
    <mergeCell ref="K526:K527"/>
    <mergeCell ref="L526:L527"/>
    <mergeCell ref="M526:M527"/>
    <mergeCell ref="F528:F529"/>
    <mergeCell ref="G528:G529"/>
    <mergeCell ref="H528:H529"/>
    <mergeCell ref="I528:I529"/>
    <mergeCell ref="J528:J529"/>
    <mergeCell ref="K528:K529"/>
    <mergeCell ref="L528:L529"/>
    <mergeCell ref="M528:M529"/>
    <mergeCell ref="M554:M555"/>
    <mergeCell ref="F556:F557"/>
    <mergeCell ref="G556:G557"/>
    <mergeCell ref="H556:H557"/>
    <mergeCell ref="I556:I557"/>
    <mergeCell ref="J556:J557"/>
    <mergeCell ref="K556:K557"/>
    <mergeCell ref="L556:L557"/>
    <mergeCell ref="M556:M557"/>
    <mergeCell ref="F558:F559"/>
    <mergeCell ref="G558:G559"/>
    <mergeCell ref="H558:H559"/>
    <mergeCell ref="I558:I559"/>
    <mergeCell ref="J558:J559"/>
    <mergeCell ref="K558:K559"/>
    <mergeCell ref="L558:L559"/>
    <mergeCell ref="M558:M559"/>
    <mergeCell ref="F560:F561"/>
    <mergeCell ref="G560:G561"/>
    <mergeCell ref="H560:H561"/>
    <mergeCell ref="I560:I561"/>
    <mergeCell ref="J560:J561"/>
    <mergeCell ref="K560:K561"/>
    <mergeCell ref="L560:L561"/>
    <mergeCell ref="M560:M561"/>
    <mergeCell ref="F562:F563"/>
    <mergeCell ref="G562:G563"/>
    <mergeCell ref="H562:H563"/>
    <mergeCell ref="I562:I563"/>
    <mergeCell ref="J562:J563"/>
    <mergeCell ref="K562:K563"/>
    <mergeCell ref="L562:L563"/>
    <mergeCell ref="M562:M563"/>
    <mergeCell ref="I566:I567"/>
    <mergeCell ref="J566:J567"/>
    <mergeCell ref="K566:K567"/>
    <mergeCell ref="L566:L567"/>
    <mergeCell ref="M566:M567"/>
    <mergeCell ref="F568:F569"/>
    <mergeCell ref="G568:G569"/>
    <mergeCell ref="H568:H569"/>
    <mergeCell ref="I568:I569"/>
    <mergeCell ref="J568:J569"/>
    <mergeCell ref="K568:K569"/>
    <mergeCell ref="L568:L569"/>
    <mergeCell ref="M568:M569"/>
    <mergeCell ref="F570:F571"/>
    <mergeCell ref="G570:G571"/>
    <mergeCell ref="H570:H571"/>
    <mergeCell ref="I570:I571"/>
    <mergeCell ref="J570:J571"/>
    <mergeCell ref="K570:K571"/>
    <mergeCell ref="L570:L571"/>
    <mergeCell ref="M570:M571"/>
    <mergeCell ref="F572:F573"/>
    <mergeCell ref="G572:G573"/>
    <mergeCell ref="H572:H573"/>
    <mergeCell ref="I572:I573"/>
    <mergeCell ref="J572:J573"/>
    <mergeCell ref="K572:K573"/>
    <mergeCell ref="L572:L573"/>
    <mergeCell ref="M572:M573"/>
    <mergeCell ref="F574:F575"/>
    <mergeCell ref="G574:G575"/>
    <mergeCell ref="H574:H575"/>
    <mergeCell ref="I574:I575"/>
    <mergeCell ref="J574:J575"/>
    <mergeCell ref="K574:K575"/>
    <mergeCell ref="L574:L575"/>
    <mergeCell ref="M574:M575"/>
    <mergeCell ref="M594:M595"/>
    <mergeCell ref="F596:F597"/>
    <mergeCell ref="G596:G597"/>
    <mergeCell ref="H596:H597"/>
    <mergeCell ref="I596:I597"/>
    <mergeCell ref="J596:J597"/>
    <mergeCell ref="K596:K597"/>
    <mergeCell ref="L596:L597"/>
    <mergeCell ref="M596:M597"/>
    <mergeCell ref="F598:F599"/>
    <mergeCell ref="G598:G599"/>
    <mergeCell ref="H598:H599"/>
    <mergeCell ref="I598:I599"/>
    <mergeCell ref="J598:J599"/>
    <mergeCell ref="K598:K599"/>
    <mergeCell ref="L598:L599"/>
    <mergeCell ref="M598:M599"/>
    <mergeCell ref="L628:L629"/>
    <mergeCell ref="M628:M629"/>
    <mergeCell ref="F630:F631"/>
    <mergeCell ref="G630:G631"/>
    <mergeCell ref="H630:H631"/>
    <mergeCell ref="I630:I631"/>
    <mergeCell ref="J630:J631"/>
    <mergeCell ref="K630:K631"/>
    <mergeCell ref="L630:L631"/>
    <mergeCell ref="M630:M631"/>
    <mergeCell ref="J612:J613"/>
    <mergeCell ref="K612:K613"/>
    <mergeCell ref="L612:L613"/>
    <mergeCell ref="M612:M613"/>
    <mergeCell ref="H614:H615"/>
    <mergeCell ref="I614:I615"/>
    <mergeCell ref="J614:J615"/>
    <mergeCell ref="K614:K615"/>
    <mergeCell ref="L614:L615"/>
    <mergeCell ref="M614:M615"/>
    <mergeCell ref="G632:G633"/>
    <mergeCell ref="H632:H633"/>
    <mergeCell ref="I632:I633"/>
    <mergeCell ref="J632:J633"/>
    <mergeCell ref="K632:K633"/>
    <mergeCell ref="L632:L633"/>
    <mergeCell ref="M632:M633"/>
    <mergeCell ref="G622:G623"/>
    <mergeCell ref="H622:H623"/>
    <mergeCell ref="I622:I623"/>
    <mergeCell ref="J622:J623"/>
    <mergeCell ref="K622:K623"/>
    <mergeCell ref="L622:L623"/>
    <mergeCell ref="M622:M623"/>
    <mergeCell ref="G620:G621"/>
    <mergeCell ref="H620:H621"/>
    <mergeCell ref="I620:I621"/>
    <mergeCell ref="J620:J621"/>
    <mergeCell ref="K620:K621"/>
    <mergeCell ref="L620:L621"/>
    <mergeCell ref="M620:M621"/>
    <mergeCell ref="F626:F627"/>
    <mergeCell ref="G626:G627"/>
    <mergeCell ref="H626:H627"/>
    <mergeCell ref="I626:I627"/>
    <mergeCell ref="J626:J627"/>
    <mergeCell ref="F634:F635"/>
    <mergeCell ref="G634:G635"/>
    <mergeCell ref="H634:H635"/>
    <mergeCell ref="I634:I635"/>
    <mergeCell ref="J634:J635"/>
    <mergeCell ref="K634:K635"/>
    <mergeCell ref="L634:L635"/>
    <mergeCell ref="M634:M635"/>
    <mergeCell ref="F636:F637"/>
    <mergeCell ref="G636:G637"/>
    <mergeCell ref="H636:H637"/>
    <mergeCell ref="I636:I637"/>
    <mergeCell ref="J636:J637"/>
    <mergeCell ref="K636:K637"/>
    <mergeCell ref="L636:L637"/>
    <mergeCell ref="M636:M637"/>
    <mergeCell ref="J654:J655"/>
    <mergeCell ref="K654:K655"/>
    <mergeCell ref="L654:L655"/>
    <mergeCell ref="M654:M655"/>
    <mergeCell ref="F656:F657"/>
    <mergeCell ref="G656:G657"/>
    <mergeCell ref="H656:H657"/>
    <mergeCell ref="I656:I657"/>
    <mergeCell ref="J656:J657"/>
    <mergeCell ref="K656:K657"/>
    <mergeCell ref="L656:L657"/>
    <mergeCell ref="M656:M657"/>
    <mergeCell ref="I658:I659"/>
    <mergeCell ref="J658:J659"/>
    <mergeCell ref="K658:K659"/>
    <mergeCell ref="L658:L659"/>
    <mergeCell ref="M658:M659"/>
    <mergeCell ref="H660:H661"/>
    <mergeCell ref="I660:I661"/>
    <mergeCell ref="J660:J661"/>
    <mergeCell ref="K660:K661"/>
    <mergeCell ref="L660:L661"/>
    <mergeCell ref="M660:M661"/>
    <mergeCell ref="F662:F663"/>
    <mergeCell ref="G662:G663"/>
    <mergeCell ref="H662:H663"/>
    <mergeCell ref="I662:I663"/>
    <mergeCell ref="J662:J663"/>
    <mergeCell ref="K662:K663"/>
    <mergeCell ref="L662:L663"/>
    <mergeCell ref="M662:M663"/>
    <mergeCell ref="L726:L727"/>
    <mergeCell ref="M726:M727"/>
    <mergeCell ref="F728:F729"/>
    <mergeCell ref="G728:G729"/>
    <mergeCell ref="H728:H729"/>
    <mergeCell ref="I728:I729"/>
    <mergeCell ref="J728:J729"/>
    <mergeCell ref="K728:K729"/>
    <mergeCell ref="L728:L729"/>
    <mergeCell ref="M728:M729"/>
    <mergeCell ref="F792:F793"/>
    <mergeCell ref="G792:G793"/>
    <mergeCell ref="H792:H793"/>
    <mergeCell ref="I792:I793"/>
    <mergeCell ref="J792:J793"/>
    <mergeCell ref="K792:K793"/>
    <mergeCell ref="L792:L793"/>
    <mergeCell ref="M792:M793"/>
    <mergeCell ref="J710:J711"/>
    <mergeCell ref="K710:K711"/>
    <mergeCell ref="L710:L711"/>
    <mergeCell ref="M710:M711"/>
    <mergeCell ref="F712:F713"/>
    <mergeCell ref="G712:G713"/>
    <mergeCell ref="H712:H713"/>
    <mergeCell ref="I712:I713"/>
    <mergeCell ref="I744:I745"/>
    <mergeCell ref="I794:I795"/>
    <mergeCell ref="J794:J795"/>
    <mergeCell ref="K794:K795"/>
    <mergeCell ref="L794:L795"/>
    <mergeCell ref="M794:M795"/>
    <mergeCell ref="F796:F797"/>
    <mergeCell ref="G796:G797"/>
    <mergeCell ref="H796:H797"/>
    <mergeCell ref="I796:I797"/>
    <mergeCell ref="J796:J797"/>
    <mergeCell ref="K796:K797"/>
    <mergeCell ref="L796:L797"/>
    <mergeCell ref="M796:M797"/>
    <mergeCell ref="M748:M749"/>
    <mergeCell ref="F754:F755"/>
    <mergeCell ref="G754:G755"/>
    <mergeCell ref="H754:H755"/>
    <mergeCell ref="I754:I755"/>
    <mergeCell ref="J754:J755"/>
    <mergeCell ref="K754:K755"/>
    <mergeCell ref="L754:L755"/>
    <mergeCell ref="M754:M755"/>
    <mergeCell ref="F756:F757"/>
    <mergeCell ref="G756:G757"/>
    <mergeCell ref="H756:H757"/>
    <mergeCell ref="I756:I757"/>
    <mergeCell ref="J756:J757"/>
    <mergeCell ref="K756:K757"/>
    <mergeCell ref="L756:L757"/>
    <mergeCell ref="M756:M757"/>
    <mergeCell ref="F758:F759"/>
    <mergeCell ref="G758:G759"/>
    <mergeCell ref="H758:H759"/>
    <mergeCell ref="I758:I759"/>
    <mergeCell ref="J758:J759"/>
    <mergeCell ref="F798:F799"/>
    <mergeCell ref="G798:G799"/>
    <mergeCell ref="H798:H799"/>
    <mergeCell ref="I798:I799"/>
    <mergeCell ref="J798:J799"/>
    <mergeCell ref="K798:K799"/>
    <mergeCell ref="L798:L799"/>
    <mergeCell ref="M798:M799"/>
    <mergeCell ref="D490:D491"/>
    <mergeCell ref="D492:D493"/>
    <mergeCell ref="D494:D495"/>
    <mergeCell ref="D496:D497"/>
    <mergeCell ref="D498:D499"/>
    <mergeCell ref="D500:D501"/>
    <mergeCell ref="D502:D503"/>
    <mergeCell ref="D504:D505"/>
    <mergeCell ref="D506:D507"/>
    <mergeCell ref="D508:D509"/>
    <mergeCell ref="D510:D511"/>
    <mergeCell ref="D512:D513"/>
    <mergeCell ref="D514:D515"/>
    <mergeCell ref="D516:D517"/>
    <mergeCell ref="D518:D519"/>
    <mergeCell ref="D520:D521"/>
    <mergeCell ref="D522:D523"/>
    <mergeCell ref="D524:D525"/>
    <mergeCell ref="D528:D529"/>
    <mergeCell ref="D530:D531"/>
    <mergeCell ref="D532:D533"/>
    <mergeCell ref="D534:D535"/>
    <mergeCell ref="D536:D537"/>
    <mergeCell ref="D538:D539"/>
    <mergeCell ref="D540:D541"/>
    <mergeCell ref="D542:D543"/>
    <mergeCell ref="D544:D545"/>
    <mergeCell ref="D546:D547"/>
    <mergeCell ref="D548:D549"/>
    <mergeCell ref="D550:D551"/>
    <mergeCell ref="D552:D553"/>
    <mergeCell ref="D554:D555"/>
    <mergeCell ref="D556:D557"/>
    <mergeCell ref="D558:D559"/>
    <mergeCell ref="D560:D561"/>
    <mergeCell ref="D562:D563"/>
    <mergeCell ref="D564:D565"/>
    <mergeCell ref="D566:D567"/>
    <mergeCell ref="D568:D569"/>
    <mergeCell ref="D570:D571"/>
    <mergeCell ref="D572:D573"/>
    <mergeCell ref="D574:D575"/>
    <mergeCell ref="D576:D577"/>
    <mergeCell ref="D578:D579"/>
    <mergeCell ref="D580:D581"/>
    <mergeCell ref="D582:D583"/>
    <mergeCell ref="D584:D585"/>
    <mergeCell ref="D586:D587"/>
    <mergeCell ref="D588:D589"/>
    <mergeCell ref="D590:D591"/>
    <mergeCell ref="D592:D593"/>
    <mergeCell ref="D594:D595"/>
    <mergeCell ref="D596:D597"/>
    <mergeCell ref="D598:D599"/>
    <mergeCell ref="D600:D601"/>
    <mergeCell ref="D602:D603"/>
    <mergeCell ref="D614:D615"/>
    <mergeCell ref="D616:D617"/>
    <mergeCell ref="D618:D619"/>
    <mergeCell ref="D620:D621"/>
    <mergeCell ref="D622:D623"/>
    <mergeCell ref="D720:D721"/>
    <mergeCell ref="D722:D723"/>
    <mergeCell ref="D724:D725"/>
    <mergeCell ref="D726:D727"/>
    <mergeCell ref="D728:D729"/>
    <mergeCell ref="D730:D731"/>
    <mergeCell ref="D732:D733"/>
    <mergeCell ref="D736:D737"/>
    <mergeCell ref="D738:D739"/>
    <mergeCell ref="D740:D741"/>
    <mergeCell ref="D760:D761"/>
    <mergeCell ref="D762:D763"/>
    <mergeCell ref="D764:D765"/>
    <mergeCell ref="D766:D767"/>
    <mergeCell ref="D768:D769"/>
    <mergeCell ref="D770:D771"/>
    <mergeCell ref="D772:D773"/>
    <mergeCell ref="D774:D775"/>
    <mergeCell ref="D910:D911"/>
    <mergeCell ref="D912:D913"/>
    <mergeCell ref="D906:D907"/>
    <mergeCell ref="D628:D629"/>
    <mergeCell ref="D630:D631"/>
    <mergeCell ref="D632:D633"/>
    <mergeCell ref="D634:D635"/>
    <mergeCell ref="D636:D637"/>
    <mergeCell ref="D638:D639"/>
    <mergeCell ref="D640:D641"/>
    <mergeCell ref="D642:D643"/>
    <mergeCell ref="D644:D645"/>
    <mergeCell ref="D646:D647"/>
    <mergeCell ref="D648:D649"/>
    <mergeCell ref="D650:D651"/>
    <mergeCell ref="D652:D653"/>
    <mergeCell ref="D654:D655"/>
    <mergeCell ref="D656:D657"/>
    <mergeCell ref="D658:D659"/>
    <mergeCell ref="D662:D663"/>
    <mergeCell ref="D664:D665"/>
    <mergeCell ref="D666:D667"/>
    <mergeCell ref="D668:D669"/>
    <mergeCell ref="D670:D671"/>
    <mergeCell ref="D672:D673"/>
    <mergeCell ref="D678:D679"/>
    <mergeCell ref="D680:D681"/>
    <mergeCell ref="D682:D683"/>
    <mergeCell ref="D684:D685"/>
    <mergeCell ref="D686:D687"/>
    <mergeCell ref="D688:D689"/>
    <mergeCell ref="D694:D695"/>
    <mergeCell ref="D696:D697"/>
    <mergeCell ref="D698:D699"/>
    <mergeCell ref="D700:D701"/>
    <mergeCell ref="D702:D703"/>
    <mergeCell ref="D850:D851"/>
    <mergeCell ref="D852:D853"/>
    <mergeCell ref="D834:D835"/>
    <mergeCell ref="D840:D841"/>
    <mergeCell ref="D842:D843"/>
    <mergeCell ref="D914:D915"/>
    <mergeCell ref="D916:D917"/>
    <mergeCell ref="D918:D919"/>
    <mergeCell ref="D920:D921"/>
    <mergeCell ref="D924:D925"/>
    <mergeCell ref="D926:D927"/>
    <mergeCell ref="D928:D929"/>
    <mergeCell ref="D930:D931"/>
    <mergeCell ref="D932:D933"/>
    <mergeCell ref="D934:D935"/>
    <mergeCell ref="D938:D939"/>
    <mergeCell ref="D940:D941"/>
    <mergeCell ref="D942:D943"/>
    <mergeCell ref="D944:D945"/>
    <mergeCell ref="D946:D947"/>
    <mergeCell ref="D948:D949"/>
    <mergeCell ref="D968:D969"/>
    <mergeCell ref="D970:D971"/>
    <mergeCell ref="D972:D973"/>
    <mergeCell ref="D950:D951"/>
    <mergeCell ref="D952:D953"/>
    <mergeCell ref="D954:D955"/>
    <mergeCell ref="D956:D957"/>
    <mergeCell ref="D958:D959"/>
    <mergeCell ref="D960:D961"/>
    <mergeCell ref="W4:W5"/>
    <mergeCell ref="X4:X5"/>
    <mergeCell ref="D974:D975"/>
    <mergeCell ref="D976:D977"/>
    <mergeCell ref="D978:D979"/>
    <mergeCell ref="N4:N5"/>
    <mergeCell ref="D962:D963"/>
    <mergeCell ref="D964:D965"/>
    <mergeCell ref="D966:D967"/>
    <mergeCell ref="D776:D777"/>
    <mergeCell ref="D778:D779"/>
    <mergeCell ref="D780:D781"/>
    <mergeCell ref="D782:D783"/>
    <mergeCell ref="D784:D785"/>
    <mergeCell ref="D786:D787"/>
    <mergeCell ref="D788:D789"/>
    <mergeCell ref="D790:D791"/>
    <mergeCell ref="D792:D793"/>
    <mergeCell ref="D794:D795"/>
    <mergeCell ref="D796:D797"/>
    <mergeCell ref="D798:D799"/>
    <mergeCell ref="D800:D801"/>
    <mergeCell ref="D802:D803"/>
    <mergeCell ref="D804:D805"/>
    <mergeCell ref="D806:D807"/>
    <mergeCell ref="D808:D809"/>
    <mergeCell ref="D810:D811"/>
    <mergeCell ref="D812:D813"/>
    <mergeCell ref="D814:D815"/>
    <mergeCell ref="D816:D817"/>
    <mergeCell ref="D822:D823"/>
    <mergeCell ref="D826:D827"/>
    <mergeCell ref="D828:D829"/>
    <mergeCell ref="D830:D831"/>
    <mergeCell ref="D832:D833"/>
    <mergeCell ref="D838:D839"/>
    <mergeCell ref="D714:D715"/>
    <mergeCell ref="D716:D717"/>
    <mergeCell ref="D718:D719"/>
  </mergeCells>
  <printOptions horizontalCentered="1"/>
  <pageMargins left="0" right="0" top="0.19685039370078741" bottom="0.19685039370078741" header="0.51181102362204722" footer="0.51181102362204722"/>
  <pageSetup paperSize="9" orientation="portrait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theme="3"/>
  </sheetPr>
  <dimension ref="A1:R1167"/>
  <sheetViews>
    <sheetView topLeftCell="A4" workbookViewId="0">
      <selection activeCell="I26" sqref="I25:I26"/>
    </sheetView>
  </sheetViews>
  <sheetFormatPr defaultRowHeight="12.75" x14ac:dyDescent="0.2"/>
  <cols>
    <col min="4" max="4" width="22.28515625" customWidth="1"/>
    <col min="5" max="5" width="23.7109375" customWidth="1"/>
    <col min="6" max="6" width="23.7109375" hidden="1" customWidth="1"/>
    <col min="7" max="7" width="23.7109375" customWidth="1"/>
    <col min="8" max="8" width="7" customWidth="1"/>
    <col min="11" max="11" width="21.28515625" style="478" customWidth="1"/>
  </cols>
  <sheetData>
    <row r="1" spans="1:18" x14ac:dyDescent="0.2">
      <c r="B1" s="525"/>
      <c r="C1" s="525"/>
      <c r="G1" s="210"/>
      <c r="H1" s="507" t="s">
        <v>889</v>
      </c>
      <c r="I1" s="145"/>
      <c r="J1" s="145"/>
      <c r="K1" s="482"/>
      <c r="L1" s="145"/>
      <c r="M1" s="145"/>
      <c r="N1" s="145"/>
      <c r="O1" s="145"/>
      <c r="P1" s="145"/>
      <c r="Q1" s="145"/>
      <c r="R1" s="145"/>
    </row>
    <row r="2" spans="1:18" ht="12.75" hidden="1" customHeight="1" x14ac:dyDescent="0.2">
      <c r="G2" s="152"/>
      <c r="H2" s="144"/>
      <c r="I2" s="145"/>
      <c r="J2" s="145"/>
      <c r="K2" s="482"/>
      <c r="L2" s="145"/>
      <c r="M2" s="145"/>
      <c r="N2" s="145"/>
      <c r="O2" s="145"/>
      <c r="P2" s="145"/>
      <c r="Q2" s="145"/>
      <c r="R2" s="145"/>
    </row>
    <row r="3" spans="1:18" x14ac:dyDescent="0.2">
      <c r="G3" s="145"/>
      <c r="H3" s="146" t="s">
        <v>29</v>
      </c>
      <c r="I3" s="145"/>
      <c r="J3" s="145"/>
      <c r="K3" s="482"/>
      <c r="L3" s="145"/>
      <c r="M3" s="145"/>
      <c r="N3" s="145"/>
      <c r="O3" s="145"/>
      <c r="P3" s="145"/>
      <c r="Q3" s="145"/>
      <c r="R3" s="145"/>
    </row>
    <row r="4" spans="1:18" x14ac:dyDescent="0.2">
      <c r="A4" s="525" t="s">
        <v>26</v>
      </c>
      <c r="B4" s="525" t="s">
        <v>31</v>
      </c>
      <c r="C4" s="605" t="s">
        <v>28</v>
      </c>
      <c r="D4" s="525" t="s">
        <v>27</v>
      </c>
      <c r="E4" s="525" t="s">
        <v>47</v>
      </c>
      <c r="F4" s="525" t="s">
        <v>47</v>
      </c>
      <c r="G4" s="604" t="s">
        <v>1001</v>
      </c>
      <c r="H4" s="525" t="s">
        <v>78</v>
      </c>
      <c r="I4" s="525" t="s">
        <v>28</v>
      </c>
      <c r="J4" s="525"/>
    </row>
    <row r="5" spans="1:18" x14ac:dyDescent="0.2">
      <c r="A5" s="525"/>
      <c r="B5" s="525"/>
      <c r="C5" s="525"/>
      <c r="D5" s="525"/>
      <c r="E5" s="525"/>
      <c r="F5" s="525"/>
      <c r="G5" s="604"/>
      <c r="H5" s="525"/>
      <c r="I5" s="525"/>
      <c r="J5" s="525"/>
      <c r="K5" s="511" t="s">
        <v>1002</v>
      </c>
    </row>
    <row r="6" spans="1:18" x14ac:dyDescent="0.2">
      <c r="A6" s="20">
        <f>регистрация!A6</f>
        <v>0</v>
      </c>
      <c r="B6" s="149">
        <f>регистрация!G6</f>
        <v>0</v>
      </c>
      <c r="C6" s="20">
        <f>IFERROR(RIGHT(регистрация!F6,LEN(регистрация!F6)-FIND("*",SUBSTITUTE(регистрация!F6," ","*",LEN(регистрация!F6)-LEN(SUBSTITUTE(регистрация!F6," ",""))))),регистрация!F6)</f>
        <v>0</v>
      </c>
      <c r="D6" s="20" t="str">
        <f>IFERROR(LEFT(K6,FIND(",",K6)-1),K6)</f>
        <v/>
      </c>
      <c r="E6" s="20" t="e">
        <f t="shared" ref="E6:E69" si="0">IFERROR(LEFT(F6,FIND(",",F6)-1),F6)</f>
        <v>#VALUE!</v>
      </c>
      <c r="F6" s="20" t="e">
        <f>MID(K6,FIND(" ",K6)*1,27)</f>
        <v>#VALUE!</v>
      </c>
      <c r="G6" t="str">
        <f t="array" ref="G6">IFERROR(INDEX(субъект,MATCH(SUM(COUNTIF(G4:G$5,субъект)),COUNTIF(субъект,"&lt;"&amp;субъект),0)),"")</f>
        <v/>
      </c>
      <c r="H6" s="435" t="str">
        <f t="array" ref="H6">IFERROR(INDEX(город,MATCH(SUM(COUNTIF(H$4:H5,город)),COUNTIF(город,"&lt;"&amp;город),0)),"")</f>
        <v/>
      </c>
      <c r="I6" s="147">
        <f t="array" ref="I6">IFERROR(INDEX(разряд,MATCH(SUM(COUNTIF(I$4:I5,разряд)),COUNTIF(разряд,"&lt;"&amp;разряд),0)),"")</f>
        <v>0</v>
      </c>
      <c r="J6" s="148">
        <v>1</v>
      </c>
      <c r="K6" s="478" t="str">
        <f>TRIM(регистрация!H6)</f>
        <v/>
      </c>
      <c r="L6" s="20"/>
      <c r="M6" s="20"/>
      <c r="N6" s="20"/>
      <c r="O6" s="20"/>
      <c r="P6" s="20"/>
      <c r="Q6" s="20"/>
      <c r="R6" s="20"/>
    </row>
    <row r="7" spans="1:18" x14ac:dyDescent="0.2">
      <c r="A7" s="20">
        <f>регистрация!A7</f>
        <v>0</v>
      </c>
      <c r="B7" s="149">
        <f>регистрация!G7</f>
        <v>0</v>
      </c>
      <c r="C7" s="222">
        <f>IFERROR(RIGHT(регистрация!F7,LEN(регистрация!F7)-FIND("*",SUBSTITUTE(регистрация!F7," ","*",LEN(регистрация!F7)-LEN(SUBSTITUTE(регистрация!F7," ",""))))),регистрация!F7)</f>
        <v>0</v>
      </c>
      <c r="D7" s="20" t="str">
        <f t="shared" ref="D7:D70" si="1">IFERROR(LEFT(K7,FIND(",",K7)-1),K7)</f>
        <v/>
      </c>
      <c r="E7" s="20" t="e">
        <f t="shared" si="0"/>
        <v>#VALUE!</v>
      </c>
      <c r="F7" s="20" t="e">
        <f t="shared" ref="F7:F70" si="2">MID(K7,FIND(" ",K7)*1,27)</f>
        <v>#VALUE!</v>
      </c>
      <c r="G7" t="str">
        <f t="array" ref="G7">IFERROR(INDEX(субъект,MATCH(SUM(COUNTIF(G$5:G6,субъект)),COUNTIF(субъект,"&lt;"&amp;субъект),0)),"")</f>
        <v/>
      </c>
      <c r="H7" s="435" t="str">
        <f t="array" ref="H7">IFERROR(INDEX(город,MATCH(SUM(COUNTIF(H$4:H6,город)),COUNTIF(город,"&lt;"&amp;город),0)),"")</f>
        <v/>
      </c>
      <c r="I7" s="147" t="str">
        <f t="array" ref="I7">IFERROR(INDEX(разряд,MATCH(SUM(COUNTIF(I$4:I6,разряд)),COUNTIF(разряд,"&lt;"&amp;разряд),0)),"")</f>
        <v/>
      </c>
      <c r="J7" s="20">
        <v>2</v>
      </c>
      <c r="K7" s="478" t="str">
        <f>TRIM(регистрация!H7)</f>
        <v/>
      </c>
      <c r="L7" s="20"/>
      <c r="M7" s="20"/>
      <c r="N7" s="20"/>
      <c r="O7" s="20"/>
      <c r="P7" s="20"/>
      <c r="Q7" s="20"/>
      <c r="R7" s="20"/>
    </row>
    <row r="8" spans="1:18" x14ac:dyDescent="0.2">
      <c r="A8" s="20">
        <f>регистрация!A8</f>
        <v>0</v>
      </c>
      <c r="B8" s="149">
        <f>регистрация!G8</f>
        <v>0</v>
      </c>
      <c r="C8" s="223">
        <f>IFERROR(RIGHT(регистрация!F8,LEN(регистрация!F8)-FIND("*",SUBSTITUTE(регистрация!F8," ","*",LEN(регистрация!F8)-LEN(SUBSTITUTE(регистрация!F8," ",""))))),регистрация!F8)</f>
        <v>0</v>
      </c>
      <c r="D8" s="20" t="str">
        <f t="shared" si="1"/>
        <v/>
      </c>
      <c r="E8" s="20" t="e">
        <f t="shared" si="0"/>
        <v>#VALUE!</v>
      </c>
      <c r="F8" s="20" t="e">
        <f t="shared" si="2"/>
        <v>#VALUE!</v>
      </c>
      <c r="G8" t="str">
        <f t="array" ref="G8">IFERROR(INDEX(субъект,MATCH(SUM(COUNTIF(G$5:G7,субъект)),COUNTIF(субъект,"&lt;"&amp;субъект),0)),"")</f>
        <v/>
      </c>
      <c r="H8" s="435" t="str">
        <f t="array" ref="H8">IFERROR(INDEX(город,MATCH(SUM(COUNTIF(H$4:H7,город)),COUNTIF(город,"&lt;"&amp;город),0)),"")</f>
        <v/>
      </c>
      <c r="I8" s="147" t="str">
        <f t="array" ref="I8">IFERROR(INDEX(разряд,MATCH(SUM(COUNTIF(I$4:I7,разряд)),COUNTIF(разряд,"&lt;"&amp;разряд),0)),"")</f>
        <v/>
      </c>
      <c r="J8" s="148">
        <v>3</v>
      </c>
      <c r="K8" s="478" t="str">
        <f>TRIM(регистрация!H8)</f>
        <v/>
      </c>
      <c r="L8" s="20"/>
      <c r="M8" s="20"/>
      <c r="N8" s="20"/>
      <c r="O8" s="20"/>
      <c r="P8" s="20"/>
      <c r="Q8" s="20"/>
      <c r="R8" s="20"/>
    </row>
    <row r="9" spans="1:18" x14ac:dyDescent="0.2">
      <c r="A9" s="20">
        <f>регистрация!A9</f>
        <v>0</v>
      </c>
      <c r="B9" s="149">
        <f>регистрация!G9</f>
        <v>0</v>
      </c>
      <c r="C9" s="175">
        <f>IFERROR(RIGHT(регистрация!F9,LEN(регистрация!F9)-FIND("*",SUBSTITUTE(регистрация!F9," ","*",LEN(регистрация!F9)-LEN(SUBSTITUTE(регистрация!F9," ",""))))),регистрация!F9)</f>
        <v>0</v>
      </c>
      <c r="D9" s="20" t="str">
        <f t="shared" si="1"/>
        <v/>
      </c>
      <c r="E9" s="20" t="e">
        <f t="shared" si="0"/>
        <v>#VALUE!</v>
      </c>
      <c r="F9" s="20" t="e">
        <f t="shared" si="2"/>
        <v>#VALUE!</v>
      </c>
      <c r="G9" t="str">
        <f t="array" ref="G9">IFERROR(INDEX(субъект,MATCH(SUM(COUNTIF(G$5:G8,субъект)),COUNTIF(субъект,"&lt;"&amp;субъект),0)),"")</f>
        <v/>
      </c>
      <c r="H9" s="435" t="str">
        <f t="array" ref="H9">IFERROR(INDEX(город,MATCH(SUM(COUNTIF(H$4:H8,город)),COUNTIF(город,"&lt;"&amp;город),0)),"")</f>
        <v/>
      </c>
      <c r="I9" s="147" t="str">
        <f t="array" ref="I9">IFERROR(INDEX(разряд,MATCH(SUM(COUNTIF(I$4:I8,разряд)),COUNTIF(разряд,"&lt;"&amp;разряд),0)),"")</f>
        <v/>
      </c>
      <c r="J9" s="20">
        <v>4</v>
      </c>
      <c r="K9" s="478" t="str">
        <f>TRIM(регистрация!H9)</f>
        <v/>
      </c>
      <c r="L9" s="20"/>
      <c r="M9" s="20"/>
      <c r="N9" s="20"/>
      <c r="O9" s="20"/>
      <c r="P9" s="20"/>
      <c r="Q9" s="20"/>
      <c r="R9" s="20"/>
    </row>
    <row r="10" spans="1:18" x14ac:dyDescent="0.2">
      <c r="A10" s="20">
        <f>регистрация!A10</f>
        <v>0</v>
      </c>
      <c r="B10" s="149">
        <f>регистрация!G10</f>
        <v>0</v>
      </c>
      <c r="C10" s="20">
        <f>IFERROR(RIGHT(регистрация!F10,LEN(регистрация!F10)-FIND("*",SUBSTITUTE(регистрация!F10," ","*",LEN(регистрация!F10)-LEN(SUBSTITUTE(регистрация!F10," ",""))))),регистрация!F10)</f>
        <v>0</v>
      </c>
      <c r="D10" s="20" t="str">
        <f t="shared" si="1"/>
        <v/>
      </c>
      <c r="E10" s="20" t="e">
        <f t="shared" si="0"/>
        <v>#VALUE!</v>
      </c>
      <c r="F10" s="20" t="e">
        <f t="shared" si="2"/>
        <v>#VALUE!</v>
      </c>
      <c r="G10" t="str">
        <f t="array" ref="G10">IFERROR(INDEX(субъект,MATCH(SUM(COUNTIF(G$5:G9,субъект)),COUNTIF(субъект,"&lt;"&amp;субъект),0)),"")</f>
        <v/>
      </c>
      <c r="H10" s="435" t="str">
        <f t="array" ref="H10">IFERROR(INDEX(город,MATCH(SUM(COUNTIF(H$4:H9,город)),COUNTIF(город,"&lt;"&amp;город),0)),"")</f>
        <v/>
      </c>
      <c r="I10" s="147" t="str">
        <f t="array" ref="I10">IFERROR(INDEX(разряд,MATCH(SUM(COUNTIF(I$4:I9,разряд)),COUNTIF(разряд,"&lt;"&amp;разряд),0)),"")</f>
        <v/>
      </c>
      <c r="J10" s="148">
        <v>5</v>
      </c>
      <c r="K10" s="478" t="str">
        <f>TRIM(регистрация!H10)</f>
        <v/>
      </c>
      <c r="L10" s="20"/>
      <c r="M10" s="20"/>
      <c r="N10" s="20"/>
      <c r="O10" s="20"/>
      <c r="P10" s="20"/>
      <c r="Q10" s="20"/>
      <c r="R10" s="20"/>
    </row>
    <row r="11" spans="1:18" x14ac:dyDescent="0.2">
      <c r="A11" s="20">
        <f>регистрация!A11</f>
        <v>0</v>
      </c>
      <c r="B11" s="149">
        <f>регистрация!G11</f>
        <v>0</v>
      </c>
      <c r="C11" s="20">
        <f>IFERROR(RIGHT(регистрация!F11,LEN(регистрация!F11)-FIND("*",SUBSTITUTE(регистрация!F11," ","*",LEN(регистрация!F11)-LEN(SUBSTITUTE(регистрация!F11," ",""))))),регистрация!F11)</f>
        <v>0</v>
      </c>
      <c r="D11" s="20" t="str">
        <f t="shared" si="1"/>
        <v/>
      </c>
      <c r="E11" s="20" t="e">
        <f t="shared" si="0"/>
        <v>#VALUE!</v>
      </c>
      <c r="F11" s="20" t="e">
        <f t="shared" si="2"/>
        <v>#VALUE!</v>
      </c>
      <c r="G11" t="str">
        <f t="array" ref="G11">IFERROR(INDEX(субъект,MATCH(SUM(COUNTIF(G$5:G10,субъект)),COUNTIF(субъект,"&lt;"&amp;субъект),0)),"")</f>
        <v/>
      </c>
      <c r="H11" s="435" t="str">
        <f t="array" ref="H11">IFERROR(INDEX(город,MATCH(SUM(COUNTIF(H$4:H10,город)),COUNTIF(город,"&lt;"&amp;город),0)),"")</f>
        <v/>
      </c>
      <c r="I11" s="147" t="str">
        <f t="array" ref="I11">IFERROR(INDEX(разряд,MATCH(SUM(COUNTIF(I$4:I10,разряд)),COUNTIF(разряд,"&lt;"&amp;разряд),0)),"")</f>
        <v/>
      </c>
      <c r="J11" s="20">
        <v>6</v>
      </c>
      <c r="K11" s="478" t="str">
        <f>TRIM(регистрация!H11)</f>
        <v/>
      </c>
      <c r="L11" s="20"/>
      <c r="M11" s="20"/>
      <c r="N11" s="20"/>
      <c r="O11" s="20"/>
      <c r="P11" s="20"/>
      <c r="Q11" s="20"/>
      <c r="R11" s="20"/>
    </row>
    <row r="12" spans="1:18" x14ac:dyDescent="0.2">
      <c r="A12" s="20">
        <f>регистрация!A12</f>
        <v>0</v>
      </c>
      <c r="B12" s="149">
        <f>регистрация!G12</f>
        <v>0</v>
      </c>
      <c r="C12" s="20">
        <f>IFERROR(RIGHT(регистрация!F12,LEN(регистрация!F12)-FIND("*",SUBSTITUTE(регистрация!F12," ","*",LEN(регистрация!F12)-LEN(SUBSTITUTE(регистрация!F12," ",""))))),регистрация!F12)</f>
        <v>0</v>
      </c>
      <c r="D12" s="20" t="str">
        <f t="shared" si="1"/>
        <v/>
      </c>
      <c r="E12" s="20" t="e">
        <f t="shared" si="0"/>
        <v>#VALUE!</v>
      </c>
      <c r="F12" s="20" t="e">
        <f t="shared" si="2"/>
        <v>#VALUE!</v>
      </c>
      <c r="G12" t="str">
        <f t="array" ref="G12">IFERROR(INDEX(субъект,MATCH(SUM(COUNTIF(G$5:G11,субъект)),COUNTIF(субъект,"&lt;"&amp;субъект),0)),"")</f>
        <v/>
      </c>
      <c r="H12" s="435" t="str">
        <f t="array" ref="H12">IFERROR(INDEX(город,MATCH(SUM(COUNTIF(H$4:H11,город)),COUNTIF(город,"&lt;"&amp;город),0)),"")</f>
        <v/>
      </c>
      <c r="I12" s="147" t="str">
        <f t="array" ref="I12">IFERROR(INDEX(разряд,MATCH(SUM(COUNTIF(I$4:I11,разряд)),COUNTIF(разряд,"&lt;"&amp;разряд),0)),"")</f>
        <v/>
      </c>
      <c r="J12" s="148">
        <v>7</v>
      </c>
      <c r="K12" s="478" t="str">
        <f>TRIM(регистрация!H12)</f>
        <v/>
      </c>
      <c r="L12" s="20"/>
      <c r="M12" s="20"/>
      <c r="N12" s="20"/>
      <c r="O12" s="20"/>
      <c r="P12" s="20"/>
      <c r="Q12" s="20"/>
      <c r="R12" s="20"/>
    </row>
    <row r="13" spans="1:18" x14ac:dyDescent="0.2">
      <c r="A13" s="20">
        <f>регистрация!A13</f>
        <v>0</v>
      </c>
      <c r="B13" s="149">
        <f>регистрация!G13</f>
        <v>0</v>
      </c>
      <c r="C13" s="20">
        <f>IFERROR(RIGHT(регистрация!F13,LEN(регистрация!F13)-FIND("*",SUBSTITUTE(регистрация!F13," ","*",LEN(регистрация!F13)-LEN(SUBSTITUTE(регистрация!F13," ",""))))),регистрация!F13)</f>
        <v>0</v>
      </c>
      <c r="D13" s="20" t="str">
        <f t="shared" si="1"/>
        <v/>
      </c>
      <c r="E13" s="20" t="e">
        <f t="shared" si="0"/>
        <v>#VALUE!</v>
      </c>
      <c r="F13" s="20" t="e">
        <f t="shared" si="2"/>
        <v>#VALUE!</v>
      </c>
      <c r="G13" t="str">
        <f t="array" ref="G13">IFERROR(INDEX(субъект,MATCH(SUM(COUNTIF(G$5:G12,субъект)),COUNTIF(субъект,"&lt;"&amp;субъект),0)),"")</f>
        <v/>
      </c>
      <c r="H13" s="435" t="str">
        <f t="array" ref="H13">IFERROR(INDEX(город,MATCH(SUM(COUNTIF(H$4:H12,город)),COUNTIF(город,"&lt;"&amp;город),0)),"")</f>
        <v/>
      </c>
      <c r="I13" s="147" t="str">
        <f t="array" ref="I13">IFERROR(INDEX(разряд,MATCH(SUM(COUNTIF(I$4:I12,разряд)),COUNTIF(разряд,"&lt;"&amp;разряд),0)),"")</f>
        <v/>
      </c>
      <c r="J13" s="20">
        <v>8</v>
      </c>
      <c r="K13" s="478" t="str">
        <f>TRIM(регистрация!H13)</f>
        <v/>
      </c>
      <c r="L13" s="20"/>
      <c r="M13" s="20"/>
      <c r="N13" s="20"/>
      <c r="O13" s="20"/>
      <c r="P13" s="20"/>
      <c r="Q13" s="20"/>
      <c r="R13" s="20"/>
    </row>
    <row r="14" spans="1:18" x14ac:dyDescent="0.2">
      <c r="A14" s="20">
        <f>регистрация!A14</f>
        <v>0</v>
      </c>
      <c r="B14" s="149">
        <f>регистрация!G14</f>
        <v>0</v>
      </c>
      <c r="C14" s="20">
        <f>IFERROR(RIGHT(регистрация!F14,LEN(регистрация!F14)-FIND("*",SUBSTITUTE(регистрация!F14," ","*",LEN(регистрация!F14)-LEN(SUBSTITUTE(регистрация!F14," ",""))))),регистрация!F14)</f>
        <v>0</v>
      </c>
      <c r="D14" s="20" t="str">
        <f t="shared" si="1"/>
        <v/>
      </c>
      <c r="E14" s="20" t="e">
        <f t="shared" si="0"/>
        <v>#VALUE!</v>
      </c>
      <c r="F14" s="20" t="e">
        <f t="shared" si="2"/>
        <v>#VALUE!</v>
      </c>
      <c r="G14" t="str">
        <f t="array" ref="G14">IFERROR(INDEX(субъект,MATCH(SUM(COUNTIF(G$5:G13,субъект)),COUNTIF(субъект,"&lt;"&amp;субъект),0)),"")</f>
        <v/>
      </c>
      <c r="H14" s="435" t="str">
        <f t="array" ref="H14">IFERROR(INDEX(город,MATCH(SUM(COUNTIF(H$4:H13,город)),COUNTIF(город,"&lt;"&amp;город),0)),"")</f>
        <v/>
      </c>
      <c r="I14" s="147" t="str">
        <f t="array" ref="I14">IFERROR(INDEX(разряд,MATCH(SUM(COUNTIF(I$4:I13,разряд)),COUNTIF(разряд,"&lt;"&amp;разряд),0)),"")</f>
        <v/>
      </c>
      <c r="J14" s="148">
        <v>9</v>
      </c>
      <c r="K14" s="478" t="str">
        <f>TRIM(регистрация!H14)</f>
        <v/>
      </c>
      <c r="L14" s="20"/>
      <c r="M14" s="20"/>
      <c r="N14" s="20"/>
      <c r="O14" s="20"/>
      <c r="P14" s="20"/>
      <c r="Q14" s="20"/>
      <c r="R14" s="20"/>
    </row>
    <row r="15" spans="1:18" x14ac:dyDescent="0.2">
      <c r="A15" s="20">
        <f>регистрация!A15</f>
        <v>0</v>
      </c>
      <c r="B15" s="149">
        <f>регистрация!G15</f>
        <v>0</v>
      </c>
      <c r="C15" s="20">
        <f>IFERROR(RIGHT(регистрация!F15,LEN(регистрация!F15)-FIND("*",SUBSTITUTE(регистрация!F15," ","*",LEN(регистрация!F15)-LEN(SUBSTITUTE(регистрация!F15," ",""))))),регистрация!F15)</f>
        <v>0</v>
      </c>
      <c r="D15" s="20" t="str">
        <f t="shared" si="1"/>
        <v/>
      </c>
      <c r="E15" s="20" t="e">
        <f t="shared" si="0"/>
        <v>#VALUE!</v>
      </c>
      <c r="F15" s="20" t="e">
        <f t="shared" si="2"/>
        <v>#VALUE!</v>
      </c>
      <c r="G15" t="str">
        <f t="array" ref="G15">IFERROR(INDEX(субъект,MATCH(SUM(COUNTIF(G$5:G14,субъект)),COUNTIF(субъект,"&lt;"&amp;субъект),0)),"")</f>
        <v/>
      </c>
      <c r="H15" s="435" t="str">
        <f t="array" ref="H15">IFERROR(INDEX(город,MATCH(SUM(COUNTIF(H$4:H14,город)),COUNTIF(город,"&lt;"&amp;город),0)),"")</f>
        <v/>
      </c>
      <c r="I15" s="147" t="str">
        <f t="array" ref="I15">IFERROR(INDEX(разряд,MATCH(SUM(COUNTIF(I$4:I14,разряд)),COUNTIF(разряд,"&lt;"&amp;разряд),0)),"")</f>
        <v/>
      </c>
      <c r="J15" s="20">
        <v>10</v>
      </c>
      <c r="K15" s="478" t="str">
        <f>TRIM(регистрация!H15)</f>
        <v/>
      </c>
      <c r="L15" s="20"/>
      <c r="M15" s="20"/>
      <c r="N15" s="20"/>
      <c r="O15" s="20"/>
      <c r="P15" s="20"/>
      <c r="Q15" s="20"/>
      <c r="R15" s="20"/>
    </row>
    <row r="16" spans="1:18" x14ac:dyDescent="0.2">
      <c r="A16" s="20">
        <f>регистрация!A16</f>
        <v>0</v>
      </c>
      <c r="B16" s="149">
        <f>регистрация!G16</f>
        <v>0</v>
      </c>
      <c r="C16" s="20">
        <f>IFERROR(RIGHT(регистрация!F16,LEN(регистрация!F16)-FIND("*",SUBSTITUTE(регистрация!F16," ","*",LEN(регистрация!F16)-LEN(SUBSTITUTE(регистрация!F16," ",""))))),регистрация!F16)</f>
        <v>0</v>
      </c>
      <c r="D16" s="20" t="str">
        <f t="shared" si="1"/>
        <v/>
      </c>
      <c r="E16" s="20" t="e">
        <f t="shared" si="0"/>
        <v>#VALUE!</v>
      </c>
      <c r="F16" s="20" t="e">
        <f t="shared" si="2"/>
        <v>#VALUE!</v>
      </c>
      <c r="G16" t="str">
        <f t="array" ref="G16">IFERROR(INDEX(субъект,MATCH(SUM(COUNTIF(G$5:G15,субъект)),COUNTIF(субъект,"&lt;"&amp;субъект),0)),"")</f>
        <v/>
      </c>
      <c r="H16" s="435" t="str">
        <f t="array" ref="H16">IFERROR(INDEX(город,MATCH(SUM(COUNTIF(H$4:H15,город)),COUNTIF(город,"&lt;"&amp;город),0)),"")</f>
        <v/>
      </c>
      <c r="I16" s="147" t="str">
        <f t="array" ref="I16">IFERROR(INDEX(разряд,MATCH(SUM(COUNTIF(I$4:I15,разряд)),COUNTIF(разряд,"&lt;"&amp;разряд),0)),"")</f>
        <v/>
      </c>
      <c r="J16" s="148">
        <v>11</v>
      </c>
      <c r="K16" s="478" t="str">
        <f>TRIM(регистрация!H16)</f>
        <v/>
      </c>
      <c r="L16" s="20"/>
      <c r="M16" s="20"/>
      <c r="N16" s="20"/>
      <c r="O16" s="20"/>
      <c r="P16" s="20"/>
      <c r="Q16" s="20"/>
      <c r="R16" s="20"/>
    </row>
    <row r="17" spans="1:18" x14ac:dyDescent="0.2">
      <c r="A17" s="20">
        <f>регистрация!A17</f>
        <v>0</v>
      </c>
      <c r="B17" s="149">
        <f>регистрация!G17</f>
        <v>0</v>
      </c>
      <c r="C17" s="20">
        <f>IFERROR(RIGHT(регистрация!F17,LEN(регистрация!F17)-FIND("*",SUBSTITUTE(регистрация!F17," ","*",LEN(регистрация!F17)-LEN(SUBSTITUTE(регистрация!F17," ",""))))),регистрация!F17)</f>
        <v>0</v>
      </c>
      <c r="D17" s="20" t="str">
        <f t="shared" si="1"/>
        <v/>
      </c>
      <c r="E17" s="20" t="e">
        <f t="shared" si="0"/>
        <v>#VALUE!</v>
      </c>
      <c r="F17" s="20" t="e">
        <f t="shared" si="2"/>
        <v>#VALUE!</v>
      </c>
      <c r="G17" t="str">
        <f t="array" ref="G17">IFERROR(INDEX(субъект,MATCH(SUM(COUNTIF(G$5:G16,субъект)),COUNTIF(субъект,"&lt;"&amp;субъект),0)),"")</f>
        <v/>
      </c>
      <c r="H17" s="435" t="str">
        <f t="array" ref="H17">IFERROR(INDEX(город,MATCH(SUM(COUNTIF(H$4:H16,город)),COUNTIF(город,"&lt;"&amp;город),0)),"")</f>
        <v/>
      </c>
      <c r="I17" s="147" t="str">
        <f t="array" ref="I17">IFERROR(INDEX(разряд,MATCH(SUM(COUNTIF(I$4:I16,разряд)),COUNTIF(разряд,"&lt;"&amp;разряд),0)),"")</f>
        <v/>
      </c>
      <c r="J17" s="20">
        <v>12</v>
      </c>
      <c r="K17" s="478" t="str">
        <f>TRIM(регистрация!H17)</f>
        <v/>
      </c>
      <c r="L17" s="20"/>
      <c r="M17" s="20"/>
      <c r="N17" s="20"/>
      <c r="O17" s="20"/>
      <c r="P17" s="20"/>
      <c r="Q17" s="20"/>
      <c r="R17" s="20"/>
    </row>
    <row r="18" spans="1:18" x14ac:dyDescent="0.2">
      <c r="A18" s="20">
        <f>регистрация!A18</f>
        <v>0</v>
      </c>
      <c r="B18" s="149">
        <f>регистрация!G18</f>
        <v>0</v>
      </c>
      <c r="C18" s="20">
        <f>IFERROR(RIGHT(регистрация!F18,LEN(регистрация!F18)-FIND("*",SUBSTITUTE(регистрация!F18," ","*",LEN(регистрация!F18)-LEN(SUBSTITUTE(регистрация!F18," ",""))))),регистрация!F18)</f>
        <v>0</v>
      </c>
      <c r="D18" s="20" t="str">
        <f t="shared" si="1"/>
        <v/>
      </c>
      <c r="E18" s="20" t="e">
        <f t="shared" si="0"/>
        <v>#VALUE!</v>
      </c>
      <c r="F18" s="20" t="e">
        <f t="shared" si="2"/>
        <v>#VALUE!</v>
      </c>
      <c r="G18" t="str">
        <f t="array" ref="G18">IFERROR(INDEX(субъект,MATCH(SUM(COUNTIF(G$5:G17,субъект)),COUNTIF(субъект,"&lt;"&amp;субъект),0)),"")</f>
        <v/>
      </c>
      <c r="H18" s="435" t="str">
        <f t="array" ref="H18">IFERROR(INDEX(город,MATCH(SUM(COUNTIF(H$4:H17,город)),COUNTIF(город,"&lt;"&amp;город),0)),"")</f>
        <v/>
      </c>
      <c r="I18" s="147"/>
      <c r="J18" s="148">
        <v>13</v>
      </c>
      <c r="K18" s="478" t="str">
        <f>TRIM(регистрация!H18)</f>
        <v/>
      </c>
      <c r="L18" s="20"/>
      <c r="M18" s="20"/>
      <c r="N18" s="20"/>
      <c r="O18" s="20"/>
      <c r="P18" s="20"/>
      <c r="Q18" s="20"/>
      <c r="R18" s="20"/>
    </row>
    <row r="19" spans="1:18" x14ac:dyDescent="0.2">
      <c r="A19" s="20">
        <f>регистрация!A19</f>
        <v>0</v>
      </c>
      <c r="B19" s="149">
        <f>регистрация!G19</f>
        <v>0</v>
      </c>
      <c r="C19" s="20">
        <f>IFERROR(RIGHT(регистрация!F19,LEN(регистрация!F19)-FIND("*",SUBSTITUTE(регистрация!F19," ","*",LEN(регистрация!F19)-LEN(SUBSTITUTE(регистрация!F19," ",""))))),регистрация!F19)</f>
        <v>0</v>
      </c>
      <c r="D19" s="20" t="str">
        <f t="shared" si="1"/>
        <v/>
      </c>
      <c r="E19" s="20" t="e">
        <f t="shared" si="0"/>
        <v>#VALUE!</v>
      </c>
      <c r="F19" s="20" t="e">
        <f t="shared" si="2"/>
        <v>#VALUE!</v>
      </c>
      <c r="G19" t="str">
        <f t="array" ref="G19">IFERROR(INDEX(субъект,MATCH(SUM(COUNTIF(G$5:G18,субъект)),COUNTIF(субъект,"&lt;"&amp;субъект),0)),"")</f>
        <v/>
      </c>
      <c r="H19" s="435" t="str">
        <f t="array" ref="H19">IFERROR(INDEX(город,MATCH(SUM(COUNTIF(H$4:H18,город)),COUNTIF(город,"&lt;"&amp;город),0)),"")</f>
        <v/>
      </c>
      <c r="I19" s="147"/>
      <c r="J19" s="20">
        <v>14</v>
      </c>
      <c r="K19" s="478" t="str">
        <f>TRIM(регистрация!H19)</f>
        <v/>
      </c>
      <c r="L19" s="20"/>
      <c r="M19" s="20"/>
      <c r="N19" s="20"/>
      <c r="O19" s="20"/>
      <c r="P19" s="20"/>
      <c r="Q19" s="20"/>
      <c r="R19" s="20"/>
    </row>
    <row r="20" spans="1:18" x14ac:dyDescent="0.2">
      <c r="A20" s="20">
        <f>регистрация!A20</f>
        <v>0</v>
      </c>
      <c r="B20" s="149">
        <f>регистрация!G20</f>
        <v>0</v>
      </c>
      <c r="C20" s="20">
        <f>IFERROR(RIGHT(регистрация!F20,LEN(регистрация!F20)-FIND("*",SUBSTITUTE(регистрация!F20," ","*",LEN(регистрация!F20)-LEN(SUBSTITUTE(регистрация!F20," ",""))))),регистрация!F20)</f>
        <v>0</v>
      </c>
      <c r="D20" s="20" t="str">
        <f t="shared" si="1"/>
        <v/>
      </c>
      <c r="E20" s="20" t="e">
        <f t="shared" si="0"/>
        <v>#VALUE!</v>
      </c>
      <c r="F20" s="20" t="e">
        <f t="shared" si="2"/>
        <v>#VALUE!</v>
      </c>
      <c r="G20" t="str">
        <f t="array" ref="G20">IFERROR(INDEX(субъект,MATCH(SUM(COUNTIF(G$5:G19,субъект)),COUNTIF(субъект,"&lt;"&amp;субъект),0)),"")</f>
        <v/>
      </c>
      <c r="H20" s="441" t="str">
        <f t="array" ref="H20">IFERROR(INDEX(город,MATCH(SUM(COUNTIF(H$4:H19,город)),COUNTIF(город,"&lt;"&amp;город),0)),"")</f>
        <v/>
      </c>
      <c r="I20" s="20"/>
      <c r="J20" s="148">
        <v>15</v>
      </c>
      <c r="K20" s="478" t="str">
        <f>TRIM(регистрация!H20)</f>
        <v/>
      </c>
      <c r="L20" s="20"/>
      <c r="M20" s="20"/>
      <c r="N20" s="20"/>
      <c r="O20" s="20"/>
      <c r="P20" s="20"/>
      <c r="Q20" s="20"/>
      <c r="R20" s="20"/>
    </row>
    <row r="21" spans="1:18" x14ac:dyDescent="0.2">
      <c r="A21" s="20">
        <f>регистрация!A21</f>
        <v>0</v>
      </c>
      <c r="B21" s="149">
        <f>регистрация!G21</f>
        <v>0</v>
      </c>
      <c r="C21" s="20">
        <f>IFERROR(RIGHT(регистрация!F21,LEN(регистрация!F21)-FIND("*",SUBSTITUTE(регистрация!F21," ","*",LEN(регистрация!F21)-LEN(SUBSTITUTE(регистрация!F21," ",""))))),регистрация!F21)</f>
        <v>0</v>
      </c>
      <c r="D21" s="20" t="str">
        <f t="shared" si="1"/>
        <v/>
      </c>
      <c r="E21" s="20" t="e">
        <f t="shared" si="0"/>
        <v>#VALUE!</v>
      </c>
      <c r="F21" s="20" t="e">
        <f t="shared" si="2"/>
        <v>#VALUE!</v>
      </c>
      <c r="G21" t="str">
        <f t="array" ref="G21">IFERROR(INDEX(субъект,MATCH(SUM(COUNTIF(G$5:G20,субъект)),COUNTIF(субъект,"&lt;"&amp;субъект),0)),"")</f>
        <v/>
      </c>
      <c r="H21" s="441" t="str">
        <f t="array" ref="H21">IFERROR(INDEX(город,MATCH(SUM(COUNTIF(H$4:H20,город)),COUNTIF(город,"&lt;"&amp;город),0)),"")</f>
        <v/>
      </c>
      <c r="I21" s="20"/>
      <c r="J21" s="20">
        <v>16</v>
      </c>
      <c r="K21" s="478" t="str">
        <f>TRIM(регистрация!H21)</f>
        <v/>
      </c>
      <c r="L21" s="20"/>
      <c r="M21" s="20"/>
      <c r="N21" s="20"/>
      <c r="O21" s="20"/>
      <c r="P21" s="20"/>
      <c r="Q21" s="20"/>
      <c r="R21" s="20"/>
    </row>
    <row r="22" spans="1:18" x14ac:dyDescent="0.2">
      <c r="A22" s="20">
        <f>регистрация!A22</f>
        <v>0</v>
      </c>
      <c r="B22" s="149">
        <f>регистрация!G22</f>
        <v>0</v>
      </c>
      <c r="C22" s="20">
        <f>IFERROR(RIGHT(регистрация!F22,LEN(регистрация!F22)-FIND("*",SUBSTITUTE(регистрация!F22," ","*",LEN(регистрация!F22)-LEN(SUBSTITUTE(регистрация!F22," ",""))))),регистрация!F22)</f>
        <v>0</v>
      </c>
      <c r="D22" s="20" t="str">
        <f t="shared" si="1"/>
        <v/>
      </c>
      <c r="E22" s="20" t="e">
        <f t="shared" si="0"/>
        <v>#VALUE!</v>
      </c>
      <c r="F22" s="20" t="e">
        <f t="shared" si="2"/>
        <v>#VALUE!</v>
      </c>
      <c r="G22" t="str">
        <f t="array" ref="G22">IFERROR(INDEX(субъект,MATCH(SUM(COUNTIF(G$5:G21,субъект)),COUNTIF(субъект,"&lt;"&amp;субъект),0)),"")</f>
        <v/>
      </c>
      <c r="H22" s="441" t="str">
        <f t="array" ref="H22">IFERROR(INDEX(город,MATCH(SUM(COUNTIF(H$4:H21,город)),COUNTIF(город,"&lt;"&amp;город),0)),"")</f>
        <v/>
      </c>
      <c r="I22" s="20"/>
      <c r="J22" s="148">
        <v>17</v>
      </c>
      <c r="K22" s="478" t="str">
        <f>TRIM(регистрация!H22)</f>
        <v/>
      </c>
      <c r="L22" s="20"/>
      <c r="M22" s="20"/>
      <c r="N22" s="20"/>
      <c r="O22" s="20"/>
      <c r="P22" s="20"/>
      <c r="Q22" s="20"/>
      <c r="R22" s="20"/>
    </row>
    <row r="23" spans="1:18" x14ac:dyDescent="0.2">
      <c r="A23" s="20">
        <f>регистрация!A23</f>
        <v>0</v>
      </c>
      <c r="B23" s="149">
        <f>регистрация!G23</f>
        <v>0</v>
      </c>
      <c r="C23" s="20">
        <f>IFERROR(RIGHT(регистрация!F23,LEN(регистрация!F23)-FIND("*",SUBSTITUTE(регистрация!F23," ","*",LEN(регистрация!F23)-LEN(SUBSTITUTE(регистрация!F23," ",""))))),регистрация!F23)</f>
        <v>0</v>
      </c>
      <c r="D23" s="20" t="str">
        <f t="shared" si="1"/>
        <v/>
      </c>
      <c r="E23" s="20" t="e">
        <f t="shared" si="0"/>
        <v>#VALUE!</v>
      </c>
      <c r="F23" s="20" t="e">
        <f t="shared" si="2"/>
        <v>#VALUE!</v>
      </c>
      <c r="G23" t="str">
        <f t="array" ref="G23">IFERROR(INDEX(субъект,MATCH(SUM(COUNTIF(G$5:G22,субъект)),COUNTIF(субъект,"&lt;"&amp;субъект),0)),"")</f>
        <v/>
      </c>
      <c r="H23" s="441" t="str">
        <f t="array" ref="H23">IFERROR(INDEX(город,MATCH(SUM(COUNTIF(H$4:H22,город)),COUNTIF(город,"&lt;"&amp;город),0)),"")</f>
        <v/>
      </c>
      <c r="I23" s="20"/>
      <c r="J23" s="20">
        <v>18</v>
      </c>
      <c r="K23" s="478" t="str">
        <f>TRIM(регистрация!H23)</f>
        <v/>
      </c>
      <c r="L23" s="20"/>
      <c r="M23" s="20"/>
      <c r="N23" s="20"/>
      <c r="O23" s="20"/>
      <c r="P23" s="20"/>
      <c r="Q23" s="20"/>
      <c r="R23" s="20"/>
    </row>
    <row r="24" spans="1:18" x14ac:dyDescent="0.2">
      <c r="A24" s="20">
        <f>регистрация!A24</f>
        <v>0</v>
      </c>
      <c r="B24" s="149">
        <f>регистрация!G24</f>
        <v>0</v>
      </c>
      <c r="C24" s="20">
        <f>IFERROR(RIGHT(регистрация!F24,LEN(регистрация!F24)-FIND("*",SUBSTITUTE(регистрация!F24," ","*",LEN(регистрация!F24)-LEN(SUBSTITUTE(регистрация!F24," ",""))))),регистрация!F24)</f>
        <v>0</v>
      </c>
      <c r="D24" s="20" t="str">
        <f t="shared" si="1"/>
        <v/>
      </c>
      <c r="E24" s="20" t="e">
        <f t="shared" si="0"/>
        <v>#VALUE!</v>
      </c>
      <c r="F24" s="20" t="e">
        <f t="shared" si="2"/>
        <v>#VALUE!</v>
      </c>
      <c r="G24" t="str">
        <f t="array" ref="G24">IFERROR(INDEX(субъект,MATCH(SUM(COUNTIF(G$5:G23,субъект)),COUNTIF(субъект,"&lt;"&amp;субъект),0)),"")</f>
        <v/>
      </c>
      <c r="H24" s="441" t="str">
        <f t="array" ref="H24">IFERROR(INDEX(город,MATCH(SUM(COUNTIF(H$4:H23,город)),COUNTIF(город,"&lt;"&amp;город),0)),"")</f>
        <v/>
      </c>
      <c r="I24" s="20"/>
      <c r="J24" s="148">
        <v>19</v>
      </c>
      <c r="K24" s="478" t="str">
        <f>TRIM(регистрация!H24)</f>
        <v/>
      </c>
      <c r="L24" s="20"/>
      <c r="M24" s="20"/>
      <c r="N24" s="20"/>
      <c r="O24" s="20"/>
      <c r="P24" s="20"/>
      <c r="Q24" s="20"/>
      <c r="R24" s="20"/>
    </row>
    <row r="25" spans="1:18" x14ac:dyDescent="0.2">
      <c r="A25" s="20">
        <f>регистрация!A25</f>
        <v>0</v>
      </c>
      <c r="B25" s="149">
        <f>регистрация!G25</f>
        <v>0</v>
      </c>
      <c r="C25" s="20">
        <f>IFERROR(RIGHT(регистрация!F25,LEN(регистрация!F25)-FIND("*",SUBSTITUTE(регистрация!F25," ","*",LEN(регистрация!F25)-LEN(SUBSTITUTE(регистрация!F25," ",""))))),регистрация!F25)</f>
        <v>0</v>
      </c>
      <c r="D25" s="20" t="str">
        <f t="shared" si="1"/>
        <v/>
      </c>
      <c r="E25" s="20" t="e">
        <f t="shared" si="0"/>
        <v>#VALUE!</v>
      </c>
      <c r="F25" s="20" t="e">
        <f t="shared" si="2"/>
        <v>#VALUE!</v>
      </c>
      <c r="G25" t="str">
        <f t="array" ref="G25">IFERROR(INDEX(субъект,MATCH(SUM(COUNTIF(G$5:G24,субъект)),COUNTIF(субъект,"&lt;"&amp;субъект),0)),"")</f>
        <v/>
      </c>
      <c r="H25" s="441" t="str">
        <f t="array" ref="H25">IFERROR(INDEX(город,MATCH(SUM(COUNTIF(H$4:H24,город)),COUNTIF(город,"&lt;"&amp;город),0)),"")</f>
        <v/>
      </c>
      <c r="I25" s="20"/>
      <c r="J25" s="20">
        <v>20</v>
      </c>
      <c r="K25" s="478" t="str">
        <f>TRIM(регистрация!H25)</f>
        <v/>
      </c>
      <c r="L25" s="20"/>
      <c r="M25" s="20"/>
      <c r="N25" s="20"/>
      <c r="O25" s="20"/>
      <c r="P25" s="20"/>
      <c r="Q25" s="20"/>
      <c r="R25" s="20"/>
    </row>
    <row r="26" spans="1:18" x14ac:dyDescent="0.2">
      <c r="A26" s="20">
        <f>регистрация!A26</f>
        <v>0</v>
      </c>
      <c r="B26" s="149">
        <f>регистрация!G26</f>
        <v>0</v>
      </c>
      <c r="C26" s="20">
        <f>IFERROR(RIGHT(регистрация!F26,LEN(регистрация!F26)-FIND("*",SUBSTITUTE(регистрация!F26," ","*",LEN(регистрация!F26)-LEN(SUBSTITUTE(регистрация!F26," ",""))))),регистрация!F26)</f>
        <v>0</v>
      </c>
      <c r="D26" s="20" t="str">
        <f t="shared" si="1"/>
        <v/>
      </c>
      <c r="E26" s="20" t="e">
        <f t="shared" si="0"/>
        <v>#VALUE!</v>
      </c>
      <c r="F26" s="20" t="e">
        <f t="shared" si="2"/>
        <v>#VALUE!</v>
      </c>
      <c r="G26" t="str">
        <f t="array" ref="G26">IFERROR(INDEX(субъект,MATCH(SUM(COUNTIF(G$5:G25,субъект)),COUNTIF(субъект,"&lt;"&amp;субъект),0)),"")</f>
        <v/>
      </c>
      <c r="H26" s="441" t="str">
        <f t="array" ref="H26">IFERROR(INDEX(город,MATCH(SUM(COUNTIF(H$4:H25,город)),COUNTIF(город,"&lt;"&amp;город),0)),"")</f>
        <v/>
      </c>
      <c r="I26" s="20"/>
      <c r="J26" s="148">
        <v>21</v>
      </c>
      <c r="K26" s="478" t="str">
        <f>TRIM(регистрация!H26)</f>
        <v/>
      </c>
      <c r="L26" s="20"/>
      <c r="M26" s="20"/>
      <c r="N26" s="20"/>
      <c r="O26" s="20"/>
      <c r="P26" s="20"/>
      <c r="Q26" s="20"/>
      <c r="R26" s="20"/>
    </row>
    <row r="27" spans="1:18" x14ac:dyDescent="0.2">
      <c r="A27" s="20">
        <f>регистрация!A27</f>
        <v>0</v>
      </c>
      <c r="B27" s="149">
        <f>регистрация!G27</f>
        <v>0</v>
      </c>
      <c r="C27" s="20">
        <f>IFERROR(RIGHT(регистрация!F27,LEN(регистрация!F27)-FIND("*",SUBSTITUTE(регистрация!F27," ","*",LEN(регистрация!F27)-LEN(SUBSTITUTE(регистрация!F27," ",""))))),регистрация!F27)</f>
        <v>0</v>
      </c>
      <c r="D27" s="20" t="str">
        <f t="shared" si="1"/>
        <v/>
      </c>
      <c r="E27" s="20" t="e">
        <f t="shared" si="0"/>
        <v>#VALUE!</v>
      </c>
      <c r="F27" s="20" t="e">
        <f t="shared" si="2"/>
        <v>#VALUE!</v>
      </c>
      <c r="G27" t="str">
        <f t="array" ref="G27">IFERROR(INDEX(субъект,MATCH(SUM(COUNTIF(G$5:G26,субъект)),COUNTIF(субъект,"&lt;"&amp;субъект),0)),"")</f>
        <v/>
      </c>
      <c r="H27" s="441" t="str">
        <f t="array" ref="H27">IFERROR(INDEX(город,MATCH(SUM(COUNTIF(H$4:H26,город)),COUNTIF(город,"&lt;"&amp;город),0)),"")</f>
        <v/>
      </c>
      <c r="I27" s="20"/>
      <c r="J27" s="20">
        <v>22</v>
      </c>
      <c r="K27" s="478" t="str">
        <f>TRIM(регистрация!H27)</f>
        <v/>
      </c>
      <c r="L27" s="20"/>
      <c r="M27" s="20"/>
      <c r="N27" s="20"/>
      <c r="O27" s="20"/>
      <c r="P27" s="20"/>
      <c r="Q27" s="20"/>
      <c r="R27" s="20"/>
    </row>
    <row r="28" spans="1:18" x14ac:dyDescent="0.2">
      <c r="A28" s="20">
        <f>регистрация!A28</f>
        <v>0</v>
      </c>
      <c r="B28" s="149">
        <f>регистрация!G28</f>
        <v>0</v>
      </c>
      <c r="C28" s="20">
        <f>IFERROR(RIGHT(регистрация!F28,LEN(регистрация!F28)-FIND("*",SUBSTITUTE(регистрация!F28," ","*",LEN(регистрация!F28)-LEN(SUBSTITUTE(регистрация!F28," ",""))))),регистрация!F28)</f>
        <v>0</v>
      </c>
      <c r="D28" s="20" t="str">
        <f t="shared" si="1"/>
        <v/>
      </c>
      <c r="E28" s="20" t="e">
        <f t="shared" si="0"/>
        <v>#VALUE!</v>
      </c>
      <c r="F28" s="20" t="e">
        <f t="shared" si="2"/>
        <v>#VALUE!</v>
      </c>
      <c r="G28" t="str">
        <f t="array" ref="G28">IFERROR(INDEX(субъект,MATCH(SUM(COUNTIF(G$5:G27,субъект)),COUNTIF(субъект,"&lt;"&amp;субъект),0)),"")</f>
        <v/>
      </c>
      <c r="H28" s="441" t="str">
        <f t="array" ref="H28">IFERROR(INDEX(город,MATCH(SUM(COUNTIF(H$4:H27,город)),COUNTIF(город,"&lt;"&amp;город),0)),"")</f>
        <v/>
      </c>
      <c r="I28" s="20"/>
      <c r="J28" s="148">
        <v>23</v>
      </c>
      <c r="K28" s="478" t="str">
        <f>TRIM(регистрация!H28)</f>
        <v/>
      </c>
      <c r="L28" s="20"/>
      <c r="M28" s="20"/>
      <c r="N28" s="20"/>
      <c r="O28" s="20"/>
      <c r="P28" s="20"/>
      <c r="Q28" s="20"/>
      <c r="R28" s="20"/>
    </row>
    <row r="29" spans="1:18" x14ac:dyDescent="0.2">
      <c r="A29" s="20">
        <f>регистрация!A29</f>
        <v>0</v>
      </c>
      <c r="B29" s="149">
        <f>регистрация!G29</f>
        <v>0</v>
      </c>
      <c r="C29" s="20">
        <f>IFERROR(RIGHT(регистрация!F29,LEN(регистрация!F29)-FIND("*",SUBSTITUTE(регистрация!F29," ","*",LEN(регистрация!F29)-LEN(SUBSTITUTE(регистрация!F29," ",""))))),регистрация!F29)</f>
        <v>0</v>
      </c>
      <c r="D29" s="20" t="str">
        <f t="shared" si="1"/>
        <v/>
      </c>
      <c r="E29" s="20" t="e">
        <f t="shared" si="0"/>
        <v>#VALUE!</v>
      </c>
      <c r="F29" s="20" t="e">
        <f t="shared" si="2"/>
        <v>#VALUE!</v>
      </c>
      <c r="G29" t="str">
        <f t="array" ref="G29">IFERROR(INDEX(субъект,MATCH(SUM(COUNTIF(G$5:G28,субъект)),COUNTIF(субъект,"&lt;"&amp;субъект),0)),"")</f>
        <v/>
      </c>
      <c r="H29" s="441" t="str">
        <f t="array" ref="H29">IFERROR(INDEX(город,MATCH(SUM(COUNTIF(H$4:H28,город)),COUNTIF(город,"&lt;"&amp;город),0)),"")</f>
        <v/>
      </c>
      <c r="I29" s="20"/>
      <c r="J29" s="20">
        <v>24</v>
      </c>
      <c r="K29" s="478" t="str">
        <f>TRIM(регистрация!H29)</f>
        <v/>
      </c>
      <c r="L29" s="20"/>
      <c r="M29" s="20"/>
      <c r="N29" s="20"/>
      <c r="O29" s="20"/>
      <c r="P29" s="20"/>
      <c r="Q29" s="20"/>
      <c r="R29" s="20"/>
    </row>
    <row r="30" spans="1:18" x14ac:dyDescent="0.2">
      <c r="A30" s="20">
        <f>регистрация!A30</f>
        <v>0</v>
      </c>
      <c r="B30" s="149">
        <f>регистрация!G30</f>
        <v>0</v>
      </c>
      <c r="C30" s="20">
        <f>IFERROR(RIGHT(регистрация!F30,LEN(регистрация!F30)-FIND("*",SUBSTITUTE(регистрация!F30," ","*",LEN(регистрация!F30)-LEN(SUBSTITUTE(регистрация!F30," ",""))))),регистрация!F30)</f>
        <v>0</v>
      </c>
      <c r="D30" s="20" t="str">
        <f t="shared" si="1"/>
        <v/>
      </c>
      <c r="E30" s="20" t="e">
        <f t="shared" si="0"/>
        <v>#VALUE!</v>
      </c>
      <c r="F30" s="20" t="e">
        <f t="shared" si="2"/>
        <v>#VALUE!</v>
      </c>
      <c r="G30" t="str">
        <f t="array" ref="G30">IFERROR(INDEX(субъект,MATCH(SUM(COUNTIF(G$5:G29,субъект)),COUNTIF(субъект,"&lt;"&amp;субъект),0)),"")</f>
        <v/>
      </c>
      <c r="H30" s="441" t="str">
        <f t="array" ref="H30">IFERROR(INDEX(город,MATCH(SUM(COUNTIF(H$4:H29,город)),COUNTIF(город,"&lt;"&amp;город),0)),"")</f>
        <v/>
      </c>
      <c r="I30" s="20"/>
      <c r="J30" s="148">
        <v>25</v>
      </c>
      <c r="K30" s="478" t="str">
        <f>TRIM(регистрация!H30)</f>
        <v/>
      </c>
      <c r="L30" s="20"/>
      <c r="M30" s="20"/>
      <c r="N30" s="20"/>
      <c r="O30" s="20"/>
      <c r="P30" s="20"/>
      <c r="Q30" s="20"/>
      <c r="R30" s="20"/>
    </row>
    <row r="31" spans="1:18" x14ac:dyDescent="0.2">
      <c r="A31" s="20">
        <f>регистрация!A31</f>
        <v>0</v>
      </c>
      <c r="B31" s="149">
        <f>регистрация!G31</f>
        <v>0</v>
      </c>
      <c r="C31" s="20">
        <f>IFERROR(RIGHT(регистрация!F31,LEN(регистрация!F31)-FIND("*",SUBSTITUTE(регистрация!F31," ","*",LEN(регистрация!F31)-LEN(SUBSTITUTE(регистрация!F31," ",""))))),регистрация!F31)</f>
        <v>0</v>
      </c>
      <c r="D31" s="20" t="str">
        <f t="shared" si="1"/>
        <v/>
      </c>
      <c r="E31" s="20" t="e">
        <f t="shared" si="0"/>
        <v>#VALUE!</v>
      </c>
      <c r="F31" s="20" t="e">
        <f t="shared" si="2"/>
        <v>#VALUE!</v>
      </c>
      <c r="G31" t="str">
        <f t="array" ref="G31">IFERROR(INDEX(субъект,MATCH(SUM(COUNTIF(G$5:G30,субъект)),COUNTIF(субъект,"&lt;"&amp;субъект),0)),"")</f>
        <v/>
      </c>
      <c r="H31" s="441" t="str">
        <f t="array" ref="H31">IFERROR(INDEX(город,MATCH(SUM(COUNTIF(H$4:H30,город)),COUNTIF(город,"&lt;"&amp;город),0)),"")</f>
        <v/>
      </c>
      <c r="I31" s="20"/>
      <c r="J31" s="20">
        <v>26</v>
      </c>
      <c r="K31" s="478" t="str">
        <f>TRIM(регистрация!H31)</f>
        <v/>
      </c>
      <c r="L31" s="20"/>
      <c r="M31" s="20"/>
      <c r="N31" s="20"/>
      <c r="O31" s="20"/>
      <c r="P31" s="20"/>
      <c r="Q31" s="20"/>
      <c r="R31" s="20"/>
    </row>
    <row r="32" spans="1:18" x14ac:dyDescent="0.2">
      <c r="A32" s="20">
        <f>регистрация!A32</f>
        <v>0</v>
      </c>
      <c r="B32" s="149">
        <f>регистрация!G32</f>
        <v>0</v>
      </c>
      <c r="C32" s="20">
        <f>IFERROR(RIGHT(регистрация!F32,LEN(регистрация!F32)-FIND("*",SUBSTITUTE(регистрация!F32," ","*",LEN(регистрация!F32)-LEN(SUBSTITUTE(регистрация!F32," ",""))))),регистрация!F32)</f>
        <v>0</v>
      </c>
      <c r="D32" s="20" t="str">
        <f t="shared" si="1"/>
        <v/>
      </c>
      <c r="E32" s="20" t="e">
        <f t="shared" si="0"/>
        <v>#VALUE!</v>
      </c>
      <c r="F32" s="20" t="e">
        <f t="shared" si="2"/>
        <v>#VALUE!</v>
      </c>
      <c r="G32" t="str">
        <f t="array" ref="G32">IFERROR(INDEX(субъект,MATCH(SUM(COUNTIF(G$5:G31,субъект)),COUNTIF(субъект,"&lt;"&amp;субъект),0)),"")</f>
        <v/>
      </c>
      <c r="H32" s="441" t="str">
        <f t="array" ref="H32">IFERROR(INDEX(город,MATCH(SUM(COUNTIF(H$4:H31,город)),COUNTIF(город,"&lt;"&amp;город),0)),"")</f>
        <v/>
      </c>
      <c r="I32" s="20"/>
      <c r="J32" s="148">
        <v>27</v>
      </c>
      <c r="K32" s="478" t="str">
        <f>TRIM(регистрация!H32)</f>
        <v/>
      </c>
      <c r="L32" s="20"/>
      <c r="M32" s="20"/>
      <c r="N32" s="20"/>
      <c r="O32" s="20"/>
      <c r="P32" s="20"/>
      <c r="Q32" s="20"/>
      <c r="R32" s="20"/>
    </row>
    <row r="33" spans="1:18" x14ac:dyDescent="0.2">
      <c r="A33" s="20">
        <f>регистрация!A33</f>
        <v>0</v>
      </c>
      <c r="B33" s="149">
        <f>регистрация!G33</f>
        <v>0</v>
      </c>
      <c r="C33" s="20">
        <f>IFERROR(RIGHT(регистрация!F33,LEN(регистрация!F33)-FIND("*",SUBSTITUTE(регистрация!F33," ","*",LEN(регистрация!F33)-LEN(SUBSTITUTE(регистрация!F33," ",""))))),регистрация!F33)</f>
        <v>0</v>
      </c>
      <c r="D33" s="20" t="str">
        <f t="shared" si="1"/>
        <v/>
      </c>
      <c r="E33" s="20" t="e">
        <f t="shared" si="0"/>
        <v>#VALUE!</v>
      </c>
      <c r="F33" s="20" t="e">
        <f t="shared" si="2"/>
        <v>#VALUE!</v>
      </c>
      <c r="G33" t="str">
        <f t="array" ref="G33">IFERROR(INDEX(субъект,MATCH(SUM(COUNTIF(G$5:G32,субъект)),COUNTIF(субъект,"&lt;"&amp;субъект),0)),"")</f>
        <v/>
      </c>
      <c r="H33" s="441" t="str">
        <f t="array" ref="H33">IFERROR(INDEX(город,MATCH(SUM(COUNTIF(H$4:H32,город)),COUNTIF(город,"&lt;"&amp;город),0)),"")</f>
        <v/>
      </c>
      <c r="I33" s="20"/>
      <c r="J33" s="20">
        <v>28</v>
      </c>
      <c r="K33" s="478" t="str">
        <f>TRIM(регистрация!H33)</f>
        <v/>
      </c>
      <c r="L33" s="20"/>
      <c r="M33" s="20"/>
      <c r="N33" s="20"/>
      <c r="O33" s="20"/>
      <c r="P33" s="20"/>
      <c r="Q33" s="20"/>
      <c r="R33" s="20"/>
    </row>
    <row r="34" spans="1:18" x14ac:dyDescent="0.2">
      <c r="A34" s="20">
        <f>регистрация!A34</f>
        <v>0</v>
      </c>
      <c r="B34" s="149">
        <f>регистрация!G34</f>
        <v>0</v>
      </c>
      <c r="C34" s="20">
        <f>IFERROR(RIGHT(регистрация!F34,LEN(регистрация!F34)-FIND("*",SUBSTITUTE(регистрация!F34," ","*",LEN(регистрация!F34)-LEN(SUBSTITUTE(регистрация!F34," ",""))))),регистрация!F34)</f>
        <v>0</v>
      </c>
      <c r="D34" s="20" t="str">
        <f t="shared" si="1"/>
        <v/>
      </c>
      <c r="E34" s="20" t="e">
        <f t="shared" si="0"/>
        <v>#VALUE!</v>
      </c>
      <c r="F34" s="20" t="e">
        <f t="shared" si="2"/>
        <v>#VALUE!</v>
      </c>
      <c r="G34" t="str">
        <f t="array" ref="G34">IFERROR(INDEX(субъект,MATCH(SUM(COUNTIF(G$5:G33,субъект)),COUNTIF(субъект,"&lt;"&amp;субъект),0)),"")</f>
        <v/>
      </c>
      <c r="H34" s="441" t="str">
        <f t="array" ref="H34">IFERROR(INDEX(город,MATCH(SUM(COUNTIF(H$4:H33,город)),COUNTIF(город,"&lt;"&amp;город),0)),"")</f>
        <v/>
      </c>
      <c r="I34" s="20"/>
      <c r="J34" s="148">
        <v>29</v>
      </c>
      <c r="K34" s="478" t="str">
        <f>TRIM(регистрация!H34)</f>
        <v/>
      </c>
      <c r="L34" s="20"/>
      <c r="M34" s="20"/>
      <c r="N34" s="20"/>
      <c r="O34" s="20"/>
      <c r="P34" s="20"/>
      <c r="Q34" s="20"/>
      <c r="R34" s="20"/>
    </row>
    <row r="35" spans="1:18" x14ac:dyDescent="0.2">
      <c r="A35" s="20">
        <f>регистрация!A35</f>
        <v>0</v>
      </c>
      <c r="B35" s="149">
        <f>регистрация!G35</f>
        <v>0</v>
      </c>
      <c r="C35" s="20">
        <f>IFERROR(RIGHT(регистрация!F35,LEN(регистрация!F35)-FIND("*",SUBSTITUTE(регистрация!F35," ","*",LEN(регистрация!F35)-LEN(SUBSTITUTE(регистрация!F35," ",""))))),регистрация!F35)</f>
        <v>0</v>
      </c>
      <c r="D35" s="20" t="str">
        <f t="shared" si="1"/>
        <v/>
      </c>
      <c r="E35" s="20" t="e">
        <f t="shared" si="0"/>
        <v>#VALUE!</v>
      </c>
      <c r="F35" s="20" t="e">
        <f t="shared" si="2"/>
        <v>#VALUE!</v>
      </c>
      <c r="G35" t="str">
        <f t="array" ref="G35">IFERROR(INDEX(субъект,MATCH(SUM(COUNTIF(G$5:G34,субъект)),COUNTIF(субъект,"&lt;"&amp;субъект),0)),"")</f>
        <v/>
      </c>
      <c r="H35" s="441" t="str">
        <f t="array" ref="H35">IFERROR(INDEX(город,MATCH(SUM(COUNTIF(H$4:H34,город)),COUNTIF(город,"&lt;"&amp;город),0)),"")</f>
        <v/>
      </c>
      <c r="I35" s="20"/>
      <c r="J35" s="440">
        <v>30</v>
      </c>
      <c r="K35" s="478" t="str">
        <f>TRIM(регистрация!H35)</f>
        <v/>
      </c>
      <c r="L35" s="20"/>
      <c r="M35" s="20"/>
      <c r="N35" s="20"/>
      <c r="O35" s="20"/>
      <c r="P35" s="20"/>
      <c r="Q35" s="20"/>
      <c r="R35" s="20"/>
    </row>
    <row r="36" spans="1:18" x14ac:dyDescent="0.2">
      <c r="A36" s="20">
        <f>регистрация!A36</f>
        <v>0</v>
      </c>
      <c r="B36" s="149">
        <f>регистрация!G36</f>
        <v>0</v>
      </c>
      <c r="C36" s="20">
        <f>IFERROR(RIGHT(регистрация!F36,LEN(регистрация!F36)-FIND("*",SUBSTITUTE(регистрация!F36," ","*",LEN(регистрация!F36)-LEN(SUBSTITUTE(регистрация!F36," ",""))))),регистрация!F36)</f>
        <v>0</v>
      </c>
      <c r="D36" s="20" t="str">
        <f t="shared" si="1"/>
        <v/>
      </c>
      <c r="E36" s="20" t="e">
        <f t="shared" si="0"/>
        <v>#VALUE!</v>
      </c>
      <c r="F36" s="20" t="e">
        <f t="shared" si="2"/>
        <v>#VALUE!</v>
      </c>
      <c r="G36" s="20"/>
      <c r="H36" s="441" t="str">
        <f t="array" ref="H36">IFERROR(INDEX(город,MATCH(SUM(COUNTIF(H$4:H35,город)),COUNTIF(город,"&lt;"&amp;город),0)),"")</f>
        <v/>
      </c>
      <c r="I36" s="20"/>
      <c r="J36" s="442">
        <v>31</v>
      </c>
      <c r="K36" s="478" t="str">
        <f>TRIM(регистрация!H36)</f>
        <v/>
      </c>
      <c r="L36" s="20"/>
      <c r="M36" s="20"/>
      <c r="N36" s="20"/>
      <c r="O36" s="20"/>
      <c r="P36" s="20"/>
      <c r="Q36" s="20"/>
      <c r="R36" s="20"/>
    </row>
    <row r="37" spans="1:18" x14ac:dyDescent="0.2">
      <c r="A37" s="20">
        <f>регистрация!A37</f>
        <v>0</v>
      </c>
      <c r="B37" s="149">
        <f>регистрация!G37</f>
        <v>0</v>
      </c>
      <c r="C37" s="20">
        <f>IFERROR(RIGHT(регистрация!F37,LEN(регистрация!F37)-FIND("*",SUBSTITUTE(регистрация!F37," ","*",LEN(регистрация!F37)-LEN(SUBSTITUTE(регистрация!F37," ",""))))),регистрация!F37)</f>
        <v>0</v>
      </c>
      <c r="D37" s="20" t="str">
        <f t="shared" si="1"/>
        <v/>
      </c>
      <c r="E37" s="20" t="e">
        <f t="shared" si="0"/>
        <v>#VALUE!</v>
      </c>
      <c r="F37" s="20" t="e">
        <f t="shared" si="2"/>
        <v>#VALUE!</v>
      </c>
      <c r="G37" s="20"/>
      <c r="H37" s="441" t="str">
        <f t="array" ref="H37">IFERROR(INDEX(город,MATCH(SUM(COUNTIF(H$4:H36,город)),COUNTIF(город,"&lt;"&amp;город),0)),"")</f>
        <v/>
      </c>
      <c r="I37" s="20"/>
      <c r="J37" s="440">
        <v>32</v>
      </c>
      <c r="K37" s="478" t="str">
        <f>TRIM(регистрация!H37)</f>
        <v/>
      </c>
      <c r="L37" s="20"/>
      <c r="M37" s="20"/>
      <c r="N37" s="20"/>
      <c r="O37" s="20"/>
      <c r="P37" s="20"/>
      <c r="Q37" s="20"/>
      <c r="R37" s="20"/>
    </row>
    <row r="38" spans="1:18" x14ac:dyDescent="0.2">
      <c r="A38" s="20">
        <f>регистрация!A38</f>
        <v>0</v>
      </c>
      <c r="B38" s="149">
        <f>регистрация!G38</f>
        <v>0</v>
      </c>
      <c r="C38" s="20">
        <f>IFERROR(RIGHT(регистрация!F38,LEN(регистрация!F38)-FIND("*",SUBSTITUTE(регистрация!F38," ","*",LEN(регистрация!F38)-LEN(SUBSTITUTE(регистрация!F38," ",""))))),регистрация!F38)</f>
        <v>0</v>
      </c>
      <c r="D38" s="20" t="str">
        <f t="shared" si="1"/>
        <v/>
      </c>
      <c r="E38" s="20" t="e">
        <f t="shared" si="0"/>
        <v>#VALUE!</v>
      </c>
      <c r="F38" s="20" t="e">
        <f t="shared" si="2"/>
        <v>#VALUE!</v>
      </c>
      <c r="G38" s="20"/>
      <c r="H38" s="441" t="str">
        <f t="array" ref="H38">IFERROR(INDEX(город,MATCH(SUM(COUNTIF(H$4:H37,город)),COUNTIF(город,"&lt;"&amp;город),0)),"")</f>
        <v/>
      </c>
      <c r="I38" s="20"/>
      <c r="J38" s="442">
        <v>33</v>
      </c>
      <c r="K38" s="478" t="str">
        <f>TRIM(регистрация!H38)</f>
        <v/>
      </c>
      <c r="L38" s="20"/>
      <c r="M38" s="20"/>
      <c r="N38" s="20"/>
      <c r="O38" s="20"/>
      <c r="P38" s="20"/>
      <c r="Q38" s="20"/>
      <c r="R38" s="20"/>
    </row>
    <row r="39" spans="1:18" x14ac:dyDescent="0.2">
      <c r="A39" s="20">
        <f>регистрация!A39</f>
        <v>0</v>
      </c>
      <c r="B39" s="149">
        <f>регистрация!G39</f>
        <v>0</v>
      </c>
      <c r="C39" s="20">
        <f>IFERROR(RIGHT(регистрация!F39,LEN(регистрация!F39)-FIND("*",SUBSTITUTE(регистрация!F39," ","*",LEN(регистрация!F39)-LEN(SUBSTITUTE(регистрация!F39," ",""))))),регистрация!F39)</f>
        <v>0</v>
      </c>
      <c r="D39" s="20" t="str">
        <f t="shared" si="1"/>
        <v/>
      </c>
      <c r="E39" s="20" t="e">
        <f t="shared" si="0"/>
        <v>#VALUE!</v>
      </c>
      <c r="F39" s="20" t="e">
        <f t="shared" si="2"/>
        <v>#VALUE!</v>
      </c>
      <c r="G39" s="20"/>
      <c r="H39" s="441" t="str">
        <f t="array" ref="H39">IFERROR(INDEX(город,MATCH(SUM(COUNTIF(H$4:H38,город)),COUNTIF(город,"&lt;"&amp;город),0)),"")</f>
        <v/>
      </c>
      <c r="I39" s="20"/>
      <c r="J39" s="440">
        <v>34</v>
      </c>
      <c r="K39" s="478" t="str">
        <f>TRIM(регистрация!H39)</f>
        <v/>
      </c>
      <c r="L39" s="20"/>
      <c r="M39" s="20"/>
      <c r="N39" s="20"/>
      <c r="O39" s="20"/>
      <c r="P39" s="20"/>
      <c r="Q39" s="20"/>
      <c r="R39" s="20"/>
    </row>
    <row r="40" spans="1:18" x14ac:dyDescent="0.2">
      <c r="A40" s="20">
        <f>регистрация!A40</f>
        <v>0</v>
      </c>
      <c r="B40" s="149">
        <f>регистрация!G40</f>
        <v>0</v>
      </c>
      <c r="C40" s="20">
        <f>IFERROR(RIGHT(регистрация!F40,LEN(регистрация!F40)-FIND("*",SUBSTITUTE(регистрация!F40," ","*",LEN(регистрация!F40)-LEN(SUBSTITUTE(регистрация!F40," ",""))))),регистрация!F40)</f>
        <v>0</v>
      </c>
      <c r="D40" s="20" t="str">
        <f t="shared" si="1"/>
        <v/>
      </c>
      <c r="E40" s="20" t="e">
        <f t="shared" si="0"/>
        <v>#VALUE!</v>
      </c>
      <c r="F40" s="20" t="e">
        <f t="shared" si="2"/>
        <v>#VALUE!</v>
      </c>
      <c r="G40" s="20"/>
      <c r="H40" s="441" t="str">
        <f t="array" ref="H40">IFERROR(INDEX(город,MATCH(SUM(COUNTIF(H$4:H39,город)),COUNTIF(город,"&lt;"&amp;город),0)),"")</f>
        <v/>
      </c>
      <c r="I40" s="20"/>
      <c r="J40" s="442">
        <v>35</v>
      </c>
      <c r="K40" s="478" t="str">
        <f>TRIM(регистрация!H40)</f>
        <v/>
      </c>
      <c r="L40" s="20"/>
      <c r="M40" s="20"/>
      <c r="N40" s="20"/>
      <c r="O40" s="20"/>
      <c r="P40" s="20"/>
      <c r="Q40" s="20"/>
      <c r="R40" s="20"/>
    </row>
    <row r="41" spans="1:18" x14ac:dyDescent="0.2">
      <c r="A41" s="20">
        <f>регистрация!A41</f>
        <v>0</v>
      </c>
      <c r="B41" s="149">
        <f>регистрация!G41</f>
        <v>0</v>
      </c>
      <c r="C41" s="20">
        <f>IFERROR(RIGHT(регистрация!F41,LEN(регистрация!F41)-FIND("*",SUBSTITUTE(регистрация!F41," ","*",LEN(регистрация!F41)-LEN(SUBSTITUTE(регистрация!F41," ",""))))),регистрация!F41)</f>
        <v>0</v>
      </c>
      <c r="D41" s="20" t="str">
        <f t="shared" si="1"/>
        <v/>
      </c>
      <c r="E41" s="20" t="e">
        <f t="shared" si="0"/>
        <v>#VALUE!</v>
      </c>
      <c r="F41" s="20" t="e">
        <f t="shared" si="2"/>
        <v>#VALUE!</v>
      </c>
      <c r="G41" s="20"/>
      <c r="H41" s="441" t="str">
        <f t="array" ref="H41">IFERROR(INDEX(город,MATCH(SUM(COUNTIF(H$4:H40,город)),COUNTIF(город,"&lt;"&amp;город),0)),"")</f>
        <v/>
      </c>
      <c r="I41" s="20"/>
      <c r="J41" s="440">
        <v>36</v>
      </c>
      <c r="K41" s="478" t="str">
        <f>TRIM(регистрация!H41)</f>
        <v/>
      </c>
      <c r="L41" s="20"/>
      <c r="M41" s="20"/>
      <c r="N41" s="20"/>
      <c r="O41" s="20"/>
      <c r="P41" s="20"/>
      <c r="Q41" s="20"/>
      <c r="R41" s="20"/>
    </row>
    <row r="42" spans="1:18" x14ac:dyDescent="0.2">
      <c r="A42" s="20">
        <f>регистрация!A42</f>
        <v>0</v>
      </c>
      <c r="B42" s="149">
        <f>регистрация!G42</f>
        <v>0</v>
      </c>
      <c r="C42" s="20">
        <f>IFERROR(RIGHT(регистрация!F42,LEN(регистрация!F42)-FIND("*",SUBSTITUTE(регистрация!F42," ","*",LEN(регистрация!F42)-LEN(SUBSTITUTE(регистрация!F42," ",""))))),регистрация!F42)</f>
        <v>0</v>
      </c>
      <c r="D42" s="20" t="str">
        <f t="shared" si="1"/>
        <v/>
      </c>
      <c r="E42" s="20" t="e">
        <f t="shared" si="0"/>
        <v>#VALUE!</v>
      </c>
      <c r="F42" s="20" t="e">
        <f t="shared" si="2"/>
        <v>#VALUE!</v>
      </c>
      <c r="G42" s="20"/>
      <c r="H42" s="441" t="str">
        <f t="array" ref="H42">IFERROR(INDEX(город,MATCH(SUM(COUNTIF(H$4:H41,город)),COUNTIF(город,"&lt;"&amp;город),0)),"")</f>
        <v/>
      </c>
      <c r="I42" s="20"/>
      <c r="J42" s="442">
        <v>37</v>
      </c>
      <c r="K42" s="478" t="str">
        <f>TRIM(регистрация!H42)</f>
        <v/>
      </c>
      <c r="L42" s="20"/>
      <c r="M42" s="20"/>
      <c r="N42" s="20"/>
      <c r="O42" s="20"/>
      <c r="P42" s="20"/>
      <c r="Q42" s="20"/>
      <c r="R42" s="20"/>
    </row>
    <row r="43" spans="1:18" x14ac:dyDescent="0.2">
      <c r="A43" s="20">
        <f>регистрация!A43</f>
        <v>0</v>
      </c>
      <c r="B43" s="149">
        <f>регистрация!G43</f>
        <v>0</v>
      </c>
      <c r="C43" s="20">
        <f>IFERROR(RIGHT(регистрация!F43,LEN(регистрация!F43)-FIND("*",SUBSTITUTE(регистрация!F43," ","*",LEN(регистрация!F43)-LEN(SUBSTITUTE(регистрация!F43," ",""))))),регистрация!F43)</f>
        <v>0</v>
      </c>
      <c r="D43" s="20" t="str">
        <f t="shared" si="1"/>
        <v/>
      </c>
      <c r="E43" s="20" t="e">
        <f t="shared" si="0"/>
        <v>#VALUE!</v>
      </c>
      <c r="F43" s="20" t="e">
        <f t="shared" si="2"/>
        <v>#VALUE!</v>
      </c>
      <c r="G43" s="20"/>
      <c r="H43" s="441" t="str">
        <f t="array" ref="H43">IFERROR(INDEX(город,MATCH(SUM(COUNTIF(H$4:H42,город)),COUNTIF(город,"&lt;"&amp;город),0)),"")</f>
        <v/>
      </c>
      <c r="I43" s="20"/>
      <c r="J43" s="440">
        <v>38</v>
      </c>
      <c r="K43" s="478" t="str">
        <f>TRIM(регистрация!H43)</f>
        <v/>
      </c>
      <c r="L43" s="20"/>
      <c r="M43" s="20"/>
      <c r="N43" s="20"/>
      <c r="O43" s="20"/>
      <c r="P43" s="20"/>
      <c r="Q43" s="20"/>
      <c r="R43" s="20"/>
    </row>
    <row r="44" spans="1:18" x14ac:dyDescent="0.2">
      <c r="A44" s="20">
        <f>регистрация!A44</f>
        <v>0</v>
      </c>
      <c r="B44" s="149">
        <f>регистрация!G44</f>
        <v>0</v>
      </c>
      <c r="C44" s="20">
        <f>IFERROR(RIGHT(регистрация!F44,LEN(регистрация!F44)-FIND("*",SUBSTITUTE(регистрация!F44," ","*",LEN(регистрация!F44)-LEN(SUBSTITUTE(регистрация!F44," ",""))))),регистрация!F44)</f>
        <v>0</v>
      </c>
      <c r="D44" s="20" t="str">
        <f t="shared" si="1"/>
        <v/>
      </c>
      <c r="E44" s="20" t="e">
        <f t="shared" si="0"/>
        <v>#VALUE!</v>
      </c>
      <c r="F44" s="20" t="e">
        <f t="shared" si="2"/>
        <v>#VALUE!</v>
      </c>
      <c r="G44" s="20"/>
      <c r="H44" s="441" t="str">
        <f t="array" ref="H44">IFERROR(INDEX(город,MATCH(SUM(COUNTIF(H$4:H43,город)),COUNTIF(город,"&lt;"&amp;город),0)),"")</f>
        <v/>
      </c>
      <c r="I44" s="20"/>
      <c r="J44" s="442">
        <v>39</v>
      </c>
      <c r="K44" s="478" t="str">
        <f>TRIM(регистрация!H44)</f>
        <v/>
      </c>
      <c r="L44" s="20"/>
      <c r="M44" s="20"/>
      <c r="N44" s="20"/>
      <c r="O44" s="20"/>
      <c r="P44" s="20"/>
      <c r="Q44" s="20"/>
      <c r="R44" s="20"/>
    </row>
    <row r="45" spans="1:18" x14ac:dyDescent="0.2">
      <c r="A45" s="20">
        <f>регистрация!A45</f>
        <v>0</v>
      </c>
      <c r="B45" s="149">
        <f>регистрация!G45</f>
        <v>0</v>
      </c>
      <c r="C45" s="20">
        <f>IFERROR(RIGHT(регистрация!F45,LEN(регистрация!F45)-FIND("*",SUBSTITUTE(регистрация!F45," ","*",LEN(регистрация!F45)-LEN(SUBSTITUTE(регистрация!F45," ",""))))),регистрация!F45)</f>
        <v>0</v>
      </c>
      <c r="D45" s="20" t="str">
        <f t="shared" si="1"/>
        <v/>
      </c>
      <c r="E45" s="20" t="e">
        <f t="shared" si="0"/>
        <v>#VALUE!</v>
      </c>
      <c r="F45" s="20" t="e">
        <f t="shared" si="2"/>
        <v>#VALUE!</v>
      </c>
      <c r="G45" s="20"/>
      <c r="H45" s="441" t="str">
        <f t="array" ref="H45">IFERROR(INDEX(город,MATCH(SUM(COUNTIF(H$4:H44,город)),COUNTIF(город,"&lt;"&amp;город),0)),"")</f>
        <v/>
      </c>
      <c r="I45" s="20"/>
      <c r="J45" s="440">
        <v>40</v>
      </c>
      <c r="K45" s="478" t="str">
        <f>TRIM(регистрация!H45)</f>
        <v/>
      </c>
      <c r="L45" s="20"/>
      <c r="M45" s="20"/>
      <c r="N45" s="20"/>
      <c r="O45" s="20"/>
      <c r="P45" s="20"/>
      <c r="Q45" s="20"/>
      <c r="R45" s="20"/>
    </row>
    <row r="46" spans="1:18" x14ac:dyDescent="0.2">
      <c r="A46" s="20">
        <f>регистрация!A46</f>
        <v>0</v>
      </c>
      <c r="B46" s="149">
        <f>регистрация!G46</f>
        <v>0</v>
      </c>
      <c r="C46" s="20">
        <f>IFERROR(RIGHT(регистрация!F46,LEN(регистрация!F46)-FIND("*",SUBSTITUTE(регистрация!F46," ","*",LEN(регистрация!F46)-LEN(SUBSTITUTE(регистрация!F46," ",""))))),регистрация!F46)</f>
        <v>0</v>
      </c>
      <c r="D46" s="20" t="str">
        <f t="shared" si="1"/>
        <v/>
      </c>
      <c r="E46" s="20" t="e">
        <f t="shared" si="0"/>
        <v>#VALUE!</v>
      </c>
      <c r="F46" s="20" t="e">
        <f t="shared" si="2"/>
        <v>#VALUE!</v>
      </c>
      <c r="G46" s="20"/>
      <c r="H46" s="441" t="str">
        <f t="array" ref="H46">IFERROR(INDEX(город,MATCH(SUM(COUNTIF(H$4:H45,город)),COUNTIF(город,"&lt;"&amp;город),0)),"")</f>
        <v/>
      </c>
      <c r="I46" s="20"/>
      <c r="J46" s="442">
        <v>41</v>
      </c>
      <c r="K46" s="478" t="str">
        <f>TRIM(регистрация!H46)</f>
        <v/>
      </c>
      <c r="L46" s="20"/>
      <c r="M46" s="20"/>
      <c r="N46" s="20"/>
      <c r="O46" s="20"/>
      <c r="P46" s="20"/>
      <c r="Q46" s="20"/>
      <c r="R46" s="20"/>
    </row>
    <row r="47" spans="1:18" x14ac:dyDescent="0.2">
      <c r="A47" s="20">
        <f>регистрация!A47</f>
        <v>0</v>
      </c>
      <c r="B47" s="149">
        <f>регистрация!G47</f>
        <v>0</v>
      </c>
      <c r="C47" s="20">
        <f>IFERROR(RIGHT(регистрация!F47,LEN(регистрация!F47)-FIND("*",SUBSTITUTE(регистрация!F47," ","*",LEN(регистрация!F47)-LEN(SUBSTITUTE(регистрация!F47," ",""))))),регистрация!F47)</f>
        <v>0</v>
      </c>
      <c r="D47" s="20" t="str">
        <f t="shared" si="1"/>
        <v/>
      </c>
      <c r="E47" s="20" t="e">
        <f t="shared" si="0"/>
        <v>#VALUE!</v>
      </c>
      <c r="F47" s="20" t="e">
        <f t="shared" si="2"/>
        <v>#VALUE!</v>
      </c>
      <c r="G47" s="20"/>
      <c r="H47" s="441" t="str">
        <f t="array" ref="H47">IFERROR(INDEX(город,MATCH(SUM(COUNTIF(H$4:H46,город)),COUNTIF(город,"&lt;"&amp;город),0)),"")</f>
        <v/>
      </c>
      <c r="I47" s="20"/>
      <c r="J47" s="440">
        <v>42</v>
      </c>
      <c r="K47" s="478" t="str">
        <f>TRIM(регистрация!H47)</f>
        <v/>
      </c>
      <c r="L47" s="20"/>
      <c r="M47" s="20"/>
      <c r="N47" s="20"/>
      <c r="O47" s="20"/>
      <c r="P47" s="20"/>
      <c r="Q47" s="20"/>
      <c r="R47" s="20"/>
    </row>
    <row r="48" spans="1:18" x14ac:dyDescent="0.2">
      <c r="A48" s="20">
        <f>регистрация!A48</f>
        <v>0</v>
      </c>
      <c r="B48" s="149">
        <f>регистрация!G48</f>
        <v>0</v>
      </c>
      <c r="C48" s="20">
        <f>IFERROR(RIGHT(регистрация!F48,LEN(регистрация!F48)-FIND("*",SUBSTITUTE(регистрация!F48," ","*",LEN(регистрация!F48)-LEN(SUBSTITUTE(регистрация!F48," ",""))))),регистрация!F48)</f>
        <v>0</v>
      </c>
      <c r="D48" s="20" t="str">
        <f t="shared" si="1"/>
        <v/>
      </c>
      <c r="E48" s="20" t="e">
        <f t="shared" si="0"/>
        <v>#VALUE!</v>
      </c>
      <c r="F48" s="20" t="e">
        <f t="shared" si="2"/>
        <v>#VALUE!</v>
      </c>
      <c r="G48" s="20"/>
      <c r="H48" s="441" t="str">
        <f t="array" ref="H48">IFERROR(INDEX(город,MATCH(SUM(COUNTIF(H$4:H47,город)),COUNTIF(город,"&lt;"&amp;город),0)),"")</f>
        <v/>
      </c>
      <c r="I48" s="20"/>
      <c r="J48" s="480">
        <v>43</v>
      </c>
      <c r="K48" s="478" t="str">
        <f>TRIM(регистрация!H48)</f>
        <v/>
      </c>
      <c r="L48" s="20"/>
      <c r="M48" s="20"/>
      <c r="N48" s="20"/>
      <c r="O48" s="20"/>
      <c r="P48" s="20"/>
      <c r="Q48" s="20"/>
      <c r="R48" s="20"/>
    </row>
    <row r="49" spans="1:18" x14ac:dyDescent="0.2">
      <c r="A49" s="20">
        <f>регистрация!A49</f>
        <v>0</v>
      </c>
      <c r="B49" s="149">
        <f>регистрация!G49</f>
        <v>0</v>
      </c>
      <c r="C49" s="20">
        <f>IFERROR(RIGHT(регистрация!F49,LEN(регистрация!F49)-FIND("*",SUBSTITUTE(регистрация!F49," ","*",LEN(регистрация!F49)-LEN(SUBSTITUTE(регистрация!F49," ",""))))),регистрация!F49)</f>
        <v>0</v>
      </c>
      <c r="D49" s="20" t="str">
        <f t="shared" si="1"/>
        <v/>
      </c>
      <c r="E49" s="20" t="e">
        <f t="shared" si="0"/>
        <v>#VALUE!</v>
      </c>
      <c r="F49" s="20" t="e">
        <f t="shared" si="2"/>
        <v>#VALUE!</v>
      </c>
      <c r="G49" s="20"/>
      <c r="H49" s="441" t="str">
        <f t="array" ref="H49">IFERROR(INDEX(город,MATCH(SUM(COUNTIF(H$4:H48,город)),COUNTIF(город,"&lt;"&amp;город),0)),"")</f>
        <v/>
      </c>
      <c r="I49" s="20"/>
      <c r="J49" s="473">
        <v>44</v>
      </c>
      <c r="K49" s="478" t="str">
        <f>TRIM(регистрация!H49)</f>
        <v/>
      </c>
      <c r="L49" s="20"/>
      <c r="M49" s="20"/>
      <c r="N49" s="20"/>
      <c r="O49" s="20"/>
      <c r="P49" s="20"/>
      <c r="Q49" s="20"/>
      <c r="R49" s="20"/>
    </row>
    <row r="50" spans="1:18" x14ac:dyDescent="0.2">
      <c r="A50" s="20">
        <f>регистрация!A50</f>
        <v>0</v>
      </c>
      <c r="B50" s="149">
        <f>регистрация!G50</f>
        <v>0</v>
      </c>
      <c r="C50" s="20">
        <f>IFERROR(RIGHT(регистрация!F50,LEN(регистрация!F50)-FIND("*",SUBSTITUTE(регистрация!F50," ","*",LEN(регистрация!F50)-LEN(SUBSTITUTE(регистрация!F50," ",""))))),регистрация!F50)</f>
        <v>0</v>
      </c>
      <c r="D50" s="20" t="str">
        <f t="shared" si="1"/>
        <v/>
      </c>
      <c r="E50" s="20" t="e">
        <f t="shared" si="0"/>
        <v>#VALUE!</v>
      </c>
      <c r="F50" s="20" t="e">
        <f t="shared" si="2"/>
        <v>#VALUE!</v>
      </c>
      <c r="G50" s="20"/>
      <c r="H50" s="441" t="str">
        <f t="array" ref="H50">IFERROR(INDEX(город,MATCH(SUM(COUNTIF(H$4:H49,город)),COUNTIF(город,"&lt;"&amp;город),0)),"")</f>
        <v/>
      </c>
      <c r="I50" s="20"/>
      <c r="J50" s="480">
        <v>45</v>
      </c>
      <c r="K50" s="478" t="str">
        <f>TRIM(регистрация!H50)</f>
        <v/>
      </c>
      <c r="L50" s="20"/>
      <c r="M50" s="20"/>
      <c r="N50" s="20"/>
      <c r="O50" s="20"/>
      <c r="P50" s="20"/>
      <c r="Q50" s="20"/>
      <c r="R50" s="20"/>
    </row>
    <row r="51" spans="1:18" x14ac:dyDescent="0.2">
      <c r="A51" s="20">
        <f>регистрация!A51</f>
        <v>0</v>
      </c>
      <c r="B51" s="149">
        <f>регистрация!G51</f>
        <v>0</v>
      </c>
      <c r="C51" s="20">
        <f>IFERROR(RIGHT(регистрация!F51,LEN(регистрация!F51)-FIND("*",SUBSTITUTE(регистрация!F51," ","*",LEN(регистрация!F51)-LEN(SUBSTITUTE(регистрация!F51," ",""))))),регистрация!F51)</f>
        <v>0</v>
      </c>
      <c r="D51" s="20" t="str">
        <f t="shared" si="1"/>
        <v/>
      </c>
      <c r="E51" s="20" t="e">
        <f t="shared" si="0"/>
        <v>#VALUE!</v>
      </c>
      <c r="F51" s="20" t="e">
        <f t="shared" si="2"/>
        <v>#VALUE!</v>
      </c>
      <c r="G51" s="20"/>
      <c r="H51" s="441" t="str">
        <f t="array" ref="H51">IFERROR(INDEX(город,MATCH(SUM(COUNTIF(H$4:H50,город)),COUNTIF(город,"&lt;"&amp;город),0)),"")</f>
        <v/>
      </c>
      <c r="I51" s="20"/>
      <c r="J51" s="473">
        <v>46</v>
      </c>
      <c r="K51" s="478" t="str">
        <f>TRIM(регистрация!H51)</f>
        <v/>
      </c>
      <c r="L51" s="20"/>
      <c r="M51" s="20"/>
      <c r="N51" s="20"/>
      <c r="O51" s="20"/>
      <c r="P51" s="20"/>
      <c r="Q51" s="20"/>
      <c r="R51" s="20"/>
    </row>
    <row r="52" spans="1:18" x14ac:dyDescent="0.2">
      <c r="A52" s="20">
        <f>регистрация!A52</f>
        <v>0</v>
      </c>
      <c r="B52" s="149">
        <f>регистрация!G52</f>
        <v>0</v>
      </c>
      <c r="C52" s="20">
        <f>IFERROR(RIGHT(регистрация!F52,LEN(регистрация!F52)-FIND("*",SUBSTITUTE(регистрация!F52," ","*",LEN(регистрация!F52)-LEN(SUBSTITUTE(регистрация!F52," ",""))))),регистрация!F52)</f>
        <v>0</v>
      </c>
      <c r="D52" s="20" t="str">
        <f t="shared" si="1"/>
        <v/>
      </c>
      <c r="E52" s="20" t="e">
        <f t="shared" si="0"/>
        <v>#VALUE!</v>
      </c>
      <c r="F52" s="20" t="e">
        <f t="shared" si="2"/>
        <v>#VALUE!</v>
      </c>
      <c r="G52" s="20"/>
      <c r="H52" s="441" t="str">
        <f t="array" ref="H52">IFERROR(INDEX(город,MATCH(SUM(COUNTIF(H$4:H51,город)),COUNTIF(город,"&lt;"&amp;город),0)),"")</f>
        <v/>
      </c>
      <c r="I52" s="20"/>
      <c r="J52" s="480">
        <v>47</v>
      </c>
      <c r="K52" s="478" t="str">
        <f>TRIM(регистрация!H52)</f>
        <v/>
      </c>
      <c r="L52" s="20"/>
      <c r="M52" s="20"/>
      <c r="N52" s="20"/>
      <c r="O52" s="20"/>
      <c r="P52" s="20"/>
      <c r="Q52" s="20"/>
      <c r="R52" s="20"/>
    </row>
    <row r="53" spans="1:18" x14ac:dyDescent="0.2">
      <c r="A53" s="20">
        <f>регистрация!A53</f>
        <v>0</v>
      </c>
      <c r="B53" s="149">
        <f>регистрация!G53</f>
        <v>0</v>
      </c>
      <c r="C53" s="20">
        <f>IFERROR(RIGHT(регистрация!F53,LEN(регистрация!F53)-FIND("*",SUBSTITUTE(регистрация!F53," ","*",LEN(регистрация!F53)-LEN(SUBSTITUTE(регистрация!F53," ",""))))),регистрация!F53)</f>
        <v>0</v>
      </c>
      <c r="D53" s="20" t="str">
        <f t="shared" si="1"/>
        <v/>
      </c>
      <c r="E53" s="20" t="e">
        <f t="shared" si="0"/>
        <v>#VALUE!</v>
      </c>
      <c r="F53" s="20" t="e">
        <f t="shared" si="2"/>
        <v>#VALUE!</v>
      </c>
      <c r="G53" s="20"/>
      <c r="H53" s="20"/>
      <c r="I53" s="20"/>
      <c r="J53" s="20"/>
      <c r="K53" s="478" t="str">
        <f>TRIM(регистрация!H53)</f>
        <v/>
      </c>
      <c r="L53" s="20"/>
      <c r="M53" s="20"/>
      <c r="N53" s="20"/>
      <c r="O53" s="20"/>
      <c r="P53" s="20"/>
      <c r="Q53" s="20"/>
      <c r="R53" s="20"/>
    </row>
    <row r="54" spans="1:18" x14ac:dyDescent="0.2">
      <c r="A54" s="20">
        <f>регистрация!A54</f>
        <v>0</v>
      </c>
      <c r="B54" s="149">
        <f>регистрация!G54</f>
        <v>0</v>
      </c>
      <c r="C54" s="20">
        <f>IFERROR(RIGHT(регистрация!F54,LEN(регистрация!F54)-FIND("*",SUBSTITUTE(регистрация!F54," ","*",LEN(регистрация!F54)-LEN(SUBSTITUTE(регистрация!F54," ",""))))),регистрация!F54)</f>
        <v>0</v>
      </c>
      <c r="D54" s="20" t="str">
        <f t="shared" si="1"/>
        <v/>
      </c>
      <c r="E54" s="20" t="e">
        <f t="shared" si="0"/>
        <v>#VALUE!</v>
      </c>
      <c r="F54" s="20" t="e">
        <f t="shared" si="2"/>
        <v>#VALUE!</v>
      </c>
      <c r="G54" s="20"/>
      <c r="H54" s="20"/>
      <c r="I54" s="20"/>
      <c r="J54" s="20"/>
      <c r="K54" s="478" t="str">
        <f>TRIM(регистрация!H54)</f>
        <v/>
      </c>
      <c r="L54" s="20"/>
      <c r="M54" s="20"/>
      <c r="N54" s="20"/>
      <c r="O54" s="20"/>
      <c r="P54" s="20"/>
      <c r="Q54" s="20"/>
      <c r="R54" s="20"/>
    </row>
    <row r="55" spans="1:18" x14ac:dyDescent="0.2">
      <c r="A55" s="20">
        <f>регистрация!A55</f>
        <v>0</v>
      </c>
      <c r="B55" s="149">
        <f>регистрация!G55</f>
        <v>0</v>
      </c>
      <c r="C55" s="20">
        <f>IFERROR(RIGHT(регистрация!F55,LEN(регистрация!F55)-FIND("*",SUBSTITUTE(регистрация!F55," ","*",LEN(регистрация!F55)-LEN(SUBSTITUTE(регистрация!F55," ",""))))),регистрация!F55)</f>
        <v>0</v>
      </c>
      <c r="D55" s="20" t="str">
        <f t="shared" si="1"/>
        <v/>
      </c>
      <c r="E55" s="20" t="e">
        <f t="shared" si="0"/>
        <v>#VALUE!</v>
      </c>
      <c r="F55" s="20" t="e">
        <f t="shared" si="2"/>
        <v>#VALUE!</v>
      </c>
      <c r="G55" s="20"/>
      <c r="H55" s="20"/>
      <c r="I55" s="20"/>
      <c r="J55" s="20"/>
      <c r="K55" s="478" t="str">
        <f>TRIM(регистрация!H55)</f>
        <v/>
      </c>
      <c r="L55" s="20"/>
      <c r="M55" s="20"/>
      <c r="N55" s="20"/>
      <c r="O55" s="20"/>
      <c r="P55" s="20"/>
      <c r="Q55" s="20"/>
      <c r="R55" s="20"/>
    </row>
    <row r="56" spans="1:18" x14ac:dyDescent="0.2">
      <c r="A56" s="20">
        <f>регистрация!A56</f>
        <v>0</v>
      </c>
      <c r="B56" s="149">
        <f>регистрация!G56</f>
        <v>0</v>
      </c>
      <c r="C56" s="20">
        <f>IFERROR(RIGHT(регистрация!F56,LEN(регистрация!F56)-FIND("*",SUBSTITUTE(регистрация!F56," ","*",LEN(регистрация!F56)-LEN(SUBSTITUTE(регистрация!F56," ",""))))),регистрация!F56)</f>
        <v>0</v>
      </c>
      <c r="D56" s="20" t="str">
        <f t="shared" si="1"/>
        <v/>
      </c>
      <c r="E56" s="20" t="e">
        <f t="shared" si="0"/>
        <v>#VALUE!</v>
      </c>
      <c r="F56" s="20" t="e">
        <f t="shared" si="2"/>
        <v>#VALUE!</v>
      </c>
      <c r="G56" s="20"/>
      <c r="H56" s="20"/>
      <c r="I56" s="20"/>
      <c r="J56" s="20"/>
      <c r="K56" s="478" t="str">
        <f>TRIM(регистрация!H56)</f>
        <v/>
      </c>
      <c r="L56" s="20"/>
      <c r="M56" s="20"/>
      <c r="N56" s="20"/>
      <c r="O56" s="20"/>
      <c r="P56" s="20"/>
      <c r="Q56" s="20"/>
      <c r="R56" s="20"/>
    </row>
    <row r="57" spans="1:18" x14ac:dyDescent="0.2">
      <c r="A57" s="20">
        <f>регистрация!A57</f>
        <v>0</v>
      </c>
      <c r="B57" s="149">
        <f>регистрация!G57</f>
        <v>0</v>
      </c>
      <c r="C57" s="20">
        <f>IFERROR(RIGHT(регистрация!F57,LEN(регистрация!F57)-FIND("*",SUBSTITUTE(регистрация!F57," ","*",LEN(регистрация!F57)-LEN(SUBSTITUTE(регистрация!F57," ",""))))),регистрация!F57)</f>
        <v>0</v>
      </c>
      <c r="D57" s="20" t="str">
        <f t="shared" si="1"/>
        <v/>
      </c>
      <c r="E57" s="20" t="e">
        <f t="shared" si="0"/>
        <v>#VALUE!</v>
      </c>
      <c r="F57" s="20" t="e">
        <f t="shared" si="2"/>
        <v>#VALUE!</v>
      </c>
      <c r="G57" s="20"/>
      <c r="H57" s="20"/>
      <c r="I57" s="20"/>
      <c r="J57" s="20"/>
      <c r="K57" s="478" t="str">
        <f>TRIM(регистрация!H57)</f>
        <v/>
      </c>
      <c r="L57" s="20"/>
      <c r="M57" s="20"/>
      <c r="N57" s="20"/>
      <c r="O57" s="20"/>
      <c r="P57" s="20"/>
      <c r="Q57" s="20"/>
      <c r="R57" s="20"/>
    </row>
    <row r="58" spans="1:18" x14ac:dyDescent="0.2">
      <c r="A58" s="20">
        <f>регистрация!A58</f>
        <v>0</v>
      </c>
      <c r="B58" s="149">
        <f>регистрация!G58</f>
        <v>0</v>
      </c>
      <c r="C58" s="20">
        <f>IFERROR(RIGHT(регистрация!F58,LEN(регистрация!F58)-FIND("*",SUBSTITUTE(регистрация!F58," ","*",LEN(регистрация!F58)-LEN(SUBSTITUTE(регистрация!F58," ",""))))),регистрация!F58)</f>
        <v>0</v>
      </c>
      <c r="D58" s="20" t="str">
        <f t="shared" si="1"/>
        <v/>
      </c>
      <c r="E58" s="20" t="e">
        <f t="shared" si="0"/>
        <v>#VALUE!</v>
      </c>
      <c r="F58" s="20" t="e">
        <f t="shared" si="2"/>
        <v>#VALUE!</v>
      </c>
      <c r="G58" s="20"/>
      <c r="H58" s="20"/>
      <c r="I58" s="20"/>
      <c r="J58" s="20"/>
      <c r="K58" s="478" t="str">
        <f>TRIM(регистрация!H58)</f>
        <v/>
      </c>
      <c r="L58" s="20"/>
      <c r="M58" s="20"/>
      <c r="N58" s="20"/>
      <c r="O58" s="20"/>
      <c r="P58" s="20"/>
      <c r="Q58" s="20"/>
      <c r="R58" s="20"/>
    </row>
    <row r="59" spans="1:18" x14ac:dyDescent="0.2">
      <c r="A59" s="20">
        <f>регистрация!A59</f>
        <v>0</v>
      </c>
      <c r="B59" s="149">
        <f>регистрация!G59</f>
        <v>0</v>
      </c>
      <c r="C59" s="20">
        <f>IFERROR(RIGHT(регистрация!F59,LEN(регистрация!F59)-FIND("*",SUBSTITUTE(регистрация!F59," ","*",LEN(регистрация!F59)-LEN(SUBSTITUTE(регистрация!F59," ",""))))),регистрация!F59)</f>
        <v>0</v>
      </c>
      <c r="D59" s="20" t="str">
        <f t="shared" si="1"/>
        <v/>
      </c>
      <c r="E59" s="20" t="e">
        <f t="shared" si="0"/>
        <v>#VALUE!</v>
      </c>
      <c r="F59" s="20" t="e">
        <f t="shared" si="2"/>
        <v>#VALUE!</v>
      </c>
      <c r="G59" s="20"/>
      <c r="H59" s="20"/>
      <c r="I59" s="20"/>
      <c r="J59" s="20"/>
      <c r="K59" s="478" t="str">
        <f>TRIM(регистрация!H59)</f>
        <v/>
      </c>
      <c r="L59" s="20"/>
      <c r="M59" s="20"/>
      <c r="N59" s="20"/>
      <c r="O59" s="20"/>
      <c r="P59" s="20"/>
      <c r="Q59" s="20"/>
      <c r="R59" s="20"/>
    </row>
    <row r="60" spans="1:18" x14ac:dyDescent="0.2">
      <c r="A60" s="20">
        <f>регистрация!A60</f>
        <v>0</v>
      </c>
      <c r="B60" s="149">
        <f>регистрация!G60</f>
        <v>0</v>
      </c>
      <c r="C60" s="20">
        <f>IFERROR(RIGHT(регистрация!F60,LEN(регистрация!F60)-FIND("*",SUBSTITUTE(регистрация!F60," ","*",LEN(регистрация!F60)-LEN(SUBSTITUTE(регистрация!F60," ",""))))),регистрация!F60)</f>
        <v>0</v>
      </c>
      <c r="D60" s="20" t="str">
        <f t="shared" si="1"/>
        <v/>
      </c>
      <c r="E60" s="20" t="e">
        <f t="shared" si="0"/>
        <v>#VALUE!</v>
      </c>
      <c r="F60" s="20" t="e">
        <f t="shared" si="2"/>
        <v>#VALUE!</v>
      </c>
      <c r="G60" s="20"/>
      <c r="H60" s="20"/>
      <c r="I60" s="20"/>
      <c r="J60" s="20"/>
      <c r="K60" s="478" t="str">
        <f>TRIM(регистрация!H60)</f>
        <v/>
      </c>
      <c r="L60" s="20"/>
      <c r="M60" s="20"/>
      <c r="N60" s="20"/>
      <c r="O60" s="20"/>
      <c r="P60" s="20"/>
      <c r="Q60" s="20"/>
      <c r="R60" s="20"/>
    </row>
    <row r="61" spans="1:18" x14ac:dyDescent="0.2">
      <c r="A61" s="20">
        <f>регистрация!A61</f>
        <v>0</v>
      </c>
      <c r="B61" s="149">
        <f>регистрация!G61</f>
        <v>0</v>
      </c>
      <c r="C61" s="20">
        <f>IFERROR(RIGHT(регистрация!F61,LEN(регистрация!F61)-FIND("*",SUBSTITUTE(регистрация!F61," ","*",LEN(регистрация!F61)-LEN(SUBSTITUTE(регистрация!F61," ",""))))),регистрация!F61)</f>
        <v>0</v>
      </c>
      <c r="D61" s="20" t="str">
        <f t="shared" si="1"/>
        <v/>
      </c>
      <c r="E61" s="20" t="e">
        <f t="shared" si="0"/>
        <v>#VALUE!</v>
      </c>
      <c r="F61" s="20" t="e">
        <f t="shared" si="2"/>
        <v>#VALUE!</v>
      </c>
      <c r="G61" s="20"/>
      <c r="H61" s="20"/>
      <c r="I61" s="20"/>
      <c r="J61" s="20"/>
      <c r="K61" s="478" t="str">
        <f>TRIM(регистрация!H61)</f>
        <v/>
      </c>
      <c r="L61" s="20"/>
      <c r="M61" s="20"/>
      <c r="N61" s="20"/>
      <c r="O61" s="20"/>
      <c r="P61" s="20"/>
      <c r="Q61" s="20"/>
      <c r="R61" s="20"/>
    </row>
    <row r="62" spans="1:18" x14ac:dyDescent="0.2">
      <c r="A62" s="20">
        <f>регистрация!A62</f>
        <v>0</v>
      </c>
      <c r="B62" s="149">
        <f>регистрация!G62</f>
        <v>0</v>
      </c>
      <c r="C62" s="20">
        <f>IFERROR(RIGHT(регистрация!F62,LEN(регистрация!F62)-FIND("*",SUBSTITUTE(регистрация!F62," ","*",LEN(регистрация!F62)-LEN(SUBSTITUTE(регистрация!F62," ",""))))),регистрация!F62)</f>
        <v>0</v>
      </c>
      <c r="D62" s="20" t="str">
        <f t="shared" si="1"/>
        <v/>
      </c>
      <c r="E62" s="20" t="e">
        <f t="shared" si="0"/>
        <v>#VALUE!</v>
      </c>
      <c r="F62" s="20" t="e">
        <f t="shared" si="2"/>
        <v>#VALUE!</v>
      </c>
      <c r="G62" s="20"/>
      <c r="H62" s="20"/>
      <c r="I62" s="20"/>
      <c r="J62" s="20"/>
      <c r="K62" s="478" t="str">
        <f>TRIM(регистрация!H62)</f>
        <v/>
      </c>
      <c r="L62" s="20"/>
      <c r="M62" s="20"/>
      <c r="N62" s="20"/>
      <c r="O62" s="20"/>
      <c r="P62" s="20"/>
      <c r="Q62" s="20"/>
      <c r="R62" s="20"/>
    </row>
    <row r="63" spans="1:18" x14ac:dyDescent="0.2">
      <c r="A63" s="20">
        <f>регистрация!A63</f>
        <v>0</v>
      </c>
      <c r="B63" s="149">
        <f>регистрация!G63</f>
        <v>0</v>
      </c>
      <c r="C63" s="20">
        <f>IFERROR(RIGHT(регистрация!F63,LEN(регистрация!F63)-FIND("*",SUBSTITUTE(регистрация!F63," ","*",LEN(регистрация!F63)-LEN(SUBSTITUTE(регистрация!F63," ",""))))),регистрация!F63)</f>
        <v>0</v>
      </c>
      <c r="D63" s="20" t="str">
        <f t="shared" si="1"/>
        <v/>
      </c>
      <c r="E63" s="20" t="e">
        <f t="shared" si="0"/>
        <v>#VALUE!</v>
      </c>
      <c r="F63" s="20" t="e">
        <f t="shared" si="2"/>
        <v>#VALUE!</v>
      </c>
      <c r="G63" s="20"/>
      <c r="H63" s="20"/>
      <c r="I63" s="20"/>
      <c r="J63" s="20"/>
      <c r="K63" s="478" t="str">
        <f>TRIM(регистрация!H63)</f>
        <v/>
      </c>
      <c r="L63" s="20"/>
      <c r="M63" s="20"/>
      <c r="N63" s="20"/>
      <c r="O63" s="20"/>
      <c r="P63" s="20"/>
      <c r="Q63" s="20"/>
      <c r="R63" s="20"/>
    </row>
    <row r="64" spans="1:18" x14ac:dyDescent="0.2">
      <c r="A64" s="20">
        <f>регистрация!A64</f>
        <v>0</v>
      </c>
      <c r="B64" s="149">
        <f>регистрация!G64</f>
        <v>0</v>
      </c>
      <c r="C64" s="20">
        <f>IFERROR(RIGHT(регистрация!F64,LEN(регистрация!F64)-FIND("*",SUBSTITUTE(регистрация!F64," ","*",LEN(регистрация!F64)-LEN(SUBSTITUTE(регистрация!F64," ",""))))),регистрация!F64)</f>
        <v>0</v>
      </c>
      <c r="D64" s="20" t="str">
        <f t="shared" si="1"/>
        <v/>
      </c>
      <c r="E64" s="20" t="e">
        <f t="shared" si="0"/>
        <v>#VALUE!</v>
      </c>
      <c r="F64" s="20" t="e">
        <f t="shared" si="2"/>
        <v>#VALUE!</v>
      </c>
      <c r="G64" s="20"/>
      <c r="H64" s="20"/>
      <c r="I64" s="20"/>
      <c r="J64" s="20"/>
      <c r="K64" s="478" t="str">
        <f>TRIM(регистрация!H64)</f>
        <v/>
      </c>
      <c r="L64" s="20"/>
      <c r="M64" s="20"/>
      <c r="N64" s="20"/>
      <c r="O64" s="20"/>
      <c r="P64" s="20"/>
      <c r="Q64" s="20"/>
      <c r="R64" s="20"/>
    </row>
    <row r="65" spans="1:18" x14ac:dyDescent="0.2">
      <c r="A65" s="20">
        <f>регистрация!A65</f>
        <v>0</v>
      </c>
      <c r="B65" s="149">
        <f>регистрация!G65</f>
        <v>0</v>
      </c>
      <c r="C65" s="20">
        <f>IFERROR(RIGHT(регистрация!F65,LEN(регистрация!F65)-FIND("*",SUBSTITUTE(регистрация!F65," ","*",LEN(регистрация!F65)-LEN(SUBSTITUTE(регистрация!F65," ",""))))),регистрация!F65)</f>
        <v>0</v>
      </c>
      <c r="D65" s="20" t="str">
        <f t="shared" si="1"/>
        <v/>
      </c>
      <c r="E65" s="20" t="e">
        <f t="shared" si="0"/>
        <v>#VALUE!</v>
      </c>
      <c r="F65" s="20" t="e">
        <f t="shared" si="2"/>
        <v>#VALUE!</v>
      </c>
      <c r="G65" s="20"/>
      <c r="H65" s="20"/>
      <c r="I65" s="20"/>
      <c r="J65" s="20"/>
      <c r="K65" s="478" t="str">
        <f>TRIM(регистрация!H65)</f>
        <v/>
      </c>
      <c r="L65" s="20"/>
      <c r="M65" s="20"/>
      <c r="N65" s="20"/>
      <c r="O65" s="20"/>
      <c r="P65" s="20"/>
      <c r="Q65" s="20"/>
      <c r="R65" s="20"/>
    </row>
    <row r="66" spans="1:18" x14ac:dyDescent="0.2">
      <c r="A66" s="20">
        <f>регистрация!A66</f>
        <v>0</v>
      </c>
      <c r="B66" s="149">
        <f>регистрация!G66</f>
        <v>0</v>
      </c>
      <c r="C66" s="20">
        <f>IFERROR(RIGHT(регистрация!F66,LEN(регистрация!F66)-FIND("*",SUBSTITUTE(регистрация!F66," ","*",LEN(регистрация!F66)-LEN(SUBSTITUTE(регистрация!F66," ",""))))),регистрация!F66)</f>
        <v>0</v>
      </c>
      <c r="D66" s="20" t="str">
        <f t="shared" si="1"/>
        <v/>
      </c>
      <c r="E66" s="20" t="e">
        <f t="shared" si="0"/>
        <v>#VALUE!</v>
      </c>
      <c r="F66" s="20" t="e">
        <f t="shared" si="2"/>
        <v>#VALUE!</v>
      </c>
      <c r="G66" s="20"/>
      <c r="H66" s="20"/>
      <c r="I66" s="20"/>
      <c r="J66" s="20"/>
      <c r="K66" s="478" t="str">
        <f>TRIM(регистрация!H66)</f>
        <v/>
      </c>
      <c r="L66" s="20"/>
      <c r="M66" s="20"/>
      <c r="N66" s="20"/>
      <c r="O66" s="20"/>
      <c r="P66" s="20"/>
      <c r="Q66" s="20"/>
      <c r="R66" s="20"/>
    </row>
    <row r="67" spans="1:18" x14ac:dyDescent="0.2">
      <c r="A67" s="20">
        <f>регистрация!A67</f>
        <v>0</v>
      </c>
      <c r="B67" s="149">
        <f>регистрация!G67</f>
        <v>0</v>
      </c>
      <c r="C67" s="20">
        <f>IFERROR(RIGHT(регистрация!F67,LEN(регистрация!F67)-FIND("*",SUBSTITUTE(регистрация!F67," ","*",LEN(регистрация!F67)-LEN(SUBSTITUTE(регистрация!F67," ",""))))),регистрация!F67)</f>
        <v>0</v>
      </c>
      <c r="D67" s="20" t="str">
        <f t="shared" si="1"/>
        <v/>
      </c>
      <c r="E67" s="20" t="e">
        <f t="shared" si="0"/>
        <v>#VALUE!</v>
      </c>
      <c r="F67" s="20" t="e">
        <f t="shared" si="2"/>
        <v>#VALUE!</v>
      </c>
      <c r="G67" s="20"/>
      <c r="H67" s="20"/>
      <c r="I67" s="20"/>
      <c r="J67" s="20"/>
      <c r="K67" s="478" t="str">
        <f>TRIM(регистрация!H67)</f>
        <v/>
      </c>
      <c r="L67" s="20"/>
      <c r="M67" s="20"/>
      <c r="N67" s="20"/>
      <c r="O67" s="20"/>
      <c r="P67" s="20"/>
      <c r="Q67" s="20"/>
      <c r="R67" s="20"/>
    </row>
    <row r="68" spans="1:18" x14ac:dyDescent="0.2">
      <c r="A68" s="20">
        <f>регистрация!A68</f>
        <v>0</v>
      </c>
      <c r="B68" s="149">
        <f>регистрация!G68</f>
        <v>0</v>
      </c>
      <c r="C68" s="20">
        <f>IFERROR(RIGHT(регистрация!F68,LEN(регистрация!F68)-FIND("*",SUBSTITUTE(регистрация!F68," ","*",LEN(регистрация!F68)-LEN(SUBSTITUTE(регистрация!F68," ",""))))),регистрация!F68)</f>
        <v>0</v>
      </c>
      <c r="D68" s="20" t="str">
        <f t="shared" si="1"/>
        <v/>
      </c>
      <c r="E68" s="20" t="e">
        <f t="shared" si="0"/>
        <v>#VALUE!</v>
      </c>
      <c r="F68" s="20" t="e">
        <f t="shared" si="2"/>
        <v>#VALUE!</v>
      </c>
      <c r="G68" s="20"/>
      <c r="H68" s="20"/>
      <c r="I68" s="20"/>
      <c r="J68" s="20"/>
      <c r="K68" s="478" t="str">
        <f>TRIM(регистрация!H68)</f>
        <v/>
      </c>
      <c r="L68" s="20"/>
      <c r="M68" s="20"/>
      <c r="N68" s="20"/>
      <c r="O68" s="20"/>
      <c r="P68" s="20"/>
      <c r="Q68" s="20"/>
      <c r="R68" s="20"/>
    </row>
    <row r="69" spans="1:18" x14ac:dyDescent="0.2">
      <c r="A69" s="20">
        <f>регистрация!A69</f>
        <v>0</v>
      </c>
      <c r="B69" s="149">
        <f>регистрация!G69</f>
        <v>0</v>
      </c>
      <c r="C69" s="20">
        <f>IFERROR(RIGHT(регистрация!F69,LEN(регистрация!F69)-FIND("*",SUBSTITUTE(регистрация!F69," ","*",LEN(регистрация!F69)-LEN(SUBSTITUTE(регистрация!F69," ",""))))),регистрация!F69)</f>
        <v>0</v>
      </c>
      <c r="D69" s="20" t="str">
        <f t="shared" si="1"/>
        <v/>
      </c>
      <c r="E69" s="20" t="e">
        <f t="shared" si="0"/>
        <v>#VALUE!</v>
      </c>
      <c r="F69" s="20" t="e">
        <f t="shared" si="2"/>
        <v>#VALUE!</v>
      </c>
      <c r="G69" s="20"/>
      <c r="H69" s="20"/>
      <c r="I69" s="20"/>
      <c r="J69" s="20"/>
      <c r="K69" s="478" t="str">
        <f>TRIM(регистрация!H69)</f>
        <v/>
      </c>
      <c r="L69" s="20"/>
      <c r="M69" s="20"/>
      <c r="N69" s="20"/>
      <c r="O69" s="20"/>
      <c r="P69" s="20"/>
      <c r="Q69" s="20"/>
      <c r="R69" s="20"/>
    </row>
    <row r="70" spans="1:18" x14ac:dyDescent="0.2">
      <c r="A70" s="20">
        <f>регистрация!A70</f>
        <v>0</v>
      </c>
      <c r="B70" s="149">
        <f>регистрация!G70</f>
        <v>0</v>
      </c>
      <c r="C70" s="20">
        <f>IFERROR(RIGHT(регистрация!F70,LEN(регистрация!F70)-FIND("*",SUBSTITUTE(регистрация!F70," ","*",LEN(регистрация!F70)-LEN(SUBSTITUTE(регистрация!F70," ",""))))),регистрация!F70)</f>
        <v>0</v>
      </c>
      <c r="D70" s="20" t="str">
        <f t="shared" si="1"/>
        <v/>
      </c>
      <c r="E70" s="20" t="e">
        <f t="shared" ref="E70:E133" si="3">IFERROR(LEFT(F70,FIND(",",F70)-1),F70)</f>
        <v>#VALUE!</v>
      </c>
      <c r="F70" s="20" t="e">
        <f t="shared" si="2"/>
        <v>#VALUE!</v>
      </c>
      <c r="G70" s="20"/>
      <c r="H70" s="20"/>
      <c r="I70" s="20"/>
      <c r="J70" s="20"/>
      <c r="K70" s="478" t="str">
        <f>TRIM(регистрация!H70)</f>
        <v/>
      </c>
      <c r="L70" s="20"/>
      <c r="M70" s="20"/>
      <c r="N70" s="20"/>
      <c r="O70" s="20"/>
      <c r="P70" s="20"/>
      <c r="Q70" s="20"/>
      <c r="R70" s="20"/>
    </row>
    <row r="71" spans="1:18" x14ac:dyDescent="0.2">
      <c r="A71" s="20">
        <f>регистрация!A71</f>
        <v>0</v>
      </c>
      <c r="B71" s="149">
        <f>регистрация!G71</f>
        <v>0</v>
      </c>
      <c r="C71" s="20">
        <f>IFERROR(RIGHT(регистрация!F71,LEN(регистрация!F71)-FIND("*",SUBSTITUTE(регистрация!F71," ","*",LEN(регистрация!F71)-LEN(SUBSTITUTE(регистрация!F71," ",""))))),регистрация!F71)</f>
        <v>0</v>
      </c>
      <c r="D71" s="20" t="str">
        <f t="shared" ref="D71:D134" si="4">IFERROR(LEFT(K71,FIND(",",K71)-1),K71)</f>
        <v/>
      </c>
      <c r="E71" s="20" t="e">
        <f t="shared" si="3"/>
        <v>#VALUE!</v>
      </c>
      <c r="F71" s="20" t="e">
        <f t="shared" ref="F71:F134" si="5">MID(K71,FIND(" ",K71)*1,27)</f>
        <v>#VALUE!</v>
      </c>
      <c r="G71" s="20"/>
      <c r="H71" s="20"/>
      <c r="I71" s="20"/>
      <c r="J71" s="20"/>
      <c r="K71" s="478" t="str">
        <f>TRIM(регистрация!H71)</f>
        <v/>
      </c>
      <c r="L71" s="20"/>
      <c r="M71" s="20"/>
      <c r="N71" s="20"/>
      <c r="O71" s="20"/>
      <c r="P71" s="20"/>
      <c r="Q71" s="20"/>
      <c r="R71" s="20"/>
    </row>
    <row r="72" spans="1:18" x14ac:dyDescent="0.2">
      <c r="A72" s="20">
        <f>регистрация!A72</f>
        <v>0</v>
      </c>
      <c r="B72" s="149">
        <f>регистрация!G72</f>
        <v>0</v>
      </c>
      <c r="C72" s="20">
        <f>IFERROR(RIGHT(регистрация!F72,LEN(регистрация!F72)-FIND("*",SUBSTITUTE(регистрация!F72," ","*",LEN(регистрация!F72)-LEN(SUBSTITUTE(регистрация!F72," ",""))))),регистрация!F72)</f>
        <v>0</v>
      </c>
      <c r="D72" s="20" t="str">
        <f t="shared" si="4"/>
        <v/>
      </c>
      <c r="E72" s="20" t="e">
        <f t="shared" si="3"/>
        <v>#VALUE!</v>
      </c>
      <c r="F72" s="20" t="e">
        <f t="shared" si="5"/>
        <v>#VALUE!</v>
      </c>
      <c r="G72" s="20"/>
      <c r="H72" s="20"/>
      <c r="I72" s="20"/>
      <c r="J72" s="20"/>
      <c r="K72" s="478" t="str">
        <f>TRIM(регистрация!H72)</f>
        <v/>
      </c>
      <c r="L72" s="20"/>
      <c r="M72" s="20"/>
      <c r="N72" s="20"/>
      <c r="O72" s="20"/>
      <c r="P72" s="20"/>
      <c r="Q72" s="20"/>
      <c r="R72" s="20"/>
    </row>
    <row r="73" spans="1:18" x14ac:dyDescent="0.2">
      <c r="A73" s="20">
        <f>регистрация!A73</f>
        <v>0</v>
      </c>
      <c r="B73" s="149">
        <f>регистрация!G73</f>
        <v>0</v>
      </c>
      <c r="C73" s="20">
        <f>IFERROR(RIGHT(регистрация!F73,LEN(регистрация!F73)-FIND("*",SUBSTITUTE(регистрация!F73," ","*",LEN(регистрация!F73)-LEN(SUBSTITUTE(регистрация!F73," ",""))))),регистрация!F73)</f>
        <v>0</v>
      </c>
      <c r="D73" s="20" t="str">
        <f t="shared" si="4"/>
        <v/>
      </c>
      <c r="E73" s="20" t="e">
        <f t="shared" si="3"/>
        <v>#VALUE!</v>
      </c>
      <c r="F73" s="20" t="e">
        <f t="shared" si="5"/>
        <v>#VALUE!</v>
      </c>
      <c r="G73" s="20"/>
      <c r="H73" s="20"/>
      <c r="I73" s="20"/>
      <c r="J73" s="20"/>
      <c r="K73" s="478" t="str">
        <f>TRIM(регистрация!H73)</f>
        <v/>
      </c>
      <c r="L73" s="20"/>
      <c r="M73" s="20"/>
      <c r="N73" s="20"/>
      <c r="O73" s="20"/>
      <c r="P73" s="20"/>
      <c r="Q73" s="20"/>
      <c r="R73" s="20"/>
    </row>
    <row r="74" spans="1:18" x14ac:dyDescent="0.2">
      <c r="A74" s="20">
        <f>регистрация!A74</f>
        <v>0</v>
      </c>
      <c r="B74" s="149">
        <f>регистрация!G74</f>
        <v>0</v>
      </c>
      <c r="C74" s="20">
        <f>IFERROR(RIGHT(регистрация!F74,LEN(регистрация!F74)-FIND("*",SUBSTITUTE(регистрация!F74," ","*",LEN(регистрация!F74)-LEN(SUBSTITUTE(регистрация!F74," ",""))))),регистрация!F74)</f>
        <v>0</v>
      </c>
      <c r="D74" s="20" t="str">
        <f t="shared" si="4"/>
        <v/>
      </c>
      <c r="E74" s="20" t="e">
        <f t="shared" si="3"/>
        <v>#VALUE!</v>
      </c>
      <c r="F74" s="20" t="e">
        <f t="shared" si="5"/>
        <v>#VALUE!</v>
      </c>
      <c r="G74" s="20"/>
      <c r="H74" s="20"/>
      <c r="I74" s="20"/>
      <c r="J74" s="20"/>
      <c r="K74" s="478" t="str">
        <f>TRIM(регистрация!H74)</f>
        <v/>
      </c>
      <c r="L74" s="20"/>
      <c r="M74" s="20"/>
      <c r="N74" s="20"/>
      <c r="O74" s="20"/>
      <c r="P74" s="20"/>
      <c r="Q74" s="20"/>
      <c r="R74" s="20"/>
    </row>
    <row r="75" spans="1:18" x14ac:dyDescent="0.2">
      <c r="A75" s="20">
        <f>регистрация!A75</f>
        <v>0</v>
      </c>
      <c r="B75" s="149">
        <f>регистрация!G75</f>
        <v>0</v>
      </c>
      <c r="C75" s="20">
        <f>IFERROR(RIGHT(регистрация!F75,LEN(регистрация!F75)-FIND("*",SUBSTITUTE(регистрация!F75," ","*",LEN(регистрация!F75)-LEN(SUBSTITUTE(регистрация!F75," ",""))))),регистрация!F75)</f>
        <v>0</v>
      </c>
      <c r="D75" s="20" t="str">
        <f t="shared" si="4"/>
        <v/>
      </c>
      <c r="E75" s="20" t="e">
        <f t="shared" si="3"/>
        <v>#VALUE!</v>
      </c>
      <c r="F75" s="20" t="e">
        <f t="shared" si="5"/>
        <v>#VALUE!</v>
      </c>
      <c r="G75" s="20"/>
      <c r="H75" s="20"/>
      <c r="I75" s="20"/>
      <c r="J75" s="20"/>
      <c r="K75" s="478" t="str">
        <f>TRIM(регистрация!H75)</f>
        <v/>
      </c>
      <c r="L75" s="20"/>
      <c r="M75" s="20"/>
      <c r="N75" s="20"/>
      <c r="O75" s="20"/>
      <c r="P75" s="20"/>
      <c r="Q75" s="20"/>
      <c r="R75" s="20"/>
    </row>
    <row r="76" spans="1:18" x14ac:dyDescent="0.2">
      <c r="A76" s="20">
        <f>регистрация!A76</f>
        <v>0</v>
      </c>
      <c r="B76" s="149">
        <f>регистрация!G76</f>
        <v>0</v>
      </c>
      <c r="C76" s="20">
        <f>IFERROR(RIGHT(регистрация!F76,LEN(регистрация!F76)-FIND("*",SUBSTITUTE(регистрация!F76," ","*",LEN(регистрация!F76)-LEN(SUBSTITUTE(регистрация!F76," ",""))))),регистрация!F76)</f>
        <v>0</v>
      </c>
      <c r="D76" s="20" t="str">
        <f t="shared" si="4"/>
        <v/>
      </c>
      <c r="E76" s="20" t="e">
        <f t="shared" si="3"/>
        <v>#VALUE!</v>
      </c>
      <c r="F76" s="20" t="e">
        <f t="shared" si="5"/>
        <v>#VALUE!</v>
      </c>
      <c r="G76" s="20"/>
      <c r="H76" s="20"/>
      <c r="I76" s="20"/>
      <c r="J76" s="20"/>
      <c r="K76" s="478" t="str">
        <f>TRIM(регистрация!H76)</f>
        <v/>
      </c>
      <c r="L76" s="20"/>
      <c r="M76" s="20"/>
      <c r="N76" s="20"/>
      <c r="O76" s="20"/>
      <c r="P76" s="20"/>
      <c r="Q76" s="20"/>
      <c r="R76" s="20"/>
    </row>
    <row r="77" spans="1:18" x14ac:dyDescent="0.2">
      <c r="A77" s="20">
        <f>регистрация!A77</f>
        <v>0</v>
      </c>
      <c r="B77" s="149">
        <f>регистрация!G77</f>
        <v>0</v>
      </c>
      <c r="C77" s="20">
        <f>IFERROR(RIGHT(регистрация!F77,LEN(регистрация!F77)-FIND("*",SUBSTITUTE(регистрация!F77," ","*",LEN(регистрация!F77)-LEN(SUBSTITUTE(регистрация!F77," ",""))))),регистрация!F77)</f>
        <v>0</v>
      </c>
      <c r="D77" s="20" t="str">
        <f t="shared" si="4"/>
        <v/>
      </c>
      <c r="E77" s="20" t="e">
        <f t="shared" si="3"/>
        <v>#VALUE!</v>
      </c>
      <c r="F77" s="20" t="e">
        <f t="shared" si="5"/>
        <v>#VALUE!</v>
      </c>
      <c r="G77" s="20"/>
      <c r="H77" s="20"/>
      <c r="I77" s="20"/>
      <c r="J77" s="20"/>
      <c r="K77" s="478" t="str">
        <f>TRIM(регистрация!H77)</f>
        <v/>
      </c>
      <c r="L77" s="20"/>
      <c r="M77" s="20"/>
      <c r="N77" s="20"/>
      <c r="O77" s="20"/>
      <c r="P77" s="20"/>
      <c r="Q77" s="20"/>
      <c r="R77" s="20"/>
    </row>
    <row r="78" spans="1:18" x14ac:dyDescent="0.2">
      <c r="A78" s="20">
        <f>регистрация!A78</f>
        <v>0</v>
      </c>
      <c r="B78" s="149">
        <f>регистрация!G78</f>
        <v>0</v>
      </c>
      <c r="C78" s="20">
        <f>IFERROR(RIGHT(регистрация!F78,LEN(регистрация!F78)-FIND("*",SUBSTITUTE(регистрация!F78," ","*",LEN(регистрация!F78)-LEN(SUBSTITUTE(регистрация!F78," ",""))))),регистрация!F78)</f>
        <v>0</v>
      </c>
      <c r="D78" s="20" t="str">
        <f t="shared" si="4"/>
        <v/>
      </c>
      <c r="E78" s="20" t="e">
        <f t="shared" si="3"/>
        <v>#VALUE!</v>
      </c>
      <c r="F78" s="20" t="e">
        <f t="shared" si="5"/>
        <v>#VALUE!</v>
      </c>
      <c r="G78" s="20"/>
      <c r="H78" s="20"/>
      <c r="I78" s="20"/>
      <c r="J78" s="20"/>
      <c r="K78" s="478" t="str">
        <f>TRIM(регистрация!H78)</f>
        <v/>
      </c>
      <c r="L78" s="20"/>
      <c r="M78" s="20"/>
      <c r="N78" s="20"/>
      <c r="O78" s="20"/>
      <c r="P78" s="20"/>
      <c r="Q78" s="20"/>
      <c r="R78" s="20"/>
    </row>
    <row r="79" spans="1:18" x14ac:dyDescent="0.2">
      <c r="A79" s="20">
        <f>регистрация!A79</f>
        <v>0</v>
      </c>
      <c r="B79" s="149">
        <f>регистрация!G79</f>
        <v>0</v>
      </c>
      <c r="C79" s="20">
        <f>IFERROR(RIGHT(регистрация!F79,LEN(регистрация!F79)-FIND("*",SUBSTITUTE(регистрация!F79," ","*",LEN(регистрация!F79)-LEN(SUBSTITUTE(регистрация!F79," ",""))))),регистрация!F79)</f>
        <v>0</v>
      </c>
      <c r="D79" s="20" t="str">
        <f t="shared" si="4"/>
        <v/>
      </c>
      <c r="E79" s="20" t="e">
        <f t="shared" si="3"/>
        <v>#VALUE!</v>
      </c>
      <c r="F79" s="20" t="e">
        <f t="shared" si="5"/>
        <v>#VALUE!</v>
      </c>
      <c r="G79" s="20"/>
      <c r="H79" s="20"/>
      <c r="I79" s="20"/>
      <c r="J79" s="20"/>
      <c r="K79" s="478" t="str">
        <f>TRIM(регистрация!H79)</f>
        <v/>
      </c>
      <c r="L79" s="20"/>
      <c r="M79" s="20"/>
      <c r="N79" s="20"/>
      <c r="O79" s="20"/>
      <c r="P79" s="20"/>
      <c r="Q79" s="20"/>
      <c r="R79" s="20"/>
    </row>
    <row r="80" spans="1:18" x14ac:dyDescent="0.2">
      <c r="A80" s="20">
        <f>регистрация!A80</f>
        <v>0</v>
      </c>
      <c r="B80" s="149">
        <f>регистрация!G80</f>
        <v>0</v>
      </c>
      <c r="C80" s="20">
        <f>IFERROR(RIGHT(регистрация!F80,LEN(регистрация!F80)-FIND("*",SUBSTITUTE(регистрация!F80," ","*",LEN(регистрация!F80)-LEN(SUBSTITUTE(регистрация!F80," ",""))))),регистрация!F80)</f>
        <v>0</v>
      </c>
      <c r="D80" s="20" t="str">
        <f t="shared" si="4"/>
        <v/>
      </c>
      <c r="E80" s="20" t="e">
        <f t="shared" si="3"/>
        <v>#VALUE!</v>
      </c>
      <c r="F80" s="20" t="e">
        <f t="shared" si="5"/>
        <v>#VALUE!</v>
      </c>
      <c r="G80" s="20"/>
      <c r="H80" s="20"/>
      <c r="I80" s="20"/>
      <c r="J80" s="20"/>
      <c r="K80" s="478" t="str">
        <f>TRIM(регистрация!H80)</f>
        <v/>
      </c>
      <c r="L80" s="20"/>
      <c r="M80" s="20"/>
      <c r="N80" s="20"/>
      <c r="O80" s="20"/>
      <c r="P80" s="20"/>
      <c r="Q80" s="20"/>
      <c r="R80" s="20"/>
    </row>
    <row r="81" spans="1:18" x14ac:dyDescent="0.2">
      <c r="A81" s="20">
        <f>регистрация!A81</f>
        <v>0</v>
      </c>
      <c r="B81" s="149">
        <f>регистрация!G81</f>
        <v>0</v>
      </c>
      <c r="C81" s="20">
        <f>IFERROR(RIGHT(регистрация!F81,LEN(регистрация!F81)-FIND("*",SUBSTITUTE(регистрация!F81," ","*",LEN(регистрация!F81)-LEN(SUBSTITUTE(регистрация!F81," ",""))))),регистрация!F81)</f>
        <v>0</v>
      </c>
      <c r="D81" s="20" t="str">
        <f t="shared" si="4"/>
        <v/>
      </c>
      <c r="E81" s="20" t="e">
        <f t="shared" si="3"/>
        <v>#VALUE!</v>
      </c>
      <c r="F81" s="20" t="e">
        <f t="shared" si="5"/>
        <v>#VALUE!</v>
      </c>
      <c r="G81" s="20"/>
      <c r="H81" s="20"/>
      <c r="I81" s="20"/>
      <c r="J81" s="20"/>
      <c r="K81" s="478" t="str">
        <f>TRIM(регистрация!H81)</f>
        <v/>
      </c>
      <c r="L81" s="20"/>
      <c r="M81" s="20"/>
      <c r="N81" s="20"/>
      <c r="O81" s="20"/>
      <c r="P81" s="20"/>
      <c r="Q81" s="20"/>
      <c r="R81" s="20"/>
    </row>
    <row r="82" spans="1:18" x14ac:dyDescent="0.2">
      <c r="A82" s="20">
        <f>регистрация!A82</f>
        <v>0</v>
      </c>
      <c r="B82" s="149">
        <f>регистрация!G82</f>
        <v>0</v>
      </c>
      <c r="C82" s="20">
        <f>IFERROR(RIGHT(регистрация!F82,LEN(регистрация!F82)-FIND("*",SUBSTITUTE(регистрация!F82," ","*",LEN(регистрация!F82)-LEN(SUBSTITUTE(регистрация!F82," ",""))))),регистрация!F82)</f>
        <v>0</v>
      </c>
      <c r="D82" s="20" t="str">
        <f t="shared" si="4"/>
        <v/>
      </c>
      <c r="E82" s="20" t="e">
        <f t="shared" si="3"/>
        <v>#VALUE!</v>
      </c>
      <c r="F82" s="20" t="e">
        <f t="shared" si="5"/>
        <v>#VALUE!</v>
      </c>
      <c r="G82" s="20"/>
      <c r="H82" s="20"/>
      <c r="I82" s="20"/>
      <c r="J82" s="20"/>
      <c r="K82" s="478" t="str">
        <f>TRIM(регистрация!H82)</f>
        <v/>
      </c>
      <c r="L82" s="20"/>
      <c r="M82" s="20"/>
      <c r="N82" s="20"/>
      <c r="O82" s="20"/>
      <c r="P82" s="20"/>
      <c r="Q82" s="20"/>
      <c r="R82" s="20"/>
    </row>
    <row r="83" spans="1:18" x14ac:dyDescent="0.2">
      <c r="A83" s="20">
        <f>регистрация!A83</f>
        <v>0</v>
      </c>
      <c r="B83" s="149">
        <f>регистрация!G83</f>
        <v>0</v>
      </c>
      <c r="C83" s="20">
        <f>IFERROR(RIGHT(регистрация!F83,LEN(регистрация!F83)-FIND("*",SUBSTITUTE(регистрация!F83," ","*",LEN(регистрация!F83)-LEN(SUBSTITUTE(регистрация!F83," ",""))))),регистрация!F83)</f>
        <v>0</v>
      </c>
      <c r="D83" s="20" t="str">
        <f t="shared" si="4"/>
        <v/>
      </c>
      <c r="E83" s="20" t="e">
        <f t="shared" si="3"/>
        <v>#VALUE!</v>
      </c>
      <c r="F83" s="20" t="e">
        <f t="shared" si="5"/>
        <v>#VALUE!</v>
      </c>
      <c r="G83" s="20"/>
      <c r="H83" s="20"/>
      <c r="I83" s="20"/>
      <c r="J83" s="20"/>
      <c r="K83" s="478" t="str">
        <f>TRIM(регистрация!H83)</f>
        <v/>
      </c>
      <c r="L83" s="20"/>
      <c r="M83" s="20"/>
      <c r="N83" s="20"/>
      <c r="O83" s="20"/>
      <c r="P83" s="20"/>
      <c r="Q83" s="20"/>
      <c r="R83" s="20"/>
    </row>
    <row r="84" spans="1:18" x14ac:dyDescent="0.2">
      <c r="A84" s="20">
        <f>регистрация!A84</f>
        <v>0</v>
      </c>
      <c r="B84" s="149">
        <f>регистрация!G84</f>
        <v>0</v>
      </c>
      <c r="C84" s="20">
        <f>IFERROR(RIGHT(регистрация!F84,LEN(регистрация!F84)-FIND("*",SUBSTITUTE(регистрация!F84," ","*",LEN(регистрация!F84)-LEN(SUBSTITUTE(регистрация!F84," ",""))))),регистрация!F84)</f>
        <v>0</v>
      </c>
      <c r="D84" s="20" t="str">
        <f t="shared" si="4"/>
        <v/>
      </c>
      <c r="E84" s="20" t="e">
        <f t="shared" si="3"/>
        <v>#VALUE!</v>
      </c>
      <c r="F84" s="20" t="e">
        <f t="shared" si="5"/>
        <v>#VALUE!</v>
      </c>
      <c r="G84" s="20"/>
      <c r="H84" s="20"/>
      <c r="I84" s="20"/>
      <c r="J84" s="20"/>
      <c r="K84" s="478" t="str">
        <f>TRIM(регистрация!H84)</f>
        <v/>
      </c>
      <c r="L84" s="20"/>
      <c r="M84" s="20"/>
      <c r="N84" s="20"/>
      <c r="O84" s="20"/>
      <c r="P84" s="20"/>
      <c r="Q84" s="20"/>
      <c r="R84" s="20"/>
    </row>
    <row r="85" spans="1:18" x14ac:dyDescent="0.2">
      <c r="A85" s="20">
        <f>регистрация!A85</f>
        <v>0</v>
      </c>
      <c r="B85" s="149">
        <f>регистрация!G85</f>
        <v>0</v>
      </c>
      <c r="C85" s="20">
        <f>IFERROR(RIGHT(регистрация!F85,LEN(регистрация!F85)-FIND("*",SUBSTITUTE(регистрация!F85," ","*",LEN(регистрация!F85)-LEN(SUBSTITUTE(регистрация!F85," ",""))))),регистрация!F85)</f>
        <v>0</v>
      </c>
      <c r="D85" s="20" t="str">
        <f t="shared" si="4"/>
        <v/>
      </c>
      <c r="E85" s="20" t="e">
        <f t="shared" si="3"/>
        <v>#VALUE!</v>
      </c>
      <c r="F85" s="20" t="e">
        <f t="shared" si="5"/>
        <v>#VALUE!</v>
      </c>
      <c r="G85" s="20"/>
      <c r="H85" s="20"/>
      <c r="I85" s="20"/>
      <c r="J85" s="20"/>
      <c r="K85" s="478" t="str">
        <f>TRIM(регистрация!H85)</f>
        <v/>
      </c>
      <c r="L85" s="20"/>
      <c r="M85" s="20"/>
      <c r="N85" s="20"/>
      <c r="O85" s="20"/>
      <c r="P85" s="20"/>
      <c r="Q85" s="20"/>
      <c r="R85" s="20"/>
    </row>
    <row r="86" spans="1:18" x14ac:dyDescent="0.2">
      <c r="A86" s="20">
        <f>регистрация!A86</f>
        <v>0</v>
      </c>
      <c r="B86" s="149">
        <f>регистрация!G86</f>
        <v>0</v>
      </c>
      <c r="C86" s="20">
        <f>IFERROR(RIGHT(регистрация!F86,LEN(регистрация!F86)-FIND("*",SUBSTITUTE(регистрация!F86," ","*",LEN(регистрация!F86)-LEN(SUBSTITUTE(регистрация!F86," ",""))))),регистрация!F86)</f>
        <v>0</v>
      </c>
      <c r="D86" s="20" t="str">
        <f t="shared" si="4"/>
        <v/>
      </c>
      <c r="E86" s="20" t="e">
        <f t="shared" si="3"/>
        <v>#VALUE!</v>
      </c>
      <c r="F86" s="20" t="e">
        <f t="shared" si="5"/>
        <v>#VALUE!</v>
      </c>
      <c r="G86" s="20"/>
      <c r="H86" s="20"/>
      <c r="I86" s="20"/>
      <c r="J86" s="20"/>
      <c r="K86" s="478" t="str">
        <f>TRIM(регистрация!H86)</f>
        <v/>
      </c>
      <c r="L86" s="20"/>
      <c r="M86" s="20"/>
      <c r="N86" s="20"/>
      <c r="O86" s="20"/>
      <c r="P86" s="20"/>
      <c r="Q86" s="20"/>
      <c r="R86" s="20"/>
    </row>
    <row r="87" spans="1:18" x14ac:dyDescent="0.2">
      <c r="A87" s="20">
        <f>регистрация!A87</f>
        <v>0</v>
      </c>
      <c r="B87" s="149">
        <f>регистрация!G87</f>
        <v>0</v>
      </c>
      <c r="C87" s="20">
        <f>IFERROR(RIGHT(регистрация!F87,LEN(регистрация!F87)-FIND("*",SUBSTITUTE(регистрация!F87," ","*",LEN(регистрация!F87)-LEN(SUBSTITUTE(регистрация!F87," ",""))))),регистрация!F87)</f>
        <v>0</v>
      </c>
      <c r="D87" s="20" t="str">
        <f t="shared" si="4"/>
        <v/>
      </c>
      <c r="E87" s="20" t="e">
        <f t="shared" si="3"/>
        <v>#VALUE!</v>
      </c>
      <c r="F87" s="20" t="e">
        <f t="shared" si="5"/>
        <v>#VALUE!</v>
      </c>
      <c r="G87" s="20"/>
      <c r="H87" s="20"/>
      <c r="I87" s="20"/>
      <c r="J87" s="20"/>
      <c r="K87" s="478" t="str">
        <f>TRIM(регистрация!H87)</f>
        <v/>
      </c>
      <c r="L87" s="20"/>
      <c r="M87" s="20"/>
      <c r="N87" s="20"/>
      <c r="O87" s="20"/>
      <c r="P87" s="20"/>
      <c r="Q87" s="20"/>
      <c r="R87" s="20"/>
    </row>
    <row r="88" spans="1:18" x14ac:dyDescent="0.2">
      <c r="A88" s="20">
        <f>регистрация!A88</f>
        <v>0</v>
      </c>
      <c r="B88" s="149">
        <f>регистрация!G88</f>
        <v>0</v>
      </c>
      <c r="C88" s="20">
        <f>IFERROR(RIGHT(регистрация!F88,LEN(регистрация!F88)-FIND("*",SUBSTITUTE(регистрация!F88," ","*",LEN(регистрация!F88)-LEN(SUBSTITUTE(регистрация!F88," ",""))))),регистрация!F88)</f>
        <v>0</v>
      </c>
      <c r="D88" s="20" t="str">
        <f t="shared" si="4"/>
        <v/>
      </c>
      <c r="E88" s="20" t="e">
        <f t="shared" si="3"/>
        <v>#VALUE!</v>
      </c>
      <c r="F88" s="20" t="e">
        <f t="shared" si="5"/>
        <v>#VALUE!</v>
      </c>
      <c r="G88" s="20"/>
      <c r="H88" s="20"/>
      <c r="I88" s="20"/>
      <c r="J88" s="20"/>
      <c r="K88" s="478" t="str">
        <f>TRIM(регистрация!H88)</f>
        <v/>
      </c>
      <c r="L88" s="20"/>
      <c r="M88" s="20"/>
      <c r="N88" s="20"/>
      <c r="O88" s="20"/>
      <c r="P88" s="20"/>
      <c r="Q88" s="20"/>
      <c r="R88" s="20"/>
    </row>
    <row r="89" spans="1:18" x14ac:dyDescent="0.2">
      <c r="A89" s="20">
        <f>регистрация!A89</f>
        <v>0</v>
      </c>
      <c r="B89" s="149">
        <f>регистрация!G89</f>
        <v>0</v>
      </c>
      <c r="C89" s="20">
        <f>IFERROR(RIGHT(регистрация!F89,LEN(регистрация!F89)-FIND("*",SUBSTITUTE(регистрация!F89," ","*",LEN(регистрация!F89)-LEN(SUBSTITUTE(регистрация!F89," ",""))))),регистрация!F89)</f>
        <v>0</v>
      </c>
      <c r="D89" s="20" t="str">
        <f t="shared" si="4"/>
        <v/>
      </c>
      <c r="E89" s="20" t="e">
        <f t="shared" si="3"/>
        <v>#VALUE!</v>
      </c>
      <c r="F89" s="20" t="e">
        <f t="shared" si="5"/>
        <v>#VALUE!</v>
      </c>
      <c r="G89" s="20"/>
      <c r="H89" s="20"/>
      <c r="I89" s="20"/>
      <c r="J89" s="20"/>
      <c r="K89" s="478" t="str">
        <f>TRIM(регистрация!H89)</f>
        <v/>
      </c>
      <c r="L89" s="20"/>
      <c r="M89" s="20"/>
      <c r="N89" s="20"/>
      <c r="O89" s="20"/>
      <c r="P89" s="20"/>
      <c r="Q89" s="20"/>
      <c r="R89" s="20"/>
    </row>
    <row r="90" spans="1:18" x14ac:dyDescent="0.2">
      <c r="A90" s="20">
        <f>регистрация!A90</f>
        <v>0</v>
      </c>
      <c r="B90" s="149">
        <f>регистрация!G90</f>
        <v>0</v>
      </c>
      <c r="C90" s="20">
        <f>IFERROR(RIGHT(регистрация!F90,LEN(регистрация!F90)-FIND("*",SUBSTITUTE(регистрация!F90," ","*",LEN(регистрация!F90)-LEN(SUBSTITUTE(регистрация!F90," ",""))))),регистрация!F90)</f>
        <v>0</v>
      </c>
      <c r="D90" s="20" t="str">
        <f t="shared" si="4"/>
        <v/>
      </c>
      <c r="E90" s="20" t="e">
        <f t="shared" si="3"/>
        <v>#VALUE!</v>
      </c>
      <c r="F90" s="20" t="e">
        <f t="shared" si="5"/>
        <v>#VALUE!</v>
      </c>
      <c r="G90" s="20"/>
      <c r="H90" s="20"/>
      <c r="I90" s="20"/>
      <c r="J90" s="20"/>
      <c r="K90" s="478" t="str">
        <f>TRIM(регистрация!H90)</f>
        <v/>
      </c>
      <c r="L90" s="20"/>
      <c r="M90" s="20"/>
      <c r="N90" s="20"/>
      <c r="O90" s="20"/>
      <c r="P90" s="20"/>
      <c r="Q90" s="20"/>
      <c r="R90" s="20"/>
    </row>
    <row r="91" spans="1:18" x14ac:dyDescent="0.2">
      <c r="A91" s="20">
        <f>регистрация!A91</f>
        <v>0</v>
      </c>
      <c r="B91" s="149">
        <f>регистрация!G91</f>
        <v>0</v>
      </c>
      <c r="C91" s="20">
        <f>IFERROR(RIGHT(регистрация!F91,LEN(регистрация!F91)-FIND("*",SUBSTITUTE(регистрация!F91," ","*",LEN(регистрация!F91)-LEN(SUBSTITUTE(регистрация!F91," ",""))))),регистрация!F91)</f>
        <v>0</v>
      </c>
      <c r="D91" s="20" t="str">
        <f t="shared" si="4"/>
        <v/>
      </c>
      <c r="E91" s="20" t="e">
        <f t="shared" si="3"/>
        <v>#VALUE!</v>
      </c>
      <c r="F91" s="20" t="e">
        <f t="shared" si="5"/>
        <v>#VALUE!</v>
      </c>
      <c r="G91" s="20"/>
      <c r="H91" s="20"/>
      <c r="I91" s="20"/>
      <c r="J91" s="20"/>
      <c r="K91" s="478" t="str">
        <f>TRIM(регистрация!H91)</f>
        <v/>
      </c>
      <c r="L91" s="20"/>
      <c r="M91" s="20"/>
      <c r="N91" s="20"/>
      <c r="O91" s="20"/>
      <c r="P91" s="20"/>
      <c r="Q91" s="20"/>
      <c r="R91" s="20"/>
    </row>
    <row r="92" spans="1:18" x14ac:dyDescent="0.2">
      <c r="A92" s="20">
        <f>регистрация!A92</f>
        <v>0</v>
      </c>
      <c r="B92" s="149">
        <f>регистрация!G92</f>
        <v>0</v>
      </c>
      <c r="C92" s="20">
        <f>IFERROR(RIGHT(регистрация!F92,LEN(регистрация!F92)-FIND("*",SUBSTITUTE(регистрация!F92," ","*",LEN(регистрация!F92)-LEN(SUBSTITUTE(регистрация!F92," ",""))))),регистрация!F92)</f>
        <v>0</v>
      </c>
      <c r="D92" s="20" t="str">
        <f t="shared" si="4"/>
        <v/>
      </c>
      <c r="E92" s="20" t="e">
        <f t="shared" si="3"/>
        <v>#VALUE!</v>
      </c>
      <c r="F92" s="20" t="e">
        <f t="shared" si="5"/>
        <v>#VALUE!</v>
      </c>
      <c r="G92" s="20"/>
      <c r="H92" s="20"/>
      <c r="I92" s="20"/>
      <c r="J92" s="20"/>
      <c r="K92" s="478" t="str">
        <f>TRIM(регистрация!H92)</f>
        <v/>
      </c>
      <c r="L92" s="20"/>
      <c r="M92" s="20"/>
      <c r="N92" s="20"/>
      <c r="O92" s="20"/>
      <c r="P92" s="20"/>
      <c r="Q92" s="20"/>
      <c r="R92" s="20"/>
    </row>
    <row r="93" spans="1:18" x14ac:dyDescent="0.2">
      <c r="A93" s="20">
        <f>регистрация!A93</f>
        <v>0</v>
      </c>
      <c r="B93" s="149">
        <f>регистрация!G93</f>
        <v>0</v>
      </c>
      <c r="C93" s="20">
        <f>IFERROR(RIGHT(регистрация!F93,LEN(регистрация!F93)-FIND("*",SUBSTITUTE(регистрация!F93," ","*",LEN(регистрация!F93)-LEN(SUBSTITUTE(регистрация!F93," ",""))))),регистрация!F93)</f>
        <v>0</v>
      </c>
      <c r="D93" s="20" t="str">
        <f t="shared" si="4"/>
        <v/>
      </c>
      <c r="E93" s="20" t="e">
        <f t="shared" si="3"/>
        <v>#VALUE!</v>
      </c>
      <c r="F93" s="20" t="e">
        <f t="shared" si="5"/>
        <v>#VALUE!</v>
      </c>
      <c r="G93" s="20"/>
      <c r="H93" s="20"/>
      <c r="I93" s="20"/>
      <c r="J93" s="20"/>
      <c r="K93" s="478" t="str">
        <f>TRIM(регистрация!H93)</f>
        <v/>
      </c>
      <c r="L93" s="20"/>
      <c r="M93" s="20"/>
      <c r="N93" s="20"/>
      <c r="O93" s="20"/>
      <c r="P93" s="20"/>
      <c r="Q93" s="20"/>
      <c r="R93" s="20"/>
    </row>
    <row r="94" spans="1:18" x14ac:dyDescent="0.2">
      <c r="A94" s="20">
        <f>регистрация!A94</f>
        <v>0</v>
      </c>
      <c r="B94" s="149">
        <f>регистрация!G94</f>
        <v>0</v>
      </c>
      <c r="C94" s="20">
        <f>IFERROR(RIGHT(регистрация!F94,LEN(регистрация!F94)-FIND("*",SUBSTITUTE(регистрация!F94," ","*",LEN(регистрация!F94)-LEN(SUBSTITUTE(регистрация!F94," ",""))))),регистрация!F94)</f>
        <v>0</v>
      </c>
      <c r="D94" s="20" t="str">
        <f t="shared" si="4"/>
        <v/>
      </c>
      <c r="E94" s="20" t="e">
        <f t="shared" si="3"/>
        <v>#VALUE!</v>
      </c>
      <c r="F94" s="20" t="e">
        <f t="shared" si="5"/>
        <v>#VALUE!</v>
      </c>
      <c r="G94" s="20"/>
      <c r="H94" s="20"/>
      <c r="I94" s="20"/>
      <c r="J94" s="20"/>
      <c r="K94" s="478" t="str">
        <f>TRIM(регистрация!H94)</f>
        <v/>
      </c>
      <c r="L94" s="20"/>
      <c r="M94" s="20"/>
      <c r="N94" s="20"/>
      <c r="O94" s="20"/>
      <c r="P94" s="20"/>
      <c r="Q94" s="20"/>
      <c r="R94" s="20"/>
    </row>
    <row r="95" spans="1:18" x14ac:dyDescent="0.2">
      <c r="A95" s="20">
        <f>регистрация!A95</f>
        <v>0</v>
      </c>
      <c r="B95" s="149">
        <f>регистрация!G95</f>
        <v>0</v>
      </c>
      <c r="C95" s="20">
        <f>IFERROR(RIGHT(регистрация!F95,LEN(регистрация!F95)-FIND("*",SUBSTITUTE(регистрация!F95," ","*",LEN(регистрация!F95)-LEN(SUBSTITUTE(регистрация!F95," ",""))))),регистрация!F95)</f>
        <v>0</v>
      </c>
      <c r="D95" s="20" t="str">
        <f t="shared" si="4"/>
        <v/>
      </c>
      <c r="E95" s="20" t="e">
        <f t="shared" si="3"/>
        <v>#VALUE!</v>
      </c>
      <c r="F95" s="20" t="e">
        <f t="shared" si="5"/>
        <v>#VALUE!</v>
      </c>
      <c r="G95" s="20"/>
      <c r="H95" s="20"/>
      <c r="I95" s="20"/>
      <c r="J95" s="20"/>
      <c r="K95" s="478" t="str">
        <f>TRIM(регистрация!H95)</f>
        <v/>
      </c>
      <c r="L95" s="20"/>
      <c r="M95" s="20"/>
      <c r="N95" s="20"/>
      <c r="O95" s="20"/>
      <c r="P95" s="20"/>
      <c r="Q95" s="20"/>
      <c r="R95" s="20"/>
    </row>
    <row r="96" spans="1:18" x14ac:dyDescent="0.2">
      <c r="A96" s="20">
        <f>регистрация!A96</f>
        <v>0</v>
      </c>
      <c r="B96" s="149">
        <f>регистрация!G96</f>
        <v>0</v>
      </c>
      <c r="C96" s="20">
        <f>IFERROR(RIGHT(регистрация!F96,LEN(регистрация!F96)-FIND("*",SUBSTITUTE(регистрация!F96," ","*",LEN(регистрация!F96)-LEN(SUBSTITUTE(регистрация!F96," ",""))))),регистрация!F96)</f>
        <v>0</v>
      </c>
      <c r="D96" s="20" t="str">
        <f t="shared" si="4"/>
        <v/>
      </c>
      <c r="E96" s="20" t="e">
        <f t="shared" si="3"/>
        <v>#VALUE!</v>
      </c>
      <c r="F96" s="20" t="e">
        <f t="shared" si="5"/>
        <v>#VALUE!</v>
      </c>
      <c r="G96" s="20"/>
      <c r="H96" s="20"/>
      <c r="I96" s="20"/>
      <c r="J96" s="20"/>
      <c r="K96" s="478" t="str">
        <f>TRIM(регистрация!H96)</f>
        <v/>
      </c>
      <c r="L96" s="20"/>
      <c r="M96" s="20"/>
      <c r="N96" s="20"/>
      <c r="O96" s="20"/>
      <c r="P96" s="20"/>
      <c r="Q96" s="20"/>
      <c r="R96" s="20"/>
    </row>
    <row r="97" spans="1:18" x14ac:dyDescent="0.2">
      <c r="A97" s="20">
        <f>регистрация!A97</f>
        <v>0</v>
      </c>
      <c r="B97" s="149">
        <f>регистрация!G97</f>
        <v>0</v>
      </c>
      <c r="C97" s="20">
        <f>IFERROR(RIGHT(регистрация!F97,LEN(регистрация!F97)-FIND("*",SUBSTITUTE(регистрация!F97," ","*",LEN(регистрация!F97)-LEN(SUBSTITUTE(регистрация!F97," ",""))))),регистрация!F97)</f>
        <v>0</v>
      </c>
      <c r="D97" s="20" t="str">
        <f t="shared" si="4"/>
        <v/>
      </c>
      <c r="E97" s="20" t="e">
        <f t="shared" si="3"/>
        <v>#VALUE!</v>
      </c>
      <c r="F97" s="20" t="e">
        <f t="shared" si="5"/>
        <v>#VALUE!</v>
      </c>
      <c r="G97" s="20"/>
      <c r="H97" s="20"/>
      <c r="I97" s="20"/>
      <c r="J97" s="20"/>
      <c r="K97" s="478" t="str">
        <f>TRIM(регистрация!H97)</f>
        <v/>
      </c>
      <c r="L97" s="20"/>
      <c r="M97" s="20"/>
      <c r="N97" s="20"/>
      <c r="O97" s="20"/>
      <c r="P97" s="20"/>
      <c r="Q97" s="20"/>
      <c r="R97" s="20"/>
    </row>
    <row r="98" spans="1:18" x14ac:dyDescent="0.2">
      <c r="A98" s="20">
        <f>регистрация!A98</f>
        <v>0</v>
      </c>
      <c r="B98" s="149">
        <f>регистрация!G98</f>
        <v>0</v>
      </c>
      <c r="C98" s="20">
        <f>IFERROR(RIGHT(регистрация!F98,LEN(регистрация!F98)-FIND("*",SUBSTITUTE(регистрация!F98," ","*",LEN(регистрация!F98)-LEN(SUBSTITUTE(регистрация!F98," ",""))))),регистрация!F98)</f>
        <v>0</v>
      </c>
      <c r="D98" s="20" t="str">
        <f t="shared" si="4"/>
        <v/>
      </c>
      <c r="E98" s="20" t="e">
        <f t="shared" si="3"/>
        <v>#VALUE!</v>
      </c>
      <c r="F98" s="20" t="e">
        <f t="shared" si="5"/>
        <v>#VALUE!</v>
      </c>
      <c r="G98" s="20"/>
      <c r="H98" s="20"/>
      <c r="I98" s="20"/>
      <c r="J98" s="20"/>
      <c r="K98" s="478" t="str">
        <f>TRIM(регистрация!H98)</f>
        <v/>
      </c>
      <c r="L98" s="20"/>
      <c r="M98" s="20"/>
      <c r="N98" s="20"/>
      <c r="O98" s="20"/>
      <c r="P98" s="20"/>
      <c r="Q98" s="20"/>
      <c r="R98" s="20"/>
    </row>
    <row r="99" spans="1:18" x14ac:dyDescent="0.2">
      <c r="A99" s="20">
        <f>регистрация!A99</f>
        <v>0</v>
      </c>
      <c r="B99" s="149">
        <f>регистрация!G99</f>
        <v>0</v>
      </c>
      <c r="C99" s="20">
        <f>IFERROR(RIGHT(регистрация!F99,LEN(регистрация!F99)-FIND("*",SUBSTITUTE(регистрация!F99," ","*",LEN(регистрация!F99)-LEN(SUBSTITUTE(регистрация!F99," ",""))))),регистрация!F99)</f>
        <v>0</v>
      </c>
      <c r="D99" s="20" t="str">
        <f t="shared" si="4"/>
        <v/>
      </c>
      <c r="E99" s="20" t="e">
        <f t="shared" si="3"/>
        <v>#VALUE!</v>
      </c>
      <c r="F99" s="20" t="e">
        <f t="shared" si="5"/>
        <v>#VALUE!</v>
      </c>
      <c r="G99" s="20"/>
      <c r="H99" s="20"/>
      <c r="I99" s="20"/>
      <c r="J99" s="20"/>
      <c r="K99" s="478" t="str">
        <f>TRIM(регистрация!H99)</f>
        <v/>
      </c>
      <c r="L99" s="20"/>
      <c r="M99" s="20"/>
      <c r="N99" s="20"/>
      <c r="O99" s="20"/>
      <c r="P99" s="20"/>
      <c r="Q99" s="20"/>
      <c r="R99" s="20"/>
    </row>
    <row r="100" spans="1:18" x14ac:dyDescent="0.2">
      <c r="A100" s="20">
        <f>регистрация!A100</f>
        <v>0</v>
      </c>
      <c r="B100" s="149">
        <f>регистрация!G100</f>
        <v>0</v>
      </c>
      <c r="C100" s="20">
        <f>IFERROR(RIGHT(регистрация!F100,LEN(регистрация!F100)-FIND("*",SUBSTITUTE(регистрация!F100," ","*",LEN(регистрация!F100)-LEN(SUBSTITUTE(регистрация!F100," ",""))))),регистрация!F100)</f>
        <v>0</v>
      </c>
      <c r="D100" s="20" t="str">
        <f t="shared" si="4"/>
        <v/>
      </c>
      <c r="E100" s="20" t="e">
        <f t="shared" si="3"/>
        <v>#VALUE!</v>
      </c>
      <c r="F100" s="20" t="e">
        <f t="shared" si="5"/>
        <v>#VALUE!</v>
      </c>
      <c r="G100" s="20"/>
      <c r="H100" s="20"/>
      <c r="I100" s="20"/>
      <c r="J100" s="20"/>
      <c r="K100" s="478" t="str">
        <f>TRIM(регистрация!H100)</f>
        <v/>
      </c>
      <c r="L100" s="20"/>
      <c r="M100" s="20"/>
      <c r="N100" s="20"/>
      <c r="O100" s="20"/>
      <c r="P100" s="20"/>
      <c r="Q100" s="20"/>
      <c r="R100" s="20"/>
    </row>
    <row r="101" spans="1:18" x14ac:dyDescent="0.2">
      <c r="A101" s="20">
        <f>регистрация!A101</f>
        <v>0</v>
      </c>
      <c r="B101" s="149">
        <f>регистрация!G101</f>
        <v>0</v>
      </c>
      <c r="C101" s="20">
        <f>IFERROR(RIGHT(регистрация!F101,LEN(регистрация!F101)-FIND("*",SUBSTITUTE(регистрация!F101," ","*",LEN(регистрация!F101)-LEN(SUBSTITUTE(регистрация!F101," ",""))))),регистрация!F101)</f>
        <v>0</v>
      </c>
      <c r="D101" s="20" t="str">
        <f t="shared" si="4"/>
        <v/>
      </c>
      <c r="E101" s="20" t="e">
        <f t="shared" si="3"/>
        <v>#VALUE!</v>
      </c>
      <c r="F101" s="20" t="e">
        <f t="shared" si="5"/>
        <v>#VALUE!</v>
      </c>
      <c r="G101" s="20"/>
      <c r="H101" s="20"/>
      <c r="I101" s="20"/>
      <c r="J101" s="20"/>
      <c r="K101" s="478" t="str">
        <f>TRIM(регистрация!H101)</f>
        <v/>
      </c>
      <c r="L101" s="20"/>
      <c r="M101" s="20"/>
      <c r="N101" s="20"/>
      <c r="O101" s="20"/>
      <c r="P101" s="20"/>
      <c r="Q101" s="20"/>
      <c r="R101" s="20"/>
    </row>
    <row r="102" spans="1:18" x14ac:dyDescent="0.2">
      <c r="A102" s="20">
        <f>регистрация!A102</f>
        <v>0</v>
      </c>
      <c r="B102" s="149">
        <f>регистрация!G102</f>
        <v>0</v>
      </c>
      <c r="C102" s="20">
        <f>IFERROR(RIGHT(регистрация!F102,LEN(регистрация!F102)-FIND("*",SUBSTITUTE(регистрация!F102," ","*",LEN(регистрация!F102)-LEN(SUBSTITUTE(регистрация!F102," ",""))))),регистрация!F102)</f>
        <v>0</v>
      </c>
      <c r="D102" s="20" t="str">
        <f t="shared" si="4"/>
        <v/>
      </c>
      <c r="E102" s="20" t="e">
        <f t="shared" si="3"/>
        <v>#VALUE!</v>
      </c>
      <c r="F102" s="20" t="e">
        <f t="shared" si="5"/>
        <v>#VALUE!</v>
      </c>
      <c r="G102" s="20"/>
      <c r="H102" s="20"/>
      <c r="I102" s="20"/>
      <c r="J102" s="20"/>
      <c r="K102" s="478" t="str">
        <f>TRIM(регистрация!H102)</f>
        <v/>
      </c>
      <c r="L102" s="20"/>
      <c r="M102" s="20"/>
      <c r="N102" s="20"/>
      <c r="O102" s="20"/>
      <c r="P102" s="20"/>
      <c r="Q102" s="20"/>
      <c r="R102" s="20"/>
    </row>
    <row r="103" spans="1:18" x14ac:dyDescent="0.2">
      <c r="A103" s="20">
        <f>регистрация!A103</f>
        <v>0</v>
      </c>
      <c r="B103" s="149">
        <f>регистрация!G103</f>
        <v>0</v>
      </c>
      <c r="C103" s="20">
        <f>IFERROR(RIGHT(регистрация!F103,LEN(регистрация!F103)-FIND("*",SUBSTITUTE(регистрация!F103," ","*",LEN(регистрация!F103)-LEN(SUBSTITUTE(регистрация!F103," ",""))))),регистрация!F103)</f>
        <v>0</v>
      </c>
      <c r="D103" s="20" t="str">
        <f t="shared" si="4"/>
        <v/>
      </c>
      <c r="E103" s="20" t="e">
        <f t="shared" si="3"/>
        <v>#VALUE!</v>
      </c>
      <c r="F103" s="20" t="e">
        <f t="shared" si="5"/>
        <v>#VALUE!</v>
      </c>
      <c r="G103" s="20"/>
      <c r="H103" s="20"/>
      <c r="I103" s="20"/>
      <c r="J103" s="20"/>
      <c r="K103" s="478" t="str">
        <f>TRIM(регистрация!H103)</f>
        <v/>
      </c>
      <c r="L103" s="20"/>
      <c r="M103" s="20"/>
      <c r="N103" s="20"/>
      <c r="O103" s="20"/>
      <c r="P103" s="20"/>
      <c r="Q103" s="20"/>
      <c r="R103" s="20"/>
    </row>
    <row r="104" spans="1:18" x14ac:dyDescent="0.2">
      <c r="A104" s="20">
        <f>регистрация!A104</f>
        <v>0</v>
      </c>
      <c r="B104" s="149">
        <f>регистрация!G104</f>
        <v>0</v>
      </c>
      <c r="C104" s="20">
        <f>IFERROR(RIGHT(регистрация!F104,LEN(регистрация!F104)-FIND("*",SUBSTITUTE(регистрация!F104," ","*",LEN(регистрация!F104)-LEN(SUBSTITUTE(регистрация!F104," ",""))))),регистрация!F104)</f>
        <v>0</v>
      </c>
      <c r="D104" s="20" t="str">
        <f t="shared" si="4"/>
        <v/>
      </c>
      <c r="E104" s="20" t="e">
        <f t="shared" si="3"/>
        <v>#VALUE!</v>
      </c>
      <c r="F104" s="20" t="e">
        <f t="shared" si="5"/>
        <v>#VALUE!</v>
      </c>
      <c r="G104" s="20"/>
      <c r="H104" s="20"/>
      <c r="I104" s="20"/>
      <c r="J104" s="20"/>
      <c r="K104" s="478" t="str">
        <f>TRIM(регистрация!H104)</f>
        <v/>
      </c>
      <c r="L104" s="20"/>
      <c r="M104" s="20"/>
      <c r="N104" s="20"/>
      <c r="O104" s="20"/>
      <c r="P104" s="20"/>
      <c r="Q104" s="20"/>
      <c r="R104" s="20"/>
    </row>
    <row r="105" spans="1:18" x14ac:dyDescent="0.2">
      <c r="A105" s="20">
        <f>регистрация!A105</f>
        <v>0</v>
      </c>
      <c r="B105" s="149">
        <f>регистрация!G105</f>
        <v>0</v>
      </c>
      <c r="C105" s="20">
        <f>IFERROR(RIGHT(регистрация!F105,LEN(регистрация!F105)-FIND("*",SUBSTITUTE(регистрация!F105," ","*",LEN(регистрация!F105)-LEN(SUBSTITUTE(регистрация!F105," ",""))))),регистрация!F105)</f>
        <v>0</v>
      </c>
      <c r="D105" s="20" t="str">
        <f t="shared" si="4"/>
        <v/>
      </c>
      <c r="E105" s="20" t="e">
        <f t="shared" si="3"/>
        <v>#VALUE!</v>
      </c>
      <c r="F105" s="20" t="e">
        <f t="shared" si="5"/>
        <v>#VALUE!</v>
      </c>
      <c r="G105" s="20"/>
      <c r="H105" s="20"/>
      <c r="I105" s="20"/>
      <c r="J105" s="20"/>
      <c r="K105" s="478" t="str">
        <f>TRIM(регистрация!H105)</f>
        <v/>
      </c>
      <c r="L105" s="20"/>
      <c r="M105" s="20"/>
      <c r="N105" s="20"/>
      <c r="O105" s="20"/>
      <c r="P105" s="20"/>
      <c r="Q105" s="20"/>
      <c r="R105" s="20"/>
    </row>
    <row r="106" spans="1:18" x14ac:dyDescent="0.2">
      <c r="A106" s="20">
        <f>регистрация!A106</f>
        <v>0</v>
      </c>
      <c r="B106" s="149">
        <f>регистрация!G106</f>
        <v>0</v>
      </c>
      <c r="C106" s="20">
        <f>IFERROR(RIGHT(регистрация!F106,LEN(регистрация!F106)-FIND("*",SUBSTITUTE(регистрация!F106," ","*",LEN(регистрация!F106)-LEN(SUBSTITUTE(регистрация!F106," ",""))))),регистрация!F106)</f>
        <v>0</v>
      </c>
      <c r="D106" s="20" t="str">
        <f t="shared" si="4"/>
        <v/>
      </c>
      <c r="E106" s="20" t="e">
        <f t="shared" si="3"/>
        <v>#VALUE!</v>
      </c>
      <c r="F106" s="20" t="e">
        <f t="shared" si="5"/>
        <v>#VALUE!</v>
      </c>
      <c r="G106" s="20"/>
      <c r="H106" s="20"/>
      <c r="I106" s="20"/>
      <c r="J106" s="20"/>
      <c r="K106" s="478" t="str">
        <f>TRIM(регистрация!H106)</f>
        <v/>
      </c>
      <c r="L106" s="20"/>
      <c r="M106" s="20"/>
      <c r="N106" s="20"/>
      <c r="O106" s="20"/>
      <c r="P106" s="20"/>
      <c r="Q106" s="20"/>
      <c r="R106" s="20"/>
    </row>
    <row r="107" spans="1:18" x14ac:dyDescent="0.2">
      <c r="A107" s="20">
        <f>регистрация!A107</f>
        <v>0</v>
      </c>
      <c r="B107" s="149">
        <f>регистрация!G107</f>
        <v>0</v>
      </c>
      <c r="C107" s="20">
        <f>IFERROR(RIGHT(регистрация!F107,LEN(регистрация!F107)-FIND("*",SUBSTITUTE(регистрация!F107," ","*",LEN(регистрация!F107)-LEN(SUBSTITUTE(регистрация!F107," ",""))))),регистрация!F107)</f>
        <v>0</v>
      </c>
      <c r="D107" s="20" t="str">
        <f t="shared" si="4"/>
        <v/>
      </c>
      <c r="E107" s="20" t="e">
        <f t="shared" si="3"/>
        <v>#VALUE!</v>
      </c>
      <c r="F107" s="20" t="e">
        <f t="shared" si="5"/>
        <v>#VALUE!</v>
      </c>
      <c r="G107" s="20"/>
      <c r="H107" s="20"/>
      <c r="I107" s="20"/>
      <c r="J107" s="20"/>
      <c r="K107" s="478" t="str">
        <f>TRIM(регистрация!H107)</f>
        <v/>
      </c>
      <c r="L107" s="20"/>
      <c r="M107" s="20"/>
      <c r="N107" s="20"/>
      <c r="O107" s="20"/>
      <c r="P107" s="20"/>
      <c r="Q107" s="20"/>
      <c r="R107" s="20"/>
    </row>
    <row r="108" spans="1:18" x14ac:dyDescent="0.2">
      <c r="A108" s="20">
        <f>регистрация!A108</f>
        <v>0</v>
      </c>
      <c r="B108" s="149">
        <f>регистрация!G108</f>
        <v>0</v>
      </c>
      <c r="C108" s="20">
        <f>IFERROR(RIGHT(регистрация!F108,LEN(регистрация!F108)-FIND("*",SUBSTITUTE(регистрация!F108," ","*",LEN(регистрация!F108)-LEN(SUBSTITUTE(регистрация!F108," ",""))))),регистрация!F108)</f>
        <v>0</v>
      </c>
      <c r="D108" s="20" t="str">
        <f t="shared" si="4"/>
        <v/>
      </c>
      <c r="E108" s="20" t="e">
        <f t="shared" si="3"/>
        <v>#VALUE!</v>
      </c>
      <c r="F108" s="20" t="e">
        <f t="shared" si="5"/>
        <v>#VALUE!</v>
      </c>
      <c r="G108" s="20"/>
      <c r="H108" s="20"/>
      <c r="I108" s="20"/>
      <c r="J108" s="20"/>
      <c r="K108" s="478" t="str">
        <f>TRIM(регистрация!H108)</f>
        <v/>
      </c>
      <c r="L108" s="20"/>
      <c r="M108" s="20"/>
      <c r="N108" s="20"/>
      <c r="O108" s="20"/>
      <c r="P108" s="20"/>
      <c r="Q108" s="20"/>
      <c r="R108" s="20"/>
    </row>
    <row r="109" spans="1:18" x14ac:dyDescent="0.2">
      <c r="A109" s="20">
        <f>регистрация!A109</f>
        <v>0</v>
      </c>
      <c r="B109" s="149">
        <f>регистрация!G109</f>
        <v>0</v>
      </c>
      <c r="C109" s="20">
        <f>IFERROR(RIGHT(регистрация!F109,LEN(регистрация!F109)-FIND("*",SUBSTITUTE(регистрация!F109," ","*",LEN(регистрация!F109)-LEN(SUBSTITUTE(регистрация!F109," ",""))))),регистрация!F109)</f>
        <v>0</v>
      </c>
      <c r="D109" s="20" t="str">
        <f t="shared" si="4"/>
        <v/>
      </c>
      <c r="E109" s="20" t="e">
        <f t="shared" si="3"/>
        <v>#VALUE!</v>
      </c>
      <c r="F109" s="20" t="e">
        <f t="shared" si="5"/>
        <v>#VALUE!</v>
      </c>
      <c r="G109" s="20"/>
      <c r="H109" s="20"/>
      <c r="I109" s="20"/>
      <c r="J109" s="20"/>
      <c r="K109" s="478" t="str">
        <f>TRIM(регистрация!H109)</f>
        <v/>
      </c>
      <c r="L109" s="20"/>
      <c r="M109" s="20"/>
      <c r="N109" s="20"/>
      <c r="O109" s="20"/>
      <c r="P109" s="20"/>
      <c r="Q109" s="20"/>
      <c r="R109" s="20"/>
    </row>
    <row r="110" spans="1:18" x14ac:dyDescent="0.2">
      <c r="A110" s="20">
        <f>регистрация!A110</f>
        <v>0</v>
      </c>
      <c r="B110" s="149">
        <f>регистрация!G110</f>
        <v>0</v>
      </c>
      <c r="C110" s="20">
        <f>IFERROR(RIGHT(регистрация!F110,LEN(регистрация!F110)-FIND("*",SUBSTITUTE(регистрация!F110," ","*",LEN(регистрация!F110)-LEN(SUBSTITUTE(регистрация!F110," ",""))))),регистрация!F110)</f>
        <v>0</v>
      </c>
      <c r="D110" s="20" t="str">
        <f t="shared" si="4"/>
        <v/>
      </c>
      <c r="E110" s="20" t="e">
        <f t="shared" si="3"/>
        <v>#VALUE!</v>
      </c>
      <c r="F110" s="20" t="e">
        <f t="shared" si="5"/>
        <v>#VALUE!</v>
      </c>
      <c r="G110" s="20"/>
      <c r="H110" s="20"/>
      <c r="I110" s="20"/>
      <c r="J110" s="20"/>
      <c r="K110" s="478" t="str">
        <f>TRIM(регистрация!H110)</f>
        <v/>
      </c>
      <c r="L110" s="20"/>
      <c r="M110" s="20"/>
      <c r="N110" s="20"/>
      <c r="O110" s="20"/>
      <c r="P110" s="20"/>
      <c r="Q110" s="20"/>
      <c r="R110" s="20"/>
    </row>
    <row r="111" spans="1:18" x14ac:dyDescent="0.2">
      <c r="A111" s="20">
        <f>регистрация!A111</f>
        <v>0</v>
      </c>
      <c r="B111" s="149">
        <f>регистрация!G111</f>
        <v>0</v>
      </c>
      <c r="C111" s="20">
        <f>IFERROR(RIGHT(регистрация!F111,LEN(регистрация!F111)-FIND("*",SUBSTITUTE(регистрация!F111," ","*",LEN(регистрация!F111)-LEN(SUBSTITUTE(регистрация!F111," ",""))))),регистрация!F111)</f>
        <v>0</v>
      </c>
      <c r="D111" s="20" t="str">
        <f t="shared" si="4"/>
        <v/>
      </c>
      <c r="E111" s="20" t="e">
        <f t="shared" si="3"/>
        <v>#VALUE!</v>
      </c>
      <c r="F111" s="20" t="e">
        <f t="shared" si="5"/>
        <v>#VALUE!</v>
      </c>
      <c r="G111" s="20"/>
      <c r="H111" s="20"/>
      <c r="I111" s="20"/>
      <c r="J111" s="20"/>
      <c r="K111" s="478" t="str">
        <f>TRIM(регистрация!H111)</f>
        <v/>
      </c>
      <c r="L111" s="20"/>
      <c r="M111" s="20"/>
      <c r="N111" s="20"/>
      <c r="O111" s="20"/>
      <c r="P111" s="20"/>
      <c r="Q111" s="20"/>
      <c r="R111" s="20"/>
    </row>
    <row r="112" spans="1:18" x14ac:dyDescent="0.2">
      <c r="A112" s="20">
        <f>регистрация!A112</f>
        <v>0</v>
      </c>
      <c r="B112" s="149">
        <f>регистрация!G112</f>
        <v>0</v>
      </c>
      <c r="C112" s="20">
        <f>IFERROR(RIGHT(регистрация!F112,LEN(регистрация!F112)-FIND("*",SUBSTITUTE(регистрация!F112," ","*",LEN(регистрация!F112)-LEN(SUBSTITUTE(регистрация!F112," ",""))))),регистрация!F112)</f>
        <v>0</v>
      </c>
      <c r="D112" s="20" t="str">
        <f t="shared" si="4"/>
        <v/>
      </c>
      <c r="E112" s="20" t="e">
        <f t="shared" si="3"/>
        <v>#VALUE!</v>
      </c>
      <c r="F112" s="20" t="e">
        <f t="shared" si="5"/>
        <v>#VALUE!</v>
      </c>
      <c r="G112" s="20"/>
      <c r="H112" s="20"/>
      <c r="I112" s="20"/>
      <c r="J112" s="20"/>
      <c r="K112" s="478" t="str">
        <f>TRIM(регистрация!H112)</f>
        <v/>
      </c>
      <c r="L112" s="20"/>
      <c r="M112" s="20"/>
      <c r="N112" s="20"/>
      <c r="O112" s="20"/>
      <c r="P112" s="20"/>
      <c r="Q112" s="20"/>
      <c r="R112" s="20"/>
    </row>
    <row r="113" spans="1:18" x14ac:dyDescent="0.2">
      <c r="A113" s="20">
        <f>регистрация!A113</f>
        <v>0</v>
      </c>
      <c r="B113" s="149">
        <f>регистрация!G113</f>
        <v>0</v>
      </c>
      <c r="C113" s="20">
        <f>IFERROR(RIGHT(регистрация!F113,LEN(регистрация!F113)-FIND("*",SUBSTITUTE(регистрация!F113," ","*",LEN(регистрация!F113)-LEN(SUBSTITUTE(регистрация!F113," ",""))))),регистрация!F113)</f>
        <v>0</v>
      </c>
      <c r="D113" s="20" t="str">
        <f t="shared" si="4"/>
        <v/>
      </c>
      <c r="E113" s="20" t="e">
        <f t="shared" si="3"/>
        <v>#VALUE!</v>
      </c>
      <c r="F113" s="20" t="e">
        <f t="shared" si="5"/>
        <v>#VALUE!</v>
      </c>
      <c r="G113" s="20"/>
      <c r="H113" s="20"/>
      <c r="I113" s="20"/>
      <c r="J113" s="20"/>
      <c r="K113" s="478" t="str">
        <f>TRIM(регистрация!H113)</f>
        <v/>
      </c>
      <c r="L113" s="20"/>
      <c r="M113" s="20"/>
      <c r="N113" s="20"/>
      <c r="O113" s="20"/>
      <c r="P113" s="20"/>
      <c r="Q113" s="20"/>
      <c r="R113" s="20"/>
    </row>
    <row r="114" spans="1:18" x14ac:dyDescent="0.2">
      <c r="A114" s="20">
        <f>регистрация!A114</f>
        <v>0</v>
      </c>
      <c r="B114" s="149">
        <f>регистрация!G114</f>
        <v>0</v>
      </c>
      <c r="C114" s="20">
        <f>IFERROR(RIGHT(регистрация!F114,LEN(регистрация!F114)-FIND("*",SUBSTITUTE(регистрация!F114," ","*",LEN(регистрация!F114)-LEN(SUBSTITUTE(регистрация!F114," ",""))))),регистрация!F114)</f>
        <v>0</v>
      </c>
      <c r="D114" s="20" t="str">
        <f t="shared" si="4"/>
        <v/>
      </c>
      <c r="E114" s="20" t="e">
        <f t="shared" si="3"/>
        <v>#VALUE!</v>
      </c>
      <c r="F114" s="20" t="e">
        <f t="shared" si="5"/>
        <v>#VALUE!</v>
      </c>
      <c r="G114" s="20"/>
      <c r="H114" s="20"/>
      <c r="I114" s="20"/>
      <c r="J114" s="20"/>
      <c r="K114" s="478" t="str">
        <f>TRIM(регистрация!H114)</f>
        <v/>
      </c>
      <c r="L114" s="20"/>
      <c r="M114" s="20"/>
      <c r="N114" s="20"/>
      <c r="O114" s="20"/>
      <c r="P114" s="20"/>
      <c r="Q114" s="20"/>
      <c r="R114" s="20"/>
    </row>
    <row r="115" spans="1:18" x14ac:dyDescent="0.2">
      <c r="A115" s="20">
        <f>регистрация!A115</f>
        <v>0</v>
      </c>
      <c r="B115" s="149">
        <f>регистрация!G115</f>
        <v>0</v>
      </c>
      <c r="C115" s="20">
        <f>IFERROR(RIGHT(регистрация!F115,LEN(регистрация!F115)-FIND("*",SUBSTITUTE(регистрация!F115," ","*",LEN(регистрация!F115)-LEN(SUBSTITUTE(регистрация!F115," ",""))))),регистрация!F115)</f>
        <v>0</v>
      </c>
      <c r="D115" s="20" t="str">
        <f t="shared" si="4"/>
        <v/>
      </c>
      <c r="E115" s="20" t="e">
        <f t="shared" si="3"/>
        <v>#VALUE!</v>
      </c>
      <c r="F115" s="20" t="e">
        <f t="shared" si="5"/>
        <v>#VALUE!</v>
      </c>
      <c r="G115" s="20"/>
      <c r="H115" s="20"/>
      <c r="I115" s="20"/>
      <c r="J115" s="20"/>
      <c r="K115" s="478" t="str">
        <f>TRIM(регистрация!H115)</f>
        <v/>
      </c>
      <c r="L115" s="20"/>
      <c r="M115" s="20"/>
      <c r="N115" s="20"/>
      <c r="O115" s="20"/>
      <c r="P115" s="20"/>
      <c r="Q115" s="20"/>
      <c r="R115" s="20"/>
    </row>
    <row r="116" spans="1:18" x14ac:dyDescent="0.2">
      <c r="A116" s="20">
        <f>регистрация!A116</f>
        <v>0</v>
      </c>
      <c r="B116" s="149">
        <f>регистрация!G116</f>
        <v>0</v>
      </c>
      <c r="C116" s="20">
        <f>IFERROR(RIGHT(регистрация!F116,LEN(регистрация!F116)-FIND("*",SUBSTITUTE(регистрация!F116," ","*",LEN(регистрация!F116)-LEN(SUBSTITUTE(регистрация!F116," ",""))))),регистрация!F116)</f>
        <v>0</v>
      </c>
      <c r="D116" s="20" t="str">
        <f t="shared" si="4"/>
        <v/>
      </c>
      <c r="E116" s="20" t="e">
        <f t="shared" si="3"/>
        <v>#VALUE!</v>
      </c>
      <c r="F116" s="20" t="e">
        <f t="shared" si="5"/>
        <v>#VALUE!</v>
      </c>
      <c r="G116" s="20"/>
      <c r="H116" s="20"/>
      <c r="I116" s="20"/>
      <c r="J116" s="20"/>
      <c r="K116" s="478" t="str">
        <f>TRIM(регистрация!H116)</f>
        <v/>
      </c>
      <c r="L116" s="20"/>
      <c r="M116" s="20"/>
      <c r="N116" s="20"/>
      <c r="O116" s="20"/>
      <c r="P116" s="20"/>
      <c r="Q116" s="20"/>
      <c r="R116" s="20"/>
    </row>
    <row r="117" spans="1:18" x14ac:dyDescent="0.2">
      <c r="A117" s="20">
        <f>регистрация!A117</f>
        <v>0</v>
      </c>
      <c r="B117" s="149">
        <f>регистрация!G117</f>
        <v>0</v>
      </c>
      <c r="C117" s="20">
        <f>IFERROR(RIGHT(регистрация!F117,LEN(регистрация!F117)-FIND("*",SUBSTITUTE(регистрация!F117," ","*",LEN(регистрация!F117)-LEN(SUBSTITUTE(регистрация!F117," ",""))))),регистрация!F117)</f>
        <v>0</v>
      </c>
      <c r="D117" s="20" t="str">
        <f t="shared" si="4"/>
        <v/>
      </c>
      <c r="E117" s="20" t="e">
        <f t="shared" si="3"/>
        <v>#VALUE!</v>
      </c>
      <c r="F117" s="20" t="e">
        <f t="shared" si="5"/>
        <v>#VALUE!</v>
      </c>
      <c r="G117" s="20"/>
      <c r="H117" s="20"/>
      <c r="I117" s="20"/>
      <c r="J117" s="20"/>
      <c r="K117" s="478" t="str">
        <f>TRIM(регистрация!H117)</f>
        <v/>
      </c>
      <c r="L117" s="20"/>
      <c r="M117" s="20"/>
      <c r="N117" s="20"/>
      <c r="O117" s="20"/>
      <c r="P117" s="20"/>
      <c r="Q117" s="20"/>
      <c r="R117" s="20"/>
    </row>
    <row r="118" spans="1:18" x14ac:dyDescent="0.2">
      <c r="A118" s="20">
        <f>регистрация!A118</f>
        <v>0</v>
      </c>
      <c r="B118" s="149">
        <f>регистрация!G118</f>
        <v>0</v>
      </c>
      <c r="C118" s="20">
        <f>IFERROR(RIGHT(регистрация!F118,LEN(регистрация!F118)-FIND("*",SUBSTITUTE(регистрация!F118," ","*",LEN(регистрация!F118)-LEN(SUBSTITUTE(регистрация!F118," ",""))))),регистрация!F118)</f>
        <v>0</v>
      </c>
      <c r="D118" s="20" t="str">
        <f t="shared" si="4"/>
        <v/>
      </c>
      <c r="E118" s="20" t="e">
        <f t="shared" si="3"/>
        <v>#VALUE!</v>
      </c>
      <c r="F118" s="20" t="e">
        <f t="shared" si="5"/>
        <v>#VALUE!</v>
      </c>
      <c r="G118" s="20"/>
      <c r="H118" s="20"/>
      <c r="I118" s="20"/>
      <c r="J118" s="20"/>
      <c r="K118" s="478" t="str">
        <f>TRIM(регистрация!H118)</f>
        <v/>
      </c>
      <c r="L118" s="20"/>
      <c r="M118" s="20"/>
      <c r="N118" s="20"/>
      <c r="O118" s="20"/>
      <c r="P118" s="20"/>
      <c r="Q118" s="20"/>
      <c r="R118" s="20"/>
    </row>
    <row r="119" spans="1:18" x14ac:dyDescent="0.2">
      <c r="A119" s="20">
        <f>регистрация!A119</f>
        <v>0</v>
      </c>
      <c r="B119" s="149">
        <f>регистрация!G119</f>
        <v>0</v>
      </c>
      <c r="C119" s="20">
        <f>IFERROR(RIGHT(регистрация!F119,LEN(регистрация!F119)-FIND("*",SUBSTITUTE(регистрация!F119," ","*",LEN(регистрация!F119)-LEN(SUBSTITUTE(регистрация!F119," ",""))))),регистрация!F119)</f>
        <v>0</v>
      </c>
      <c r="D119" s="20" t="str">
        <f t="shared" si="4"/>
        <v/>
      </c>
      <c r="E119" s="20" t="e">
        <f t="shared" si="3"/>
        <v>#VALUE!</v>
      </c>
      <c r="F119" s="20" t="e">
        <f t="shared" si="5"/>
        <v>#VALUE!</v>
      </c>
      <c r="G119" s="20"/>
      <c r="H119" s="20"/>
      <c r="I119" s="20"/>
      <c r="J119" s="20"/>
      <c r="K119" s="478" t="str">
        <f>TRIM(регистрация!H119)</f>
        <v/>
      </c>
      <c r="L119" s="20"/>
      <c r="M119" s="20"/>
      <c r="N119" s="20"/>
      <c r="O119" s="20"/>
      <c r="P119" s="20"/>
      <c r="Q119" s="20"/>
      <c r="R119" s="20"/>
    </row>
    <row r="120" spans="1:18" x14ac:dyDescent="0.2">
      <c r="A120" s="20">
        <f>регистрация!A120</f>
        <v>0</v>
      </c>
      <c r="B120" s="149">
        <f>регистрация!G120</f>
        <v>0</v>
      </c>
      <c r="C120" s="20">
        <f>IFERROR(RIGHT(регистрация!F120,LEN(регистрация!F120)-FIND("*",SUBSTITUTE(регистрация!F120," ","*",LEN(регистрация!F120)-LEN(SUBSTITUTE(регистрация!F120," ",""))))),регистрация!F120)</f>
        <v>0</v>
      </c>
      <c r="D120" s="20" t="str">
        <f t="shared" si="4"/>
        <v/>
      </c>
      <c r="E120" s="20" t="e">
        <f t="shared" si="3"/>
        <v>#VALUE!</v>
      </c>
      <c r="F120" s="20" t="e">
        <f t="shared" si="5"/>
        <v>#VALUE!</v>
      </c>
      <c r="G120" s="20"/>
      <c r="H120" s="20"/>
      <c r="I120" s="20"/>
      <c r="J120" s="20"/>
      <c r="K120" s="478" t="str">
        <f>TRIM(регистрация!H120)</f>
        <v/>
      </c>
      <c r="L120" s="20"/>
      <c r="M120" s="20"/>
      <c r="N120" s="20"/>
      <c r="O120" s="20"/>
      <c r="P120" s="20"/>
      <c r="Q120" s="20"/>
      <c r="R120" s="20"/>
    </row>
    <row r="121" spans="1:18" x14ac:dyDescent="0.2">
      <c r="A121" s="20">
        <f>регистрация!A121</f>
        <v>0</v>
      </c>
      <c r="B121" s="149">
        <f>регистрация!G121</f>
        <v>0</v>
      </c>
      <c r="C121" s="20">
        <f>IFERROR(RIGHT(регистрация!F121,LEN(регистрация!F121)-FIND("*",SUBSTITUTE(регистрация!F121," ","*",LEN(регистрация!F121)-LEN(SUBSTITUTE(регистрация!F121," ",""))))),регистрация!F121)</f>
        <v>0</v>
      </c>
      <c r="D121" s="20" t="str">
        <f t="shared" si="4"/>
        <v/>
      </c>
      <c r="E121" s="20" t="e">
        <f t="shared" si="3"/>
        <v>#VALUE!</v>
      </c>
      <c r="F121" s="20" t="e">
        <f t="shared" si="5"/>
        <v>#VALUE!</v>
      </c>
      <c r="G121" s="20"/>
      <c r="H121" s="20"/>
      <c r="I121" s="20"/>
      <c r="J121" s="20"/>
      <c r="K121" s="478" t="str">
        <f>TRIM(регистрация!H121)</f>
        <v/>
      </c>
      <c r="L121" s="20"/>
      <c r="M121" s="20"/>
      <c r="N121" s="20"/>
      <c r="O121" s="20"/>
      <c r="P121" s="20"/>
      <c r="Q121" s="20"/>
      <c r="R121" s="20"/>
    </row>
    <row r="122" spans="1:18" x14ac:dyDescent="0.2">
      <c r="A122" s="20">
        <f>регистрация!A122</f>
        <v>0</v>
      </c>
      <c r="B122" s="149">
        <f>регистрация!G122</f>
        <v>0</v>
      </c>
      <c r="C122" s="20">
        <f>IFERROR(RIGHT(регистрация!F122,LEN(регистрация!F122)-FIND("*",SUBSTITUTE(регистрация!F122," ","*",LEN(регистрация!F122)-LEN(SUBSTITUTE(регистрация!F122," ",""))))),регистрация!F122)</f>
        <v>0</v>
      </c>
      <c r="D122" s="20" t="str">
        <f t="shared" si="4"/>
        <v/>
      </c>
      <c r="E122" s="20" t="e">
        <f t="shared" si="3"/>
        <v>#VALUE!</v>
      </c>
      <c r="F122" s="20" t="e">
        <f t="shared" si="5"/>
        <v>#VALUE!</v>
      </c>
      <c r="G122" s="20"/>
      <c r="H122" s="20"/>
      <c r="I122" s="20"/>
      <c r="J122" s="20"/>
      <c r="K122" s="478" t="str">
        <f>TRIM(регистрация!H122)</f>
        <v/>
      </c>
      <c r="L122" s="20"/>
      <c r="M122" s="20"/>
      <c r="N122" s="20"/>
      <c r="O122" s="20"/>
      <c r="P122" s="20"/>
      <c r="Q122" s="20"/>
      <c r="R122" s="20"/>
    </row>
    <row r="123" spans="1:18" x14ac:dyDescent="0.2">
      <c r="A123" s="20">
        <f>регистрация!A123</f>
        <v>0</v>
      </c>
      <c r="B123" s="149">
        <f>регистрация!G123</f>
        <v>0</v>
      </c>
      <c r="C123" s="20">
        <f>IFERROR(RIGHT(регистрация!F123,LEN(регистрация!F123)-FIND("*",SUBSTITUTE(регистрация!F123," ","*",LEN(регистрация!F123)-LEN(SUBSTITUTE(регистрация!F123," ",""))))),регистрация!F123)</f>
        <v>0</v>
      </c>
      <c r="D123" s="20" t="str">
        <f t="shared" si="4"/>
        <v/>
      </c>
      <c r="E123" s="20" t="e">
        <f t="shared" si="3"/>
        <v>#VALUE!</v>
      </c>
      <c r="F123" s="20" t="e">
        <f t="shared" si="5"/>
        <v>#VALUE!</v>
      </c>
      <c r="G123" s="20"/>
      <c r="H123" s="20"/>
      <c r="I123" s="20"/>
      <c r="J123" s="20"/>
      <c r="K123" s="478" t="str">
        <f>TRIM(регистрация!H123)</f>
        <v/>
      </c>
      <c r="L123" s="20"/>
      <c r="M123" s="20"/>
      <c r="N123" s="20"/>
      <c r="O123" s="20"/>
      <c r="P123" s="20"/>
      <c r="Q123" s="20"/>
      <c r="R123" s="20"/>
    </row>
    <row r="124" spans="1:18" x14ac:dyDescent="0.2">
      <c r="A124" s="20">
        <f>регистрация!A124</f>
        <v>0</v>
      </c>
      <c r="B124" s="149">
        <f>регистрация!G124</f>
        <v>0</v>
      </c>
      <c r="C124" s="20">
        <f>IFERROR(RIGHT(регистрация!F124,LEN(регистрация!F124)-FIND("*",SUBSTITUTE(регистрация!F124," ","*",LEN(регистрация!F124)-LEN(SUBSTITUTE(регистрация!F124," ",""))))),регистрация!F124)</f>
        <v>0</v>
      </c>
      <c r="D124" s="20" t="str">
        <f t="shared" si="4"/>
        <v/>
      </c>
      <c r="E124" s="20" t="e">
        <f t="shared" si="3"/>
        <v>#VALUE!</v>
      </c>
      <c r="F124" s="20" t="e">
        <f t="shared" si="5"/>
        <v>#VALUE!</v>
      </c>
      <c r="G124" s="20"/>
      <c r="H124" s="20"/>
      <c r="I124" s="20"/>
      <c r="J124" s="20"/>
      <c r="K124" s="478" t="str">
        <f>TRIM(регистрация!H124)</f>
        <v/>
      </c>
      <c r="L124" s="20"/>
      <c r="M124" s="20"/>
      <c r="N124" s="20"/>
      <c r="O124" s="20"/>
      <c r="P124" s="20"/>
      <c r="Q124" s="20"/>
      <c r="R124" s="20"/>
    </row>
    <row r="125" spans="1:18" x14ac:dyDescent="0.2">
      <c r="A125" s="20">
        <f>регистрация!A125</f>
        <v>0</v>
      </c>
      <c r="B125" s="149">
        <f>регистрация!G125</f>
        <v>0</v>
      </c>
      <c r="C125" s="20">
        <f>IFERROR(RIGHT(регистрация!F125,LEN(регистрация!F125)-FIND("*",SUBSTITUTE(регистрация!F125," ","*",LEN(регистрация!F125)-LEN(SUBSTITUTE(регистрация!F125," ",""))))),регистрация!F125)</f>
        <v>0</v>
      </c>
      <c r="D125" s="20" t="str">
        <f t="shared" si="4"/>
        <v/>
      </c>
      <c r="E125" s="20" t="e">
        <f t="shared" si="3"/>
        <v>#VALUE!</v>
      </c>
      <c r="F125" s="20" t="e">
        <f t="shared" si="5"/>
        <v>#VALUE!</v>
      </c>
      <c r="G125" s="20"/>
      <c r="H125" s="20"/>
      <c r="I125" s="20"/>
      <c r="J125" s="20"/>
      <c r="K125" s="478" t="str">
        <f>TRIM(регистрация!H125)</f>
        <v/>
      </c>
      <c r="L125" s="20"/>
      <c r="M125" s="20"/>
      <c r="N125" s="20"/>
      <c r="O125" s="20"/>
      <c r="P125" s="20"/>
      <c r="Q125" s="20"/>
      <c r="R125" s="20"/>
    </row>
    <row r="126" spans="1:18" x14ac:dyDescent="0.2">
      <c r="A126" s="20">
        <f>регистрация!A126</f>
        <v>0</v>
      </c>
      <c r="B126" s="149">
        <f>регистрация!G126</f>
        <v>0</v>
      </c>
      <c r="C126" s="20">
        <f>IFERROR(RIGHT(регистрация!F126,LEN(регистрация!F126)-FIND("*",SUBSTITUTE(регистрация!F126," ","*",LEN(регистрация!F126)-LEN(SUBSTITUTE(регистрация!F126," ",""))))),регистрация!F126)</f>
        <v>0</v>
      </c>
      <c r="D126" s="20" t="str">
        <f t="shared" si="4"/>
        <v/>
      </c>
      <c r="E126" s="20" t="e">
        <f t="shared" si="3"/>
        <v>#VALUE!</v>
      </c>
      <c r="F126" s="20" t="e">
        <f t="shared" si="5"/>
        <v>#VALUE!</v>
      </c>
      <c r="G126" s="20"/>
      <c r="H126" s="20"/>
      <c r="I126" s="20"/>
      <c r="J126" s="20"/>
      <c r="K126" s="478" t="str">
        <f>TRIM(регистрация!H126)</f>
        <v/>
      </c>
      <c r="L126" s="20"/>
      <c r="M126" s="20"/>
      <c r="N126" s="20"/>
      <c r="O126" s="20"/>
      <c r="P126" s="20"/>
      <c r="Q126" s="20"/>
      <c r="R126" s="20"/>
    </row>
    <row r="127" spans="1:18" x14ac:dyDescent="0.2">
      <c r="A127" s="20">
        <f>регистрация!A127</f>
        <v>0</v>
      </c>
      <c r="B127" s="149">
        <f>регистрация!G127</f>
        <v>0</v>
      </c>
      <c r="C127" s="20">
        <f>IFERROR(RIGHT(регистрация!F127,LEN(регистрация!F127)-FIND("*",SUBSTITUTE(регистрация!F127," ","*",LEN(регистрация!F127)-LEN(SUBSTITUTE(регистрация!F127," ",""))))),регистрация!F127)</f>
        <v>0</v>
      </c>
      <c r="D127" s="20" t="str">
        <f t="shared" si="4"/>
        <v/>
      </c>
      <c r="E127" s="20" t="e">
        <f t="shared" si="3"/>
        <v>#VALUE!</v>
      </c>
      <c r="F127" s="20" t="e">
        <f t="shared" si="5"/>
        <v>#VALUE!</v>
      </c>
      <c r="G127" s="20"/>
      <c r="H127" s="20"/>
      <c r="I127" s="20"/>
      <c r="J127" s="20"/>
      <c r="K127" s="478" t="str">
        <f>TRIM(регистрация!H127)</f>
        <v/>
      </c>
      <c r="L127" s="20"/>
      <c r="M127" s="20"/>
      <c r="N127" s="20"/>
      <c r="O127" s="20"/>
      <c r="P127" s="20"/>
      <c r="Q127" s="20"/>
      <c r="R127" s="20"/>
    </row>
    <row r="128" spans="1:18" x14ac:dyDescent="0.2">
      <c r="A128" s="20">
        <f>регистрация!A128</f>
        <v>0</v>
      </c>
      <c r="B128" s="149">
        <f>регистрация!G128</f>
        <v>0</v>
      </c>
      <c r="C128" s="20">
        <f>IFERROR(RIGHT(регистрация!F128,LEN(регистрация!F128)-FIND("*",SUBSTITUTE(регистрация!F128," ","*",LEN(регистрация!F128)-LEN(SUBSTITUTE(регистрация!F128," ",""))))),регистрация!F128)</f>
        <v>0</v>
      </c>
      <c r="D128" s="20" t="str">
        <f t="shared" si="4"/>
        <v/>
      </c>
      <c r="E128" s="20" t="e">
        <f t="shared" si="3"/>
        <v>#VALUE!</v>
      </c>
      <c r="F128" s="20" t="e">
        <f t="shared" si="5"/>
        <v>#VALUE!</v>
      </c>
      <c r="G128" s="20"/>
      <c r="H128" s="20"/>
      <c r="I128" s="20"/>
      <c r="J128" s="20"/>
      <c r="K128" s="478" t="str">
        <f>TRIM(регистрация!H128)</f>
        <v/>
      </c>
      <c r="L128" s="20"/>
      <c r="M128" s="20"/>
      <c r="N128" s="20"/>
      <c r="O128" s="20"/>
      <c r="P128" s="20"/>
      <c r="Q128" s="20"/>
      <c r="R128" s="20"/>
    </row>
    <row r="129" spans="1:18" x14ac:dyDescent="0.2">
      <c r="A129" s="20">
        <f>регистрация!A129</f>
        <v>0</v>
      </c>
      <c r="B129" s="149">
        <f>регистрация!G129</f>
        <v>0</v>
      </c>
      <c r="C129" s="20">
        <f>IFERROR(RIGHT(регистрация!F129,LEN(регистрация!F129)-FIND("*",SUBSTITUTE(регистрация!F129," ","*",LEN(регистрация!F129)-LEN(SUBSTITUTE(регистрация!F129," ",""))))),регистрация!F129)</f>
        <v>0</v>
      </c>
      <c r="D129" s="20" t="str">
        <f t="shared" si="4"/>
        <v/>
      </c>
      <c r="E129" s="20" t="e">
        <f t="shared" si="3"/>
        <v>#VALUE!</v>
      </c>
      <c r="F129" s="20" t="e">
        <f t="shared" si="5"/>
        <v>#VALUE!</v>
      </c>
      <c r="G129" s="20"/>
      <c r="H129" s="20"/>
      <c r="I129" s="20"/>
      <c r="J129" s="20"/>
      <c r="K129" s="478" t="str">
        <f>TRIM(регистрация!H129)</f>
        <v/>
      </c>
      <c r="L129" s="20"/>
      <c r="M129" s="20"/>
      <c r="N129" s="20"/>
      <c r="O129" s="20"/>
      <c r="P129" s="20"/>
      <c r="Q129" s="20"/>
      <c r="R129" s="20"/>
    </row>
    <row r="130" spans="1:18" x14ac:dyDescent="0.2">
      <c r="A130" s="20">
        <f>регистрация!A130</f>
        <v>0</v>
      </c>
      <c r="B130" s="149">
        <f>регистрация!G130</f>
        <v>0</v>
      </c>
      <c r="C130" s="20">
        <f>IFERROR(RIGHT(регистрация!F130,LEN(регистрация!F130)-FIND("*",SUBSTITUTE(регистрация!F130," ","*",LEN(регистрация!F130)-LEN(SUBSTITUTE(регистрация!F130," ",""))))),регистрация!F130)</f>
        <v>0</v>
      </c>
      <c r="D130" s="20" t="str">
        <f t="shared" si="4"/>
        <v/>
      </c>
      <c r="E130" s="20" t="e">
        <f t="shared" si="3"/>
        <v>#VALUE!</v>
      </c>
      <c r="F130" s="20" t="e">
        <f t="shared" si="5"/>
        <v>#VALUE!</v>
      </c>
      <c r="G130" s="20"/>
      <c r="H130" s="20"/>
      <c r="I130" s="20"/>
      <c r="J130" s="20"/>
      <c r="K130" s="478" t="str">
        <f>TRIM(регистрация!H130)</f>
        <v/>
      </c>
      <c r="L130" s="20"/>
      <c r="M130" s="20"/>
      <c r="N130" s="20"/>
      <c r="O130" s="20"/>
      <c r="P130" s="20"/>
      <c r="Q130" s="20"/>
      <c r="R130" s="20"/>
    </row>
    <row r="131" spans="1:18" x14ac:dyDescent="0.2">
      <c r="A131" s="20">
        <f>регистрация!A131</f>
        <v>0</v>
      </c>
      <c r="B131" s="149">
        <f>регистрация!G131</f>
        <v>0</v>
      </c>
      <c r="C131" s="20">
        <f>IFERROR(RIGHT(регистрация!F131,LEN(регистрация!F131)-FIND("*",SUBSTITUTE(регистрация!F131," ","*",LEN(регистрация!F131)-LEN(SUBSTITUTE(регистрация!F131," ",""))))),регистрация!F131)</f>
        <v>0</v>
      </c>
      <c r="D131" s="20" t="str">
        <f t="shared" si="4"/>
        <v/>
      </c>
      <c r="E131" s="20" t="e">
        <f t="shared" si="3"/>
        <v>#VALUE!</v>
      </c>
      <c r="F131" s="20" t="e">
        <f t="shared" si="5"/>
        <v>#VALUE!</v>
      </c>
      <c r="G131" s="20"/>
      <c r="H131" s="20"/>
      <c r="I131" s="20"/>
      <c r="J131" s="20"/>
      <c r="K131" s="478" t="str">
        <f>TRIM(регистрация!H131)</f>
        <v/>
      </c>
      <c r="L131" s="20"/>
      <c r="M131" s="20"/>
      <c r="N131" s="20"/>
      <c r="O131" s="20"/>
      <c r="P131" s="20"/>
      <c r="Q131" s="20"/>
      <c r="R131" s="20"/>
    </row>
    <row r="132" spans="1:18" x14ac:dyDescent="0.2">
      <c r="A132" s="20">
        <f>регистрация!A132</f>
        <v>0</v>
      </c>
      <c r="B132" s="149">
        <f>регистрация!G132</f>
        <v>0</v>
      </c>
      <c r="C132" s="20">
        <f>IFERROR(RIGHT(регистрация!F132,LEN(регистрация!F132)-FIND("*",SUBSTITUTE(регистрация!F132," ","*",LEN(регистрация!F132)-LEN(SUBSTITUTE(регистрация!F132," ",""))))),регистрация!F132)</f>
        <v>0</v>
      </c>
      <c r="D132" s="20" t="str">
        <f t="shared" si="4"/>
        <v/>
      </c>
      <c r="E132" s="20" t="e">
        <f t="shared" si="3"/>
        <v>#VALUE!</v>
      </c>
      <c r="F132" s="20" t="e">
        <f t="shared" si="5"/>
        <v>#VALUE!</v>
      </c>
      <c r="G132" s="20"/>
      <c r="H132" s="20"/>
      <c r="I132" s="20"/>
      <c r="J132" s="20"/>
      <c r="K132" s="478" t="str">
        <f>TRIM(регистрация!H132)</f>
        <v/>
      </c>
      <c r="L132" s="20"/>
      <c r="M132" s="20"/>
      <c r="N132" s="20"/>
      <c r="O132" s="20"/>
      <c r="P132" s="20"/>
      <c r="Q132" s="20"/>
      <c r="R132" s="20"/>
    </row>
    <row r="133" spans="1:18" x14ac:dyDescent="0.2">
      <c r="A133" s="20">
        <f>регистрация!A133</f>
        <v>0</v>
      </c>
      <c r="B133" s="149">
        <f>регистрация!G133</f>
        <v>0</v>
      </c>
      <c r="C133" s="20">
        <f>IFERROR(RIGHT(регистрация!F133,LEN(регистрация!F133)-FIND("*",SUBSTITUTE(регистрация!F133," ","*",LEN(регистрация!F133)-LEN(SUBSTITUTE(регистрация!F133," ",""))))),регистрация!F133)</f>
        <v>0</v>
      </c>
      <c r="D133" s="20" t="str">
        <f t="shared" si="4"/>
        <v/>
      </c>
      <c r="E133" s="20" t="e">
        <f t="shared" si="3"/>
        <v>#VALUE!</v>
      </c>
      <c r="F133" s="20" t="e">
        <f t="shared" si="5"/>
        <v>#VALUE!</v>
      </c>
      <c r="G133" s="20"/>
      <c r="H133" s="20"/>
      <c r="I133" s="20"/>
      <c r="J133" s="20"/>
      <c r="K133" s="478" t="str">
        <f>TRIM(регистрация!H133)</f>
        <v/>
      </c>
      <c r="L133" s="20"/>
      <c r="M133" s="20"/>
      <c r="N133" s="20"/>
      <c r="O133" s="20"/>
      <c r="P133" s="20"/>
      <c r="Q133" s="20"/>
      <c r="R133" s="20"/>
    </row>
    <row r="134" spans="1:18" x14ac:dyDescent="0.2">
      <c r="A134" s="20">
        <f>регистрация!A134</f>
        <v>0</v>
      </c>
      <c r="B134" s="149">
        <f>регистрация!G134</f>
        <v>0</v>
      </c>
      <c r="C134" s="20">
        <f>IFERROR(RIGHT(регистрация!F134,LEN(регистрация!F134)-FIND("*",SUBSTITUTE(регистрация!F134," ","*",LEN(регистрация!F134)-LEN(SUBSTITUTE(регистрация!F134," ",""))))),регистрация!F134)</f>
        <v>0</v>
      </c>
      <c r="D134" s="20" t="str">
        <f t="shared" si="4"/>
        <v/>
      </c>
      <c r="E134" s="20" t="e">
        <f t="shared" ref="E134:E197" si="6">IFERROR(LEFT(F134,FIND(",",F134)-1),F134)</f>
        <v>#VALUE!</v>
      </c>
      <c r="F134" s="20" t="e">
        <f t="shared" si="5"/>
        <v>#VALUE!</v>
      </c>
      <c r="G134" s="20"/>
      <c r="H134" s="20"/>
      <c r="I134" s="20"/>
      <c r="J134" s="20"/>
      <c r="K134" s="478" t="str">
        <f>TRIM(регистрация!H134)</f>
        <v/>
      </c>
      <c r="L134" s="20"/>
      <c r="M134" s="20"/>
      <c r="N134" s="20"/>
      <c r="O134" s="20"/>
      <c r="P134" s="20"/>
      <c r="Q134" s="20"/>
      <c r="R134" s="20"/>
    </row>
    <row r="135" spans="1:18" x14ac:dyDescent="0.2">
      <c r="A135" s="20">
        <f>регистрация!A135</f>
        <v>0</v>
      </c>
      <c r="B135" s="149">
        <f>регистрация!G135</f>
        <v>0</v>
      </c>
      <c r="C135" s="20">
        <f>IFERROR(RIGHT(регистрация!F135,LEN(регистрация!F135)-FIND("*",SUBSTITUTE(регистрация!F135," ","*",LEN(регистрация!F135)-LEN(SUBSTITUTE(регистрация!F135," ",""))))),регистрация!F135)</f>
        <v>0</v>
      </c>
      <c r="D135" s="20" t="str">
        <f t="shared" ref="D135:D198" si="7">IFERROR(LEFT(K135,FIND(",",K135)-1),K135)</f>
        <v/>
      </c>
      <c r="E135" s="20" t="e">
        <f t="shared" si="6"/>
        <v>#VALUE!</v>
      </c>
      <c r="F135" s="20" t="e">
        <f t="shared" ref="F135:F198" si="8">MID(K135,FIND(" ",K135)*1,27)</f>
        <v>#VALUE!</v>
      </c>
      <c r="G135" s="20"/>
      <c r="H135" s="20"/>
      <c r="I135" s="20"/>
      <c r="J135" s="20"/>
      <c r="K135" s="478" t="str">
        <f>TRIM(регистрация!H135)</f>
        <v/>
      </c>
      <c r="L135" s="20"/>
      <c r="M135" s="20"/>
      <c r="N135" s="20"/>
      <c r="O135" s="20"/>
      <c r="P135" s="20"/>
      <c r="Q135" s="20"/>
      <c r="R135" s="20"/>
    </row>
    <row r="136" spans="1:18" x14ac:dyDescent="0.2">
      <c r="A136" s="20">
        <f>регистрация!A136</f>
        <v>0</v>
      </c>
      <c r="B136" s="149">
        <f>регистрация!G136</f>
        <v>0</v>
      </c>
      <c r="C136" s="20">
        <f>IFERROR(RIGHT(регистрация!F136,LEN(регистрация!F136)-FIND("*",SUBSTITUTE(регистрация!F136," ","*",LEN(регистрация!F136)-LEN(SUBSTITUTE(регистрация!F136," ",""))))),регистрация!F136)</f>
        <v>0</v>
      </c>
      <c r="D136" s="20" t="str">
        <f t="shared" si="7"/>
        <v/>
      </c>
      <c r="E136" s="20" t="e">
        <f t="shared" si="6"/>
        <v>#VALUE!</v>
      </c>
      <c r="F136" s="20" t="e">
        <f t="shared" si="8"/>
        <v>#VALUE!</v>
      </c>
      <c r="G136" s="20"/>
      <c r="H136" s="20"/>
      <c r="I136" s="20"/>
      <c r="J136" s="20"/>
      <c r="K136" s="478" t="str">
        <f>TRIM(регистрация!H136)</f>
        <v/>
      </c>
      <c r="L136" s="20"/>
      <c r="M136" s="20"/>
      <c r="N136" s="20"/>
      <c r="O136" s="20"/>
      <c r="P136" s="20"/>
      <c r="Q136" s="20"/>
      <c r="R136" s="20"/>
    </row>
    <row r="137" spans="1:18" x14ac:dyDescent="0.2">
      <c r="A137" s="20">
        <f>регистрация!A137</f>
        <v>0</v>
      </c>
      <c r="B137" s="149">
        <f>регистрация!G137</f>
        <v>0</v>
      </c>
      <c r="C137" s="20">
        <f>IFERROR(RIGHT(регистрация!F137,LEN(регистрация!F137)-FIND("*",SUBSTITUTE(регистрация!F137," ","*",LEN(регистрация!F137)-LEN(SUBSTITUTE(регистрация!F137," ",""))))),регистрация!F137)</f>
        <v>0</v>
      </c>
      <c r="D137" s="20" t="str">
        <f t="shared" si="7"/>
        <v/>
      </c>
      <c r="E137" s="20" t="e">
        <f t="shared" si="6"/>
        <v>#VALUE!</v>
      </c>
      <c r="F137" s="20" t="e">
        <f t="shared" si="8"/>
        <v>#VALUE!</v>
      </c>
      <c r="G137" s="20"/>
      <c r="H137" s="20"/>
      <c r="I137" s="20"/>
      <c r="J137" s="20"/>
      <c r="K137" s="478" t="str">
        <f>TRIM(регистрация!H137)</f>
        <v/>
      </c>
      <c r="L137" s="20"/>
      <c r="M137" s="20"/>
      <c r="N137" s="20"/>
      <c r="O137" s="20"/>
      <c r="P137" s="20"/>
      <c r="Q137" s="20"/>
      <c r="R137" s="20"/>
    </row>
    <row r="138" spans="1:18" x14ac:dyDescent="0.2">
      <c r="A138" s="20">
        <f>регистрация!A138</f>
        <v>0</v>
      </c>
      <c r="B138" s="149">
        <f>регистрация!G138</f>
        <v>0</v>
      </c>
      <c r="C138" s="20">
        <f>IFERROR(RIGHT(регистрация!F138,LEN(регистрация!F138)-FIND("*",SUBSTITUTE(регистрация!F138," ","*",LEN(регистрация!F138)-LEN(SUBSTITUTE(регистрация!F138," ",""))))),регистрация!F138)</f>
        <v>0</v>
      </c>
      <c r="D138" s="20" t="str">
        <f t="shared" si="7"/>
        <v/>
      </c>
      <c r="E138" s="20" t="e">
        <f t="shared" si="6"/>
        <v>#VALUE!</v>
      </c>
      <c r="F138" s="20" t="e">
        <f t="shared" si="8"/>
        <v>#VALUE!</v>
      </c>
      <c r="G138" s="20"/>
      <c r="H138" s="20"/>
      <c r="I138" s="20"/>
      <c r="J138" s="20"/>
      <c r="K138" s="478" t="str">
        <f>TRIM(регистрация!H138)</f>
        <v/>
      </c>
      <c r="L138" s="20"/>
      <c r="M138" s="20"/>
      <c r="N138" s="20"/>
      <c r="O138" s="20"/>
      <c r="P138" s="20"/>
      <c r="Q138" s="20"/>
      <c r="R138" s="20"/>
    </row>
    <row r="139" spans="1:18" x14ac:dyDescent="0.2">
      <c r="A139" s="20">
        <f>регистрация!A139</f>
        <v>0</v>
      </c>
      <c r="B139" s="149">
        <f>регистрация!G139</f>
        <v>0</v>
      </c>
      <c r="C139" s="20">
        <f>IFERROR(RIGHT(регистрация!F139,LEN(регистрация!F139)-FIND("*",SUBSTITUTE(регистрация!F139," ","*",LEN(регистрация!F139)-LEN(SUBSTITUTE(регистрация!F139," ",""))))),регистрация!F139)</f>
        <v>0</v>
      </c>
      <c r="D139" s="20" t="str">
        <f t="shared" si="7"/>
        <v/>
      </c>
      <c r="E139" s="20" t="e">
        <f t="shared" si="6"/>
        <v>#VALUE!</v>
      </c>
      <c r="F139" s="20" t="e">
        <f t="shared" si="8"/>
        <v>#VALUE!</v>
      </c>
      <c r="G139" s="20"/>
      <c r="H139" s="20"/>
      <c r="I139" s="20"/>
      <c r="J139" s="20"/>
      <c r="K139" s="478" t="str">
        <f>TRIM(регистрация!H139)</f>
        <v/>
      </c>
      <c r="L139" s="20"/>
      <c r="M139" s="20"/>
      <c r="N139" s="20"/>
      <c r="O139" s="20"/>
      <c r="P139" s="20"/>
      <c r="Q139" s="20"/>
      <c r="R139" s="20"/>
    </row>
    <row r="140" spans="1:18" x14ac:dyDescent="0.2">
      <c r="A140" s="20">
        <f>регистрация!A140</f>
        <v>0</v>
      </c>
      <c r="B140" s="149">
        <f>регистрация!G140</f>
        <v>0</v>
      </c>
      <c r="C140" s="20">
        <f>IFERROR(RIGHT(регистрация!F140,LEN(регистрация!F140)-FIND("*",SUBSTITUTE(регистрация!F140," ","*",LEN(регистрация!F140)-LEN(SUBSTITUTE(регистрация!F140," ",""))))),регистрация!F140)</f>
        <v>0</v>
      </c>
      <c r="D140" s="20" t="str">
        <f t="shared" si="7"/>
        <v/>
      </c>
      <c r="E140" s="20" t="e">
        <f t="shared" si="6"/>
        <v>#VALUE!</v>
      </c>
      <c r="F140" s="20" t="e">
        <f t="shared" si="8"/>
        <v>#VALUE!</v>
      </c>
      <c r="G140" s="20"/>
      <c r="H140" s="20"/>
      <c r="I140" s="20"/>
      <c r="J140" s="20"/>
      <c r="K140" s="478" t="str">
        <f>TRIM(регистрация!H140)</f>
        <v/>
      </c>
      <c r="L140" s="20"/>
      <c r="M140" s="20"/>
      <c r="N140" s="20"/>
      <c r="O140" s="20"/>
      <c r="P140" s="20"/>
      <c r="Q140" s="20"/>
      <c r="R140" s="20"/>
    </row>
    <row r="141" spans="1:18" x14ac:dyDescent="0.2">
      <c r="A141" s="20">
        <f>регистрация!A141</f>
        <v>0</v>
      </c>
      <c r="B141" s="149">
        <f>регистрация!G141</f>
        <v>0</v>
      </c>
      <c r="C141" s="20">
        <f>IFERROR(RIGHT(регистрация!F141,LEN(регистрация!F141)-FIND("*",SUBSTITUTE(регистрация!F141," ","*",LEN(регистрация!F141)-LEN(SUBSTITUTE(регистрация!F141," ",""))))),регистрация!F141)</f>
        <v>0</v>
      </c>
      <c r="D141" s="20" t="str">
        <f t="shared" si="7"/>
        <v/>
      </c>
      <c r="E141" s="20" t="e">
        <f t="shared" si="6"/>
        <v>#VALUE!</v>
      </c>
      <c r="F141" s="20" t="e">
        <f t="shared" si="8"/>
        <v>#VALUE!</v>
      </c>
      <c r="G141" s="20"/>
      <c r="H141" s="20"/>
      <c r="I141" s="20"/>
      <c r="J141" s="20"/>
      <c r="K141" s="478" t="str">
        <f>TRIM(регистрация!H141)</f>
        <v/>
      </c>
      <c r="L141" s="20"/>
      <c r="M141" s="20"/>
      <c r="N141" s="20"/>
      <c r="O141" s="20"/>
      <c r="P141" s="20"/>
      <c r="Q141" s="20"/>
      <c r="R141" s="20"/>
    </row>
    <row r="142" spans="1:18" x14ac:dyDescent="0.2">
      <c r="A142" s="20">
        <f>регистрация!A142</f>
        <v>0</v>
      </c>
      <c r="B142" s="149">
        <f>регистрация!G142</f>
        <v>0</v>
      </c>
      <c r="C142" s="20">
        <f>IFERROR(RIGHT(регистрация!F142,LEN(регистрация!F142)-FIND("*",SUBSTITUTE(регистрация!F142," ","*",LEN(регистрация!F142)-LEN(SUBSTITUTE(регистрация!F142," ",""))))),регистрация!F142)</f>
        <v>0</v>
      </c>
      <c r="D142" s="20" t="str">
        <f t="shared" si="7"/>
        <v/>
      </c>
      <c r="E142" s="20" t="e">
        <f t="shared" si="6"/>
        <v>#VALUE!</v>
      </c>
      <c r="F142" s="20" t="e">
        <f t="shared" si="8"/>
        <v>#VALUE!</v>
      </c>
      <c r="G142" s="20"/>
      <c r="H142" s="20"/>
      <c r="I142" s="20"/>
      <c r="J142" s="20"/>
      <c r="K142" s="478" t="str">
        <f>TRIM(регистрация!H142)</f>
        <v/>
      </c>
      <c r="L142" s="20"/>
      <c r="M142" s="20"/>
      <c r="N142" s="20"/>
      <c r="O142" s="20"/>
      <c r="P142" s="20"/>
      <c r="Q142" s="20"/>
      <c r="R142" s="20"/>
    </row>
    <row r="143" spans="1:18" x14ac:dyDescent="0.2">
      <c r="A143" s="20">
        <f>регистрация!A143</f>
        <v>0</v>
      </c>
      <c r="B143" s="149">
        <f>регистрация!G143</f>
        <v>0</v>
      </c>
      <c r="C143" s="20">
        <f>IFERROR(RIGHT(регистрация!F143,LEN(регистрация!F143)-FIND("*",SUBSTITUTE(регистрация!F143," ","*",LEN(регистрация!F143)-LEN(SUBSTITUTE(регистрация!F143," ",""))))),регистрация!F143)</f>
        <v>0</v>
      </c>
      <c r="D143" s="20" t="str">
        <f t="shared" si="7"/>
        <v/>
      </c>
      <c r="E143" s="20" t="e">
        <f t="shared" si="6"/>
        <v>#VALUE!</v>
      </c>
      <c r="F143" s="20" t="e">
        <f t="shared" si="8"/>
        <v>#VALUE!</v>
      </c>
      <c r="G143" s="20"/>
      <c r="H143" s="20"/>
      <c r="I143" s="20"/>
      <c r="J143" s="20"/>
      <c r="K143" s="478" t="str">
        <f>TRIM(регистрация!H143)</f>
        <v/>
      </c>
      <c r="L143" s="20"/>
      <c r="M143" s="20"/>
      <c r="N143" s="20"/>
      <c r="O143" s="20"/>
      <c r="P143" s="20"/>
      <c r="Q143" s="20"/>
      <c r="R143" s="20"/>
    </row>
    <row r="144" spans="1:18" x14ac:dyDescent="0.2">
      <c r="A144" s="20">
        <f>регистрация!A144</f>
        <v>0</v>
      </c>
      <c r="B144" s="149">
        <f>регистрация!G144</f>
        <v>0</v>
      </c>
      <c r="C144" s="20">
        <f>IFERROR(RIGHT(регистрация!F144,LEN(регистрация!F144)-FIND("*",SUBSTITUTE(регистрация!F144," ","*",LEN(регистрация!F144)-LEN(SUBSTITUTE(регистрация!F144," ",""))))),регистрация!F144)</f>
        <v>0</v>
      </c>
      <c r="D144" s="20" t="str">
        <f t="shared" si="7"/>
        <v/>
      </c>
      <c r="E144" s="20" t="e">
        <f t="shared" si="6"/>
        <v>#VALUE!</v>
      </c>
      <c r="F144" s="20" t="e">
        <f t="shared" si="8"/>
        <v>#VALUE!</v>
      </c>
      <c r="G144" s="20"/>
      <c r="H144" s="20"/>
      <c r="I144" s="20"/>
      <c r="J144" s="20"/>
      <c r="K144" s="478" t="str">
        <f>TRIM(регистрация!H144)</f>
        <v/>
      </c>
      <c r="L144" s="20"/>
      <c r="M144" s="20"/>
      <c r="N144" s="20"/>
      <c r="O144" s="20"/>
      <c r="P144" s="20"/>
      <c r="Q144" s="20"/>
      <c r="R144" s="20"/>
    </row>
    <row r="145" spans="1:18" x14ac:dyDescent="0.2">
      <c r="A145" s="20">
        <f>регистрация!A145</f>
        <v>0</v>
      </c>
      <c r="B145" s="149">
        <f>регистрация!G145</f>
        <v>0</v>
      </c>
      <c r="C145" s="20">
        <f>IFERROR(RIGHT(регистрация!F145,LEN(регистрация!F145)-FIND("*",SUBSTITUTE(регистрация!F145," ","*",LEN(регистрация!F145)-LEN(SUBSTITUTE(регистрация!F145," ",""))))),регистрация!F145)</f>
        <v>0</v>
      </c>
      <c r="D145" s="20" t="str">
        <f t="shared" si="7"/>
        <v/>
      </c>
      <c r="E145" s="20" t="e">
        <f t="shared" si="6"/>
        <v>#VALUE!</v>
      </c>
      <c r="F145" s="20" t="e">
        <f t="shared" si="8"/>
        <v>#VALUE!</v>
      </c>
      <c r="G145" s="20"/>
      <c r="H145" s="20"/>
      <c r="I145" s="20"/>
      <c r="J145" s="20"/>
      <c r="K145" s="478" t="str">
        <f>TRIM(регистрация!H145)</f>
        <v/>
      </c>
      <c r="L145" s="20"/>
      <c r="M145" s="20"/>
      <c r="N145" s="20"/>
      <c r="O145" s="20"/>
      <c r="P145" s="20"/>
      <c r="Q145" s="20"/>
      <c r="R145" s="20"/>
    </row>
    <row r="146" spans="1:18" x14ac:dyDescent="0.2">
      <c r="A146" s="20">
        <f>регистрация!A146</f>
        <v>0</v>
      </c>
      <c r="B146" s="149">
        <f>регистрация!G146</f>
        <v>0</v>
      </c>
      <c r="C146" s="20">
        <f>IFERROR(RIGHT(регистрация!F146,LEN(регистрация!F146)-FIND("*",SUBSTITUTE(регистрация!F146," ","*",LEN(регистрация!F146)-LEN(SUBSTITUTE(регистрация!F146," ",""))))),регистрация!F146)</f>
        <v>0</v>
      </c>
      <c r="D146" s="20" t="str">
        <f t="shared" si="7"/>
        <v/>
      </c>
      <c r="E146" s="20" t="e">
        <f t="shared" si="6"/>
        <v>#VALUE!</v>
      </c>
      <c r="F146" s="20" t="e">
        <f t="shared" si="8"/>
        <v>#VALUE!</v>
      </c>
      <c r="G146" s="20"/>
      <c r="H146" s="20"/>
      <c r="I146" s="20"/>
      <c r="J146" s="20"/>
      <c r="K146" s="478" t="str">
        <f>TRIM(регистрация!H146)</f>
        <v/>
      </c>
      <c r="L146" s="20"/>
      <c r="M146" s="20"/>
      <c r="N146" s="20"/>
      <c r="O146" s="20"/>
      <c r="P146" s="20"/>
      <c r="Q146" s="20"/>
      <c r="R146" s="20"/>
    </row>
    <row r="147" spans="1:18" x14ac:dyDescent="0.2">
      <c r="A147" s="20">
        <f>регистрация!A147</f>
        <v>0</v>
      </c>
      <c r="B147" s="149">
        <f>регистрация!G147</f>
        <v>0</v>
      </c>
      <c r="C147" s="20">
        <f>IFERROR(RIGHT(регистрация!F147,LEN(регистрация!F147)-FIND("*",SUBSTITUTE(регистрация!F147," ","*",LEN(регистрация!F147)-LEN(SUBSTITUTE(регистрация!F147," ",""))))),регистрация!F147)</f>
        <v>0</v>
      </c>
      <c r="D147" s="20" t="str">
        <f t="shared" si="7"/>
        <v/>
      </c>
      <c r="E147" s="20" t="e">
        <f t="shared" si="6"/>
        <v>#VALUE!</v>
      </c>
      <c r="F147" s="20" t="e">
        <f t="shared" si="8"/>
        <v>#VALUE!</v>
      </c>
      <c r="G147" s="20"/>
      <c r="H147" s="20"/>
      <c r="I147" s="20"/>
      <c r="J147" s="20"/>
      <c r="K147" s="478" t="str">
        <f>TRIM(регистрация!H147)</f>
        <v/>
      </c>
      <c r="L147" s="20"/>
      <c r="M147" s="20"/>
      <c r="N147" s="20"/>
      <c r="O147" s="20"/>
      <c r="P147" s="20"/>
      <c r="Q147" s="20"/>
      <c r="R147" s="20"/>
    </row>
    <row r="148" spans="1:18" x14ac:dyDescent="0.2">
      <c r="A148" s="20">
        <f>регистрация!A148</f>
        <v>0</v>
      </c>
      <c r="B148" s="149">
        <f>регистрация!G148</f>
        <v>0</v>
      </c>
      <c r="C148" s="20">
        <f>IFERROR(RIGHT(регистрация!F148,LEN(регистрация!F148)-FIND("*",SUBSTITUTE(регистрация!F148," ","*",LEN(регистрация!F148)-LEN(SUBSTITUTE(регистрация!F148," ",""))))),регистрация!F148)</f>
        <v>0</v>
      </c>
      <c r="D148" s="20" t="str">
        <f t="shared" si="7"/>
        <v/>
      </c>
      <c r="E148" s="20" t="e">
        <f t="shared" si="6"/>
        <v>#VALUE!</v>
      </c>
      <c r="F148" s="20" t="e">
        <f t="shared" si="8"/>
        <v>#VALUE!</v>
      </c>
      <c r="G148" s="20"/>
      <c r="H148" s="20"/>
      <c r="I148" s="20"/>
      <c r="J148" s="20"/>
      <c r="K148" s="478" t="str">
        <f>TRIM(регистрация!H148)</f>
        <v/>
      </c>
      <c r="L148" s="20"/>
      <c r="M148" s="20"/>
      <c r="N148" s="20"/>
      <c r="O148" s="20"/>
      <c r="P148" s="20"/>
      <c r="Q148" s="20"/>
      <c r="R148" s="20"/>
    </row>
    <row r="149" spans="1:18" x14ac:dyDescent="0.2">
      <c r="A149" s="20">
        <f>регистрация!A149</f>
        <v>0</v>
      </c>
      <c r="B149" s="149">
        <f>регистрация!G149</f>
        <v>0</v>
      </c>
      <c r="C149" s="20">
        <f>IFERROR(RIGHT(регистрация!F149,LEN(регистрация!F149)-FIND("*",SUBSTITUTE(регистрация!F149," ","*",LEN(регистрация!F149)-LEN(SUBSTITUTE(регистрация!F149," ",""))))),регистрация!F149)</f>
        <v>0</v>
      </c>
      <c r="D149" s="20" t="str">
        <f t="shared" si="7"/>
        <v/>
      </c>
      <c r="E149" s="20" t="e">
        <f t="shared" si="6"/>
        <v>#VALUE!</v>
      </c>
      <c r="F149" s="20" t="e">
        <f t="shared" si="8"/>
        <v>#VALUE!</v>
      </c>
      <c r="G149" s="20"/>
      <c r="H149" s="20"/>
      <c r="I149" s="20"/>
      <c r="J149" s="20"/>
      <c r="K149" s="478" t="str">
        <f>TRIM(регистрация!H149)</f>
        <v/>
      </c>
      <c r="L149" s="20"/>
      <c r="M149" s="20"/>
      <c r="N149" s="20"/>
      <c r="O149" s="20"/>
      <c r="P149" s="20"/>
      <c r="Q149" s="20"/>
      <c r="R149" s="20"/>
    </row>
    <row r="150" spans="1:18" x14ac:dyDescent="0.2">
      <c r="A150" s="20">
        <f>регистрация!A150</f>
        <v>0</v>
      </c>
      <c r="B150" s="149">
        <f>регистрация!G150</f>
        <v>0</v>
      </c>
      <c r="C150" s="20">
        <f>IFERROR(RIGHT(регистрация!F150,LEN(регистрация!F150)-FIND("*",SUBSTITUTE(регистрация!F150," ","*",LEN(регистрация!F150)-LEN(SUBSTITUTE(регистрация!F150," ",""))))),регистрация!F150)</f>
        <v>0</v>
      </c>
      <c r="D150" s="20" t="str">
        <f t="shared" si="7"/>
        <v/>
      </c>
      <c r="E150" s="20" t="e">
        <f t="shared" si="6"/>
        <v>#VALUE!</v>
      </c>
      <c r="F150" s="20" t="e">
        <f t="shared" si="8"/>
        <v>#VALUE!</v>
      </c>
      <c r="G150" s="20"/>
      <c r="H150" s="20"/>
      <c r="I150" s="20"/>
      <c r="J150" s="20"/>
      <c r="K150" s="478" t="str">
        <f>TRIM(регистрация!H150)</f>
        <v/>
      </c>
      <c r="L150" s="20"/>
      <c r="M150" s="20"/>
      <c r="N150" s="20"/>
      <c r="O150" s="20"/>
      <c r="P150" s="20"/>
      <c r="Q150" s="20"/>
      <c r="R150" s="20"/>
    </row>
    <row r="151" spans="1:18" x14ac:dyDescent="0.2">
      <c r="A151" s="20">
        <f>регистрация!A151</f>
        <v>0</v>
      </c>
      <c r="B151" s="149">
        <f>регистрация!G151</f>
        <v>0</v>
      </c>
      <c r="C151" s="20">
        <f>IFERROR(RIGHT(регистрация!F151,LEN(регистрация!F151)-FIND("*",SUBSTITUTE(регистрация!F151," ","*",LEN(регистрация!F151)-LEN(SUBSTITUTE(регистрация!F151," ",""))))),регистрация!F151)</f>
        <v>0</v>
      </c>
      <c r="D151" s="20" t="str">
        <f t="shared" si="7"/>
        <v/>
      </c>
      <c r="E151" s="20" t="e">
        <f t="shared" si="6"/>
        <v>#VALUE!</v>
      </c>
      <c r="F151" s="20" t="e">
        <f t="shared" si="8"/>
        <v>#VALUE!</v>
      </c>
      <c r="G151" s="20"/>
      <c r="H151" s="20"/>
      <c r="I151" s="20"/>
      <c r="J151" s="20"/>
      <c r="K151" s="478" t="str">
        <f>TRIM(регистрация!H151)</f>
        <v/>
      </c>
      <c r="L151" s="20"/>
      <c r="M151" s="20"/>
      <c r="N151" s="20"/>
      <c r="O151" s="20"/>
      <c r="P151" s="20"/>
      <c r="Q151" s="20"/>
      <c r="R151" s="20"/>
    </row>
    <row r="152" spans="1:18" x14ac:dyDescent="0.2">
      <c r="A152" s="20">
        <f>регистрация!A152</f>
        <v>0</v>
      </c>
      <c r="B152" s="149">
        <f>регистрация!G152</f>
        <v>0</v>
      </c>
      <c r="C152" s="20">
        <f>IFERROR(RIGHT(регистрация!F152,LEN(регистрация!F152)-FIND("*",SUBSTITUTE(регистрация!F152," ","*",LEN(регистрация!F152)-LEN(SUBSTITUTE(регистрация!F152," ",""))))),регистрация!F152)</f>
        <v>0</v>
      </c>
      <c r="D152" s="20" t="str">
        <f t="shared" si="7"/>
        <v/>
      </c>
      <c r="E152" s="20" t="e">
        <f t="shared" si="6"/>
        <v>#VALUE!</v>
      </c>
      <c r="F152" s="20" t="e">
        <f t="shared" si="8"/>
        <v>#VALUE!</v>
      </c>
      <c r="G152" s="20"/>
      <c r="H152" s="20"/>
      <c r="I152" s="20"/>
      <c r="J152" s="20"/>
      <c r="K152" s="478" t="str">
        <f>TRIM(регистрация!H152)</f>
        <v/>
      </c>
      <c r="L152" s="20"/>
      <c r="M152" s="20"/>
      <c r="N152" s="20"/>
      <c r="O152" s="20"/>
      <c r="P152" s="20"/>
      <c r="Q152" s="20"/>
      <c r="R152" s="20"/>
    </row>
    <row r="153" spans="1:18" x14ac:dyDescent="0.2">
      <c r="A153" s="20">
        <f>регистрация!A153</f>
        <v>0</v>
      </c>
      <c r="B153" s="149">
        <f>регистрация!G153</f>
        <v>0</v>
      </c>
      <c r="C153" s="20">
        <f>IFERROR(RIGHT(регистрация!F153,LEN(регистрация!F153)-FIND("*",SUBSTITUTE(регистрация!F153," ","*",LEN(регистрация!F153)-LEN(SUBSTITUTE(регистрация!F153," ",""))))),регистрация!F153)</f>
        <v>0</v>
      </c>
      <c r="D153" s="20" t="str">
        <f t="shared" si="7"/>
        <v/>
      </c>
      <c r="E153" s="20" t="e">
        <f t="shared" si="6"/>
        <v>#VALUE!</v>
      </c>
      <c r="F153" s="20" t="e">
        <f t="shared" si="8"/>
        <v>#VALUE!</v>
      </c>
      <c r="G153" s="20"/>
      <c r="H153" s="20"/>
      <c r="I153" s="20"/>
      <c r="J153" s="20"/>
      <c r="K153" s="478" t="str">
        <f>TRIM(регистрация!H153)</f>
        <v/>
      </c>
      <c r="L153" s="20"/>
      <c r="M153" s="20"/>
      <c r="N153" s="20"/>
      <c r="O153" s="20"/>
      <c r="P153" s="20"/>
      <c r="Q153" s="20"/>
      <c r="R153" s="20"/>
    </row>
    <row r="154" spans="1:18" x14ac:dyDescent="0.2">
      <c r="A154" s="20">
        <f>регистрация!A154</f>
        <v>0</v>
      </c>
      <c r="B154" s="149">
        <f>регистрация!G154</f>
        <v>0</v>
      </c>
      <c r="C154" s="20">
        <f>IFERROR(RIGHT(регистрация!F154,LEN(регистрация!F154)-FIND("*",SUBSTITUTE(регистрация!F154," ","*",LEN(регистрация!F154)-LEN(SUBSTITUTE(регистрация!F154," ",""))))),регистрация!F154)</f>
        <v>0</v>
      </c>
      <c r="D154" s="20" t="str">
        <f t="shared" si="7"/>
        <v/>
      </c>
      <c r="E154" s="20" t="e">
        <f t="shared" si="6"/>
        <v>#VALUE!</v>
      </c>
      <c r="F154" s="20" t="e">
        <f t="shared" si="8"/>
        <v>#VALUE!</v>
      </c>
      <c r="G154" s="20"/>
      <c r="H154" s="20"/>
      <c r="I154" s="20"/>
      <c r="J154" s="20"/>
      <c r="K154" s="478" t="str">
        <f>TRIM(регистрация!H154)</f>
        <v/>
      </c>
      <c r="L154" s="20"/>
      <c r="M154" s="20"/>
      <c r="N154" s="20"/>
      <c r="O154" s="20"/>
      <c r="P154" s="20"/>
      <c r="Q154" s="20"/>
      <c r="R154" s="20"/>
    </row>
    <row r="155" spans="1:18" x14ac:dyDescent="0.2">
      <c r="A155" s="20">
        <f>регистрация!A155</f>
        <v>0</v>
      </c>
      <c r="B155" s="149">
        <f>регистрация!G155</f>
        <v>0</v>
      </c>
      <c r="C155" s="20">
        <f>IFERROR(RIGHT(регистрация!F155,LEN(регистрация!F155)-FIND("*",SUBSTITUTE(регистрация!F155," ","*",LEN(регистрация!F155)-LEN(SUBSTITUTE(регистрация!F155," ",""))))),регистрация!F155)</f>
        <v>0</v>
      </c>
      <c r="D155" s="20" t="str">
        <f t="shared" si="7"/>
        <v/>
      </c>
      <c r="E155" s="20" t="e">
        <f t="shared" si="6"/>
        <v>#VALUE!</v>
      </c>
      <c r="F155" s="20" t="e">
        <f t="shared" si="8"/>
        <v>#VALUE!</v>
      </c>
      <c r="G155" s="20"/>
      <c r="H155" s="20"/>
      <c r="I155" s="20"/>
      <c r="J155" s="20"/>
      <c r="K155" s="478" t="str">
        <f>TRIM(регистрация!H155)</f>
        <v/>
      </c>
      <c r="L155" s="20"/>
      <c r="M155" s="20"/>
      <c r="N155" s="20"/>
      <c r="O155" s="20"/>
      <c r="P155" s="20"/>
      <c r="Q155" s="20"/>
      <c r="R155" s="20"/>
    </row>
    <row r="156" spans="1:18" x14ac:dyDescent="0.2">
      <c r="A156" s="20">
        <f>регистрация!A156</f>
        <v>0</v>
      </c>
      <c r="B156" s="149">
        <f>регистрация!G156</f>
        <v>0</v>
      </c>
      <c r="C156" s="20">
        <f>IFERROR(RIGHT(регистрация!F156,LEN(регистрация!F156)-FIND("*",SUBSTITUTE(регистрация!F156," ","*",LEN(регистрация!F156)-LEN(SUBSTITUTE(регистрация!F156," ",""))))),регистрация!F156)</f>
        <v>0</v>
      </c>
      <c r="D156" s="20" t="str">
        <f t="shared" si="7"/>
        <v/>
      </c>
      <c r="E156" s="20" t="e">
        <f t="shared" si="6"/>
        <v>#VALUE!</v>
      </c>
      <c r="F156" s="20" t="e">
        <f t="shared" si="8"/>
        <v>#VALUE!</v>
      </c>
      <c r="G156" s="20"/>
      <c r="H156" s="20"/>
      <c r="I156" s="20"/>
      <c r="J156" s="20"/>
      <c r="K156" s="478" t="str">
        <f>TRIM(регистрация!H156)</f>
        <v/>
      </c>
      <c r="L156" s="20"/>
      <c r="M156" s="20"/>
      <c r="N156" s="20"/>
      <c r="O156" s="20"/>
      <c r="P156" s="20"/>
      <c r="Q156" s="20"/>
      <c r="R156" s="20"/>
    </row>
    <row r="157" spans="1:18" x14ac:dyDescent="0.2">
      <c r="A157" s="20">
        <f>регистрация!A157</f>
        <v>0</v>
      </c>
      <c r="B157" s="149">
        <f>регистрация!G157</f>
        <v>0</v>
      </c>
      <c r="C157" s="20">
        <f>IFERROR(RIGHT(регистрация!F157,LEN(регистрация!F157)-FIND("*",SUBSTITUTE(регистрация!F157," ","*",LEN(регистрация!F157)-LEN(SUBSTITUTE(регистрация!F157," ",""))))),регистрация!F157)</f>
        <v>0</v>
      </c>
      <c r="D157" s="20" t="str">
        <f t="shared" si="7"/>
        <v/>
      </c>
      <c r="E157" s="20" t="e">
        <f t="shared" si="6"/>
        <v>#VALUE!</v>
      </c>
      <c r="F157" s="20" t="e">
        <f t="shared" si="8"/>
        <v>#VALUE!</v>
      </c>
      <c r="G157" s="20"/>
      <c r="H157" s="20"/>
      <c r="I157" s="20"/>
      <c r="J157" s="20"/>
      <c r="K157" s="478" t="str">
        <f>TRIM(регистрация!H157)</f>
        <v/>
      </c>
      <c r="L157" s="20"/>
      <c r="M157" s="20"/>
      <c r="N157" s="20"/>
      <c r="O157" s="20"/>
      <c r="P157" s="20"/>
      <c r="Q157" s="20"/>
      <c r="R157" s="20"/>
    </row>
    <row r="158" spans="1:18" x14ac:dyDescent="0.2">
      <c r="A158" s="20">
        <f>регистрация!A158</f>
        <v>0</v>
      </c>
      <c r="B158" s="149">
        <f>регистрация!G158</f>
        <v>0</v>
      </c>
      <c r="C158" s="20">
        <f>IFERROR(RIGHT(регистрация!F158,LEN(регистрация!F158)-FIND("*",SUBSTITUTE(регистрация!F158," ","*",LEN(регистрация!F158)-LEN(SUBSTITUTE(регистрация!F158," ",""))))),регистрация!F158)</f>
        <v>0</v>
      </c>
      <c r="D158" s="20" t="str">
        <f t="shared" si="7"/>
        <v/>
      </c>
      <c r="E158" s="20" t="e">
        <f t="shared" si="6"/>
        <v>#VALUE!</v>
      </c>
      <c r="F158" s="20" t="e">
        <f t="shared" si="8"/>
        <v>#VALUE!</v>
      </c>
      <c r="G158" s="20"/>
      <c r="H158" s="20"/>
      <c r="I158" s="20"/>
      <c r="J158" s="20"/>
      <c r="K158" s="478" t="str">
        <f>TRIM(регистрация!H158)</f>
        <v/>
      </c>
      <c r="L158" s="20"/>
      <c r="M158" s="20"/>
      <c r="N158" s="20"/>
      <c r="O158" s="20"/>
      <c r="P158" s="20"/>
      <c r="Q158" s="20"/>
      <c r="R158" s="20"/>
    </row>
    <row r="159" spans="1:18" x14ac:dyDescent="0.2">
      <c r="A159" s="20">
        <f>регистрация!A159</f>
        <v>0</v>
      </c>
      <c r="B159" s="149">
        <f>регистрация!G159</f>
        <v>0</v>
      </c>
      <c r="C159" s="20">
        <f>IFERROR(RIGHT(регистрация!F159,LEN(регистрация!F159)-FIND("*",SUBSTITUTE(регистрация!F159," ","*",LEN(регистрация!F159)-LEN(SUBSTITUTE(регистрация!F159," ",""))))),регистрация!F159)</f>
        <v>0</v>
      </c>
      <c r="D159" s="20" t="str">
        <f t="shared" si="7"/>
        <v/>
      </c>
      <c r="E159" s="20" t="e">
        <f t="shared" si="6"/>
        <v>#VALUE!</v>
      </c>
      <c r="F159" s="20" t="e">
        <f t="shared" si="8"/>
        <v>#VALUE!</v>
      </c>
      <c r="G159" s="20"/>
      <c r="H159" s="20"/>
      <c r="I159" s="20"/>
      <c r="J159" s="20"/>
      <c r="K159" s="478" t="str">
        <f>TRIM(регистрация!H159)</f>
        <v/>
      </c>
      <c r="L159" s="20"/>
      <c r="M159" s="20"/>
      <c r="N159" s="20"/>
      <c r="O159" s="20"/>
      <c r="P159" s="20"/>
      <c r="Q159" s="20"/>
      <c r="R159" s="20"/>
    </row>
    <row r="160" spans="1:18" x14ac:dyDescent="0.2">
      <c r="A160" s="20">
        <f>регистрация!A160</f>
        <v>0</v>
      </c>
      <c r="B160" s="149">
        <f>регистрация!G160</f>
        <v>0</v>
      </c>
      <c r="C160" s="20">
        <f>IFERROR(RIGHT(регистрация!F160,LEN(регистрация!F160)-FIND("*",SUBSTITUTE(регистрация!F160," ","*",LEN(регистрация!F160)-LEN(SUBSTITUTE(регистрация!F160," ",""))))),регистрация!F160)</f>
        <v>0</v>
      </c>
      <c r="D160" s="20" t="str">
        <f t="shared" si="7"/>
        <v/>
      </c>
      <c r="E160" s="20" t="e">
        <f t="shared" si="6"/>
        <v>#VALUE!</v>
      </c>
      <c r="F160" s="20" t="e">
        <f t="shared" si="8"/>
        <v>#VALUE!</v>
      </c>
      <c r="G160" s="20"/>
      <c r="H160" s="20"/>
      <c r="I160" s="20"/>
      <c r="J160" s="20"/>
      <c r="K160" s="478" t="str">
        <f>TRIM(регистрация!H160)</f>
        <v/>
      </c>
      <c r="L160" s="20"/>
      <c r="M160" s="20"/>
      <c r="N160" s="20"/>
      <c r="O160" s="20"/>
      <c r="P160" s="20"/>
      <c r="Q160" s="20"/>
      <c r="R160" s="20"/>
    </row>
    <row r="161" spans="1:18" x14ac:dyDescent="0.2">
      <c r="A161" s="20">
        <f>регистрация!A161</f>
        <v>0</v>
      </c>
      <c r="B161" s="149">
        <f>регистрация!G161</f>
        <v>0</v>
      </c>
      <c r="C161" s="20">
        <f>IFERROR(RIGHT(регистрация!F161,LEN(регистрация!F161)-FIND("*",SUBSTITUTE(регистрация!F161," ","*",LEN(регистрация!F161)-LEN(SUBSTITUTE(регистрация!F161," ",""))))),регистрация!F161)</f>
        <v>0</v>
      </c>
      <c r="D161" s="20" t="str">
        <f t="shared" si="7"/>
        <v/>
      </c>
      <c r="E161" s="20" t="e">
        <f t="shared" si="6"/>
        <v>#VALUE!</v>
      </c>
      <c r="F161" s="20" t="e">
        <f t="shared" si="8"/>
        <v>#VALUE!</v>
      </c>
      <c r="G161" s="20"/>
      <c r="H161" s="20"/>
      <c r="I161" s="20"/>
      <c r="J161" s="20"/>
      <c r="K161" s="478" t="str">
        <f>TRIM(регистрация!H161)</f>
        <v/>
      </c>
      <c r="L161" s="20"/>
      <c r="M161" s="20"/>
      <c r="N161" s="20"/>
      <c r="O161" s="20"/>
      <c r="P161" s="20"/>
      <c r="Q161" s="20"/>
      <c r="R161" s="20"/>
    </row>
    <row r="162" spans="1:18" x14ac:dyDescent="0.2">
      <c r="A162" s="20">
        <f>регистрация!A162</f>
        <v>0</v>
      </c>
      <c r="B162" s="149">
        <f>регистрация!G162</f>
        <v>0</v>
      </c>
      <c r="C162" s="20">
        <f>IFERROR(RIGHT(регистрация!F162,LEN(регистрация!F162)-FIND("*",SUBSTITUTE(регистрация!F162," ","*",LEN(регистрация!F162)-LEN(SUBSTITUTE(регистрация!F162," ",""))))),регистрация!F162)</f>
        <v>0</v>
      </c>
      <c r="D162" s="20" t="str">
        <f t="shared" si="7"/>
        <v/>
      </c>
      <c r="E162" s="20" t="e">
        <f t="shared" si="6"/>
        <v>#VALUE!</v>
      </c>
      <c r="F162" s="20" t="e">
        <f t="shared" si="8"/>
        <v>#VALUE!</v>
      </c>
      <c r="G162" s="20"/>
      <c r="H162" s="20"/>
      <c r="I162" s="20"/>
      <c r="J162" s="20"/>
      <c r="K162" s="478" t="str">
        <f>TRIM(регистрация!H162)</f>
        <v/>
      </c>
      <c r="L162" s="20"/>
      <c r="M162" s="20"/>
      <c r="N162" s="20"/>
      <c r="O162" s="20"/>
      <c r="P162" s="20"/>
      <c r="Q162" s="20"/>
      <c r="R162" s="20"/>
    </row>
    <row r="163" spans="1:18" x14ac:dyDescent="0.2">
      <c r="A163" s="20">
        <f>регистрация!A163</f>
        <v>0</v>
      </c>
      <c r="B163" s="149">
        <f>регистрация!G163</f>
        <v>0</v>
      </c>
      <c r="C163" s="20">
        <f>IFERROR(RIGHT(регистрация!F163,LEN(регистрация!F163)-FIND("*",SUBSTITUTE(регистрация!F163," ","*",LEN(регистрация!F163)-LEN(SUBSTITUTE(регистрация!F163," ",""))))),регистрация!F163)</f>
        <v>0</v>
      </c>
      <c r="D163" s="20" t="str">
        <f t="shared" si="7"/>
        <v/>
      </c>
      <c r="E163" s="20" t="e">
        <f t="shared" si="6"/>
        <v>#VALUE!</v>
      </c>
      <c r="F163" s="20" t="e">
        <f t="shared" si="8"/>
        <v>#VALUE!</v>
      </c>
      <c r="G163" s="20"/>
      <c r="H163" s="20"/>
      <c r="I163" s="20"/>
      <c r="J163" s="20"/>
      <c r="K163" s="478" t="str">
        <f>TRIM(регистрация!H163)</f>
        <v/>
      </c>
      <c r="L163" s="20"/>
      <c r="M163" s="20"/>
      <c r="N163" s="20"/>
      <c r="O163" s="20"/>
      <c r="P163" s="20"/>
      <c r="Q163" s="20"/>
      <c r="R163" s="20"/>
    </row>
    <row r="164" spans="1:18" x14ac:dyDescent="0.2">
      <c r="A164" s="20">
        <f>регистрация!A164</f>
        <v>0</v>
      </c>
      <c r="B164" s="149">
        <f>регистрация!G164</f>
        <v>0</v>
      </c>
      <c r="C164" s="20">
        <f>IFERROR(RIGHT(регистрация!F164,LEN(регистрация!F164)-FIND("*",SUBSTITUTE(регистрация!F164," ","*",LEN(регистрация!F164)-LEN(SUBSTITUTE(регистрация!F164," ",""))))),регистрация!F164)</f>
        <v>0</v>
      </c>
      <c r="D164" s="20" t="str">
        <f t="shared" si="7"/>
        <v/>
      </c>
      <c r="E164" s="20" t="e">
        <f t="shared" si="6"/>
        <v>#VALUE!</v>
      </c>
      <c r="F164" s="20" t="e">
        <f t="shared" si="8"/>
        <v>#VALUE!</v>
      </c>
      <c r="G164" s="20"/>
      <c r="H164" s="20"/>
      <c r="I164" s="20"/>
      <c r="J164" s="20"/>
      <c r="K164" s="478" t="str">
        <f>TRIM(регистрация!H164)</f>
        <v/>
      </c>
      <c r="L164" s="20"/>
      <c r="M164" s="20"/>
      <c r="N164" s="20"/>
      <c r="O164" s="20"/>
      <c r="P164" s="20"/>
      <c r="Q164" s="20"/>
      <c r="R164" s="20"/>
    </row>
    <row r="165" spans="1:18" x14ac:dyDescent="0.2">
      <c r="A165" s="20">
        <f>регистрация!A165</f>
        <v>0</v>
      </c>
      <c r="B165" s="149">
        <f>регистрация!G165</f>
        <v>0</v>
      </c>
      <c r="C165" s="20">
        <f>IFERROR(RIGHT(регистрация!F165,LEN(регистрация!F165)-FIND("*",SUBSTITUTE(регистрация!F165," ","*",LEN(регистрация!F165)-LEN(SUBSTITUTE(регистрация!F165," ",""))))),регистрация!F165)</f>
        <v>0</v>
      </c>
      <c r="D165" s="20" t="str">
        <f t="shared" si="7"/>
        <v/>
      </c>
      <c r="E165" s="20" t="e">
        <f t="shared" si="6"/>
        <v>#VALUE!</v>
      </c>
      <c r="F165" s="20" t="e">
        <f t="shared" si="8"/>
        <v>#VALUE!</v>
      </c>
      <c r="G165" s="20"/>
      <c r="H165" s="20"/>
      <c r="I165" s="20"/>
      <c r="J165" s="20"/>
      <c r="K165" s="478" t="str">
        <f>TRIM(регистрация!H165)</f>
        <v/>
      </c>
      <c r="L165" s="20"/>
      <c r="M165" s="20"/>
      <c r="N165" s="20"/>
      <c r="O165" s="20"/>
      <c r="P165" s="20"/>
      <c r="Q165" s="20"/>
      <c r="R165" s="20"/>
    </row>
    <row r="166" spans="1:18" x14ac:dyDescent="0.2">
      <c r="A166" s="20">
        <f>регистрация!A166</f>
        <v>0</v>
      </c>
      <c r="B166" s="149">
        <f>регистрация!G166</f>
        <v>0</v>
      </c>
      <c r="C166" s="20">
        <f>IFERROR(RIGHT(регистрация!F166,LEN(регистрация!F166)-FIND("*",SUBSTITUTE(регистрация!F166," ","*",LEN(регистрация!F166)-LEN(SUBSTITUTE(регистрация!F166," ",""))))),регистрация!F166)</f>
        <v>0</v>
      </c>
      <c r="D166" s="20" t="str">
        <f t="shared" si="7"/>
        <v/>
      </c>
      <c r="E166" s="20" t="e">
        <f t="shared" si="6"/>
        <v>#VALUE!</v>
      </c>
      <c r="F166" s="20" t="e">
        <f t="shared" si="8"/>
        <v>#VALUE!</v>
      </c>
      <c r="G166" s="20"/>
      <c r="H166" s="20"/>
      <c r="I166" s="20"/>
      <c r="J166" s="20"/>
      <c r="K166" s="478" t="str">
        <f>TRIM(регистрация!H166)</f>
        <v/>
      </c>
      <c r="L166" s="20"/>
      <c r="M166" s="20"/>
      <c r="N166" s="20"/>
      <c r="O166" s="20"/>
      <c r="P166" s="20"/>
      <c r="Q166" s="20"/>
      <c r="R166" s="20"/>
    </row>
    <row r="167" spans="1:18" x14ac:dyDescent="0.2">
      <c r="A167" s="20">
        <f>регистрация!A167</f>
        <v>0</v>
      </c>
      <c r="B167" s="149">
        <f>регистрация!G167</f>
        <v>0</v>
      </c>
      <c r="C167" s="20">
        <f>IFERROR(RIGHT(регистрация!F167,LEN(регистрация!F167)-FIND("*",SUBSTITUTE(регистрация!F167," ","*",LEN(регистрация!F167)-LEN(SUBSTITUTE(регистрация!F167," ",""))))),регистрация!F167)</f>
        <v>0</v>
      </c>
      <c r="D167" s="20" t="str">
        <f t="shared" si="7"/>
        <v/>
      </c>
      <c r="E167" s="20" t="e">
        <f t="shared" si="6"/>
        <v>#VALUE!</v>
      </c>
      <c r="F167" s="20" t="e">
        <f t="shared" si="8"/>
        <v>#VALUE!</v>
      </c>
      <c r="G167" s="20"/>
      <c r="H167" s="20"/>
      <c r="I167" s="20"/>
      <c r="J167" s="20"/>
      <c r="K167" s="478" t="str">
        <f>TRIM(регистрация!H167)</f>
        <v/>
      </c>
      <c r="L167" s="20"/>
      <c r="M167" s="20"/>
      <c r="N167" s="20"/>
      <c r="O167" s="20"/>
      <c r="P167" s="20"/>
      <c r="Q167" s="20"/>
      <c r="R167" s="20"/>
    </row>
    <row r="168" spans="1:18" x14ac:dyDescent="0.2">
      <c r="A168" s="20">
        <f>регистрация!A168</f>
        <v>0</v>
      </c>
      <c r="B168" s="149">
        <f>регистрация!G168</f>
        <v>0</v>
      </c>
      <c r="C168" s="20">
        <f>IFERROR(RIGHT(регистрация!F168,LEN(регистрация!F168)-FIND("*",SUBSTITUTE(регистрация!F168," ","*",LEN(регистрация!F168)-LEN(SUBSTITUTE(регистрация!F168," ",""))))),регистрация!F168)</f>
        <v>0</v>
      </c>
      <c r="D168" s="20" t="str">
        <f t="shared" si="7"/>
        <v/>
      </c>
      <c r="E168" s="20" t="e">
        <f t="shared" si="6"/>
        <v>#VALUE!</v>
      </c>
      <c r="F168" s="20" t="e">
        <f t="shared" si="8"/>
        <v>#VALUE!</v>
      </c>
      <c r="G168" s="20"/>
      <c r="H168" s="20"/>
      <c r="I168" s="20"/>
      <c r="J168" s="20"/>
      <c r="K168" s="478" t="str">
        <f>TRIM(регистрация!H168)</f>
        <v/>
      </c>
      <c r="L168" s="20"/>
      <c r="M168" s="20"/>
      <c r="N168" s="20"/>
      <c r="O168" s="20"/>
      <c r="P168" s="20"/>
      <c r="Q168" s="20"/>
      <c r="R168" s="20"/>
    </row>
    <row r="169" spans="1:18" x14ac:dyDescent="0.2">
      <c r="A169" s="20">
        <f>регистрация!A169</f>
        <v>0</v>
      </c>
      <c r="B169" s="149">
        <f>регистрация!G169</f>
        <v>0</v>
      </c>
      <c r="C169" s="20">
        <f>IFERROR(RIGHT(регистрация!F169,LEN(регистрация!F169)-FIND("*",SUBSTITUTE(регистрация!F169," ","*",LEN(регистрация!F169)-LEN(SUBSTITUTE(регистрация!F169," ",""))))),регистрация!F169)</f>
        <v>0</v>
      </c>
      <c r="D169" s="20" t="str">
        <f t="shared" si="7"/>
        <v/>
      </c>
      <c r="E169" s="20" t="e">
        <f t="shared" si="6"/>
        <v>#VALUE!</v>
      </c>
      <c r="F169" s="20" t="e">
        <f t="shared" si="8"/>
        <v>#VALUE!</v>
      </c>
      <c r="G169" s="20"/>
      <c r="H169" s="20"/>
      <c r="I169" s="20"/>
      <c r="J169" s="20"/>
      <c r="K169" s="478" t="str">
        <f>TRIM(регистрация!H169)</f>
        <v/>
      </c>
      <c r="L169" s="20"/>
      <c r="M169" s="20"/>
      <c r="N169" s="20"/>
      <c r="O169" s="20"/>
      <c r="P169" s="20"/>
      <c r="Q169" s="20"/>
      <c r="R169" s="20"/>
    </row>
    <row r="170" spans="1:18" x14ac:dyDescent="0.2">
      <c r="A170" s="20">
        <f>регистрация!A170</f>
        <v>0</v>
      </c>
      <c r="B170" s="149">
        <f>регистрация!G170</f>
        <v>0</v>
      </c>
      <c r="C170" s="20">
        <f>IFERROR(RIGHT(регистрация!F170,LEN(регистрация!F170)-FIND("*",SUBSTITUTE(регистрация!F170," ","*",LEN(регистрация!F170)-LEN(SUBSTITUTE(регистрация!F170," ",""))))),регистрация!F170)</f>
        <v>0</v>
      </c>
      <c r="D170" s="20" t="str">
        <f t="shared" si="7"/>
        <v/>
      </c>
      <c r="E170" s="20" t="e">
        <f t="shared" si="6"/>
        <v>#VALUE!</v>
      </c>
      <c r="F170" s="20" t="e">
        <f t="shared" si="8"/>
        <v>#VALUE!</v>
      </c>
      <c r="G170" s="20"/>
      <c r="H170" s="20"/>
      <c r="I170" s="20"/>
      <c r="J170" s="20"/>
      <c r="K170" s="478" t="str">
        <f>TRIM(регистрация!H170)</f>
        <v/>
      </c>
      <c r="L170" s="20"/>
      <c r="M170" s="20"/>
      <c r="N170" s="20"/>
      <c r="O170" s="20"/>
      <c r="P170" s="20"/>
      <c r="Q170" s="20"/>
      <c r="R170" s="20"/>
    </row>
    <row r="171" spans="1:18" x14ac:dyDescent="0.2">
      <c r="A171" s="20">
        <f>регистрация!A171</f>
        <v>0</v>
      </c>
      <c r="B171" s="149">
        <f>регистрация!G171</f>
        <v>0</v>
      </c>
      <c r="C171" s="20">
        <f>IFERROR(RIGHT(регистрация!F171,LEN(регистрация!F171)-FIND("*",SUBSTITUTE(регистрация!F171," ","*",LEN(регистрация!F171)-LEN(SUBSTITUTE(регистрация!F171," ",""))))),регистрация!F171)</f>
        <v>0</v>
      </c>
      <c r="D171" s="20" t="str">
        <f t="shared" si="7"/>
        <v/>
      </c>
      <c r="E171" s="20" t="e">
        <f t="shared" si="6"/>
        <v>#VALUE!</v>
      </c>
      <c r="F171" s="20" t="e">
        <f t="shared" si="8"/>
        <v>#VALUE!</v>
      </c>
      <c r="G171" s="20"/>
      <c r="H171" s="20"/>
      <c r="I171" s="20"/>
      <c r="J171" s="20"/>
      <c r="K171" s="478" t="str">
        <f>TRIM(регистрация!H171)</f>
        <v/>
      </c>
      <c r="L171" s="20"/>
      <c r="M171" s="20"/>
      <c r="N171" s="20"/>
      <c r="O171" s="20"/>
      <c r="P171" s="20"/>
      <c r="Q171" s="20"/>
      <c r="R171" s="20"/>
    </row>
    <row r="172" spans="1:18" x14ac:dyDescent="0.2">
      <c r="A172" s="20">
        <f>регистрация!A172</f>
        <v>0</v>
      </c>
      <c r="B172" s="149">
        <f>регистрация!G172</f>
        <v>0</v>
      </c>
      <c r="C172" s="20">
        <f>IFERROR(RIGHT(регистрация!F172,LEN(регистрация!F172)-FIND("*",SUBSTITUTE(регистрация!F172," ","*",LEN(регистрация!F172)-LEN(SUBSTITUTE(регистрация!F172," ",""))))),регистрация!F172)</f>
        <v>0</v>
      </c>
      <c r="D172" s="20" t="str">
        <f t="shared" si="7"/>
        <v/>
      </c>
      <c r="E172" s="20" t="e">
        <f t="shared" si="6"/>
        <v>#VALUE!</v>
      </c>
      <c r="F172" s="20" t="e">
        <f t="shared" si="8"/>
        <v>#VALUE!</v>
      </c>
      <c r="G172" s="20"/>
      <c r="H172" s="20"/>
      <c r="I172" s="20"/>
      <c r="J172" s="20"/>
      <c r="K172" s="478" t="str">
        <f>TRIM(регистрация!H172)</f>
        <v/>
      </c>
      <c r="L172" s="20"/>
      <c r="M172" s="20"/>
      <c r="N172" s="20"/>
      <c r="O172" s="20"/>
      <c r="P172" s="20"/>
      <c r="Q172" s="20"/>
      <c r="R172" s="20"/>
    </row>
    <row r="173" spans="1:18" x14ac:dyDescent="0.2">
      <c r="A173" s="20">
        <f>регистрация!A173</f>
        <v>0</v>
      </c>
      <c r="B173" s="149">
        <f>регистрация!G173</f>
        <v>0</v>
      </c>
      <c r="C173" s="20">
        <f>IFERROR(RIGHT(регистрация!F173,LEN(регистрация!F173)-FIND("*",SUBSTITUTE(регистрация!F173," ","*",LEN(регистрация!F173)-LEN(SUBSTITUTE(регистрация!F173," ",""))))),регистрация!F173)</f>
        <v>0</v>
      </c>
      <c r="D173" s="20" t="str">
        <f t="shared" si="7"/>
        <v/>
      </c>
      <c r="E173" s="20" t="e">
        <f t="shared" si="6"/>
        <v>#VALUE!</v>
      </c>
      <c r="F173" s="20" t="e">
        <f t="shared" si="8"/>
        <v>#VALUE!</v>
      </c>
      <c r="G173" s="20"/>
      <c r="H173" s="20"/>
      <c r="I173" s="20"/>
      <c r="J173" s="20"/>
      <c r="K173" s="478" t="str">
        <f>TRIM(регистрация!H173)</f>
        <v/>
      </c>
      <c r="L173" s="20"/>
      <c r="M173" s="20"/>
      <c r="N173" s="20"/>
      <c r="O173" s="20"/>
      <c r="P173" s="20"/>
      <c r="Q173" s="20"/>
      <c r="R173" s="20"/>
    </row>
    <row r="174" spans="1:18" x14ac:dyDescent="0.2">
      <c r="A174" s="20">
        <f>регистрация!A174</f>
        <v>0</v>
      </c>
      <c r="B174" s="149">
        <f>регистрация!G174</f>
        <v>0</v>
      </c>
      <c r="C174" s="20">
        <f>IFERROR(RIGHT(регистрация!F174,LEN(регистрация!F174)-FIND("*",SUBSTITUTE(регистрация!F174," ","*",LEN(регистрация!F174)-LEN(SUBSTITUTE(регистрация!F174," ",""))))),регистрация!F174)</f>
        <v>0</v>
      </c>
      <c r="D174" s="20" t="str">
        <f t="shared" si="7"/>
        <v/>
      </c>
      <c r="E174" s="20" t="e">
        <f t="shared" si="6"/>
        <v>#VALUE!</v>
      </c>
      <c r="F174" s="20" t="e">
        <f t="shared" si="8"/>
        <v>#VALUE!</v>
      </c>
      <c r="G174" s="20"/>
      <c r="H174" s="20"/>
      <c r="I174" s="20"/>
      <c r="J174" s="20"/>
      <c r="K174" s="478" t="str">
        <f>TRIM(регистрация!H174)</f>
        <v/>
      </c>
      <c r="L174" s="20"/>
      <c r="M174" s="20"/>
      <c r="N174" s="20"/>
      <c r="O174" s="20"/>
      <c r="P174" s="20"/>
      <c r="Q174" s="20"/>
      <c r="R174" s="20"/>
    </row>
    <row r="175" spans="1:18" x14ac:dyDescent="0.2">
      <c r="A175" s="20">
        <f>регистрация!A175</f>
        <v>0</v>
      </c>
      <c r="B175" s="149">
        <f>регистрация!G175</f>
        <v>0</v>
      </c>
      <c r="C175" s="20">
        <f>IFERROR(RIGHT(регистрация!F175,LEN(регистрация!F175)-FIND("*",SUBSTITUTE(регистрация!F175," ","*",LEN(регистрация!F175)-LEN(SUBSTITUTE(регистрация!F175," ",""))))),регистрация!F175)</f>
        <v>0</v>
      </c>
      <c r="D175" s="20" t="str">
        <f t="shared" si="7"/>
        <v/>
      </c>
      <c r="E175" s="20" t="e">
        <f t="shared" si="6"/>
        <v>#VALUE!</v>
      </c>
      <c r="F175" s="20" t="e">
        <f t="shared" si="8"/>
        <v>#VALUE!</v>
      </c>
      <c r="G175" s="20"/>
      <c r="H175" s="20"/>
      <c r="I175" s="20"/>
      <c r="J175" s="20"/>
      <c r="K175" s="478" t="str">
        <f>TRIM(регистрация!H175)</f>
        <v/>
      </c>
      <c r="L175" s="20"/>
      <c r="M175" s="20"/>
      <c r="N175" s="20"/>
      <c r="O175" s="20"/>
      <c r="P175" s="20"/>
      <c r="Q175" s="20"/>
      <c r="R175" s="20"/>
    </row>
    <row r="176" spans="1:18" x14ac:dyDescent="0.2">
      <c r="A176" s="20">
        <f>регистрация!A176</f>
        <v>0</v>
      </c>
      <c r="B176" s="149">
        <f>регистрация!G176</f>
        <v>0</v>
      </c>
      <c r="C176" s="20">
        <f>IFERROR(RIGHT(регистрация!F176,LEN(регистрация!F176)-FIND("*",SUBSTITUTE(регистрация!F176," ","*",LEN(регистрация!F176)-LEN(SUBSTITUTE(регистрация!F176," ",""))))),регистрация!F176)</f>
        <v>0</v>
      </c>
      <c r="D176" s="20" t="str">
        <f t="shared" si="7"/>
        <v/>
      </c>
      <c r="E176" s="20" t="e">
        <f t="shared" si="6"/>
        <v>#VALUE!</v>
      </c>
      <c r="F176" s="20" t="e">
        <f t="shared" si="8"/>
        <v>#VALUE!</v>
      </c>
      <c r="G176" s="20"/>
      <c r="H176" s="20"/>
      <c r="I176" s="20"/>
      <c r="J176" s="20"/>
      <c r="K176" s="478" t="str">
        <f>TRIM(регистрация!H176)</f>
        <v/>
      </c>
      <c r="L176" s="20"/>
      <c r="M176" s="20"/>
      <c r="N176" s="20"/>
      <c r="O176" s="20"/>
      <c r="P176" s="20"/>
      <c r="Q176" s="20"/>
      <c r="R176" s="20"/>
    </row>
    <row r="177" spans="1:18" x14ac:dyDescent="0.2">
      <c r="A177" s="20">
        <f>регистрация!A177</f>
        <v>0</v>
      </c>
      <c r="B177" s="149">
        <f>регистрация!G177</f>
        <v>0</v>
      </c>
      <c r="C177" s="20">
        <f>IFERROR(RIGHT(регистрация!F177,LEN(регистрация!F177)-FIND("*",SUBSTITUTE(регистрация!F177," ","*",LEN(регистрация!F177)-LEN(SUBSTITUTE(регистрация!F177," ",""))))),регистрация!F177)</f>
        <v>0</v>
      </c>
      <c r="D177" s="20" t="str">
        <f t="shared" si="7"/>
        <v/>
      </c>
      <c r="E177" s="20" t="e">
        <f t="shared" si="6"/>
        <v>#VALUE!</v>
      </c>
      <c r="F177" s="20" t="e">
        <f t="shared" si="8"/>
        <v>#VALUE!</v>
      </c>
      <c r="G177" s="20"/>
      <c r="H177" s="20"/>
      <c r="I177" s="20"/>
      <c r="J177" s="20"/>
      <c r="K177" s="478" t="str">
        <f>TRIM(регистрация!H177)</f>
        <v/>
      </c>
      <c r="L177" s="20"/>
      <c r="M177" s="20"/>
      <c r="N177" s="20"/>
      <c r="O177" s="20"/>
      <c r="P177" s="20"/>
      <c r="Q177" s="20"/>
      <c r="R177" s="20"/>
    </row>
    <row r="178" spans="1:18" x14ac:dyDescent="0.2">
      <c r="A178" s="20">
        <f>регистрация!A178</f>
        <v>0</v>
      </c>
      <c r="B178" s="149">
        <f>регистрация!G178</f>
        <v>0</v>
      </c>
      <c r="C178" s="20">
        <f>IFERROR(RIGHT(регистрация!F178,LEN(регистрация!F178)-FIND("*",SUBSTITUTE(регистрация!F178," ","*",LEN(регистрация!F178)-LEN(SUBSTITUTE(регистрация!F178," ",""))))),регистрация!F178)</f>
        <v>0</v>
      </c>
      <c r="D178" s="20" t="str">
        <f t="shared" si="7"/>
        <v/>
      </c>
      <c r="E178" s="20" t="e">
        <f t="shared" si="6"/>
        <v>#VALUE!</v>
      </c>
      <c r="F178" s="20" t="e">
        <f t="shared" si="8"/>
        <v>#VALUE!</v>
      </c>
      <c r="G178" s="20"/>
      <c r="H178" s="20"/>
      <c r="I178" s="20"/>
      <c r="J178" s="20"/>
      <c r="K178" s="478" t="str">
        <f>TRIM(регистрация!H178)</f>
        <v/>
      </c>
      <c r="L178" s="20"/>
      <c r="M178" s="20"/>
      <c r="N178" s="20"/>
      <c r="O178" s="20"/>
      <c r="P178" s="20"/>
      <c r="Q178" s="20"/>
      <c r="R178" s="20"/>
    </row>
    <row r="179" spans="1:18" x14ac:dyDescent="0.2">
      <c r="A179" s="20">
        <f>регистрация!A179</f>
        <v>0</v>
      </c>
      <c r="B179" s="149">
        <f>регистрация!G179</f>
        <v>0</v>
      </c>
      <c r="C179" s="20">
        <f>IFERROR(RIGHT(регистрация!F179,LEN(регистрация!F179)-FIND("*",SUBSTITUTE(регистрация!F179," ","*",LEN(регистрация!F179)-LEN(SUBSTITUTE(регистрация!F179," ",""))))),регистрация!F179)</f>
        <v>0</v>
      </c>
      <c r="D179" s="20" t="str">
        <f t="shared" si="7"/>
        <v/>
      </c>
      <c r="E179" s="20" t="e">
        <f t="shared" si="6"/>
        <v>#VALUE!</v>
      </c>
      <c r="F179" s="20" t="e">
        <f t="shared" si="8"/>
        <v>#VALUE!</v>
      </c>
      <c r="G179" s="20"/>
      <c r="H179" s="20"/>
      <c r="I179" s="20"/>
      <c r="J179" s="20"/>
      <c r="K179" s="478" t="str">
        <f>TRIM(регистрация!H179)</f>
        <v/>
      </c>
      <c r="L179" s="20"/>
      <c r="M179" s="20"/>
      <c r="N179" s="20"/>
      <c r="O179" s="20"/>
      <c r="P179" s="20"/>
      <c r="Q179" s="20"/>
      <c r="R179" s="20"/>
    </row>
    <row r="180" spans="1:18" x14ac:dyDescent="0.2">
      <c r="A180" s="20">
        <f>регистрация!A180</f>
        <v>0</v>
      </c>
      <c r="B180" s="149">
        <f>регистрация!G180</f>
        <v>0</v>
      </c>
      <c r="C180" s="20">
        <f>IFERROR(RIGHT(регистрация!F180,LEN(регистрация!F180)-FIND("*",SUBSTITUTE(регистрация!F180," ","*",LEN(регистрация!F180)-LEN(SUBSTITUTE(регистрация!F180," ",""))))),регистрация!F180)</f>
        <v>0</v>
      </c>
      <c r="D180" s="20" t="str">
        <f t="shared" si="7"/>
        <v/>
      </c>
      <c r="E180" s="20" t="e">
        <f t="shared" si="6"/>
        <v>#VALUE!</v>
      </c>
      <c r="F180" s="20" t="e">
        <f t="shared" si="8"/>
        <v>#VALUE!</v>
      </c>
      <c r="G180" s="20"/>
      <c r="H180" s="20"/>
      <c r="I180" s="20"/>
      <c r="J180" s="20"/>
      <c r="K180" s="478" t="str">
        <f>TRIM(регистрация!H180)</f>
        <v/>
      </c>
      <c r="L180" s="20"/>
      <c r="M180" s="20"/>
      <c r="N180" s="20"/>
      <c r="O180" s="20"/>
      <c r="P180" s="20"/>
      <c r="Q180" s="20"/>
      <c r="R180" s="20"/>
    </row>
    <row r="181" spans="1:18" x14ac:dyDescent="0.2">
      <c r="A181" s="20">
        <f>регистрация!A181</f>
        <v>0</v>
      </c>
      <c r="B181" s="149">
        <f>регистрация!G181</f>
        <v>0</v>
      </c>
      <c r="C181" s="20">
        <f>IFERROR(RIGHT(регистрация!F181,LEN(регистрация!F181)-FIND("*",SUBSTITUTE(регистрация!F181," ","*",LEN(регистрация!F181)-LEN(SUBSTITUTE(регистрация!F181," ",""))))),регистрация!F181)</f>
        <v>0</v>
      </c>
      <c r="D181" s="20" t="str">
        <f t="shared" si="7"/>
        <v/>
      </c>
      <c r="E181" s="20" t="e">
        <f t="shared" si="6"/>
        <v>#VALUE!</v>
      </c>
      <c r="F181" s="20" t="e">
        <f t="shared" si="8"/>
        <v>#VALUE!</v>
      </c>
      <c r="G181" s="20"/>
      <c r="H181" s="20"/>
      <c r="I181" s="20"/>
      <c r="J181" s="20"/>
      <c r="K181" s="478" t="str">
        <f>TRIM(регистрация!H181)</f>
        <v/>
      </c>
      <c r="L181" s="20"/>
      <c r="M181" s="20"/>
      <c r="N181" s="20"/>
      <c r="O181" s="20"/>
      <c r="P181" s="20"/>
      <c r="Q181" s="20"/>
      <c r="R181" s="20"/>
    </row>
    <row r="182" spans="1:18" x14ac:dyDescent="0.2">
      <c r="A182" s="20">
        <f>регистрация!A182</f>
        <v>0</v>
      </c>
      <c r="B182" s="149">
        <f>регистрация!G182</f>
        <v>0</v>
      </c>
      <c r="C182" s="20">
        <f>IFERROR(RIGHT(регистрация!F182,LEN(регистрация!F182)-FIND("*",SUBSTITUTE(регистрация!F182," ","*",LEN(регистрация!F182)-LEN(SUBSTITUTE(регистрация!F182," ",""))))),регистрация!F182)</f>
        <v>0</v>
      </c>
      <c r="D182" s="20" t="str">
        <f t="shared" si="7"/>
        <v/>
      </c>
      <c r="E182" s="20" t="e">
        <f t="shared" si="6"/>
        <v>#VALUE!</v>
      </c>
      <c r="F182" s="20" t="e">
        <f t="shared" si="8"/>
        <v>#VALUE!</v>
      </c>
      <c r="G182" s="20"/>
      <c r="H182" s="20"/>
      <c r="I182" s="20"/>
      <c r="J182" s="20"/>
      <c r="K182" s="478" t="str">
        <f>TRIM(регистрация!H182)</f>
        <v/>
      </c>
      <c r="L182" s="20"/>
      <c r="M182" s="20"/>
      <c r="N182" s="20"/>
      <c r="O182" s="20"/>
      <c r="P182" s="20"/>
      <c r="Q182" s="20"/>
      <c r="R182" s="20"/>
    </row>
    <row r="183" spans="1:18" x14ac:dyDescent="0.2">
      <c r="A183" s="20">
        <f>регистрация!A183</f>
        <v>0</v>
      </c>
      <c r="B183" s="149">
        <f>регистрация!G183</f>
        <v>0</v>
      </c>
      <c r="C183" s="20">
        <f>IFERROR(RIGHT(регистрация!F183,LEN(регистрация!F183)-FIND("*",SUBSTITUTE(регистрация!F183," ","*",LEN(регистрация!F183)-LEN(SUBSTITUTE(регистрация!F183," ",""))))),регистрация!F183)</f>
        <v>0</v>
      </c>
      <c r="D183" s="20" t="str">
        <f t="shared" si="7"/>
        <v/>
      </c>
      <c r="E183" s="20" t="e">
        <f t="shared" si="6"/>
        <v>#VALUE!</v>
      </c>
      <c r="F183" s="20" t="e">
        <f t="shared" si="8"/>
        <v>#VALUE!</v>
      </c>
      <c r="G183" s="20"/>
      <c r="H183" s="20"/>
      <c r="I183" s="20"/>
      <c r="J183" s="20"/>
      <c r="K183" s="478" t="str">
        <f>TRIM(регистрация!H183)</f>
        <v/>
      </c>
      <c r="L183" s="20"/>
      <c r="M183" s="20"/>
      <c r="N183" s="20"/>
      <c r="O183" s="20"/>
      <c r="P183" s="20"/>
      <c r="Q183" s="20"/>
      <c r="R183" s="20"/>
    </row>
    <row r="184" spans="1:18" x14ac:dyDescent="0.2">
      <c r="A184" s="20">
        <f>регистрация!A184</f>
        <v>0</v>
      </c>
      <c r="B184" s="149">
        <f>регистрация!G184</f>
        <v>0</v>
      </c>
      <c r="C184" s="20">
        <f>IFERROR(RIGHT(регистрация!F184,LEN(регистрация!F184)-FIND("*",SUBSTITUTE(регистрация!F184," ","*",LEN(регистрация!F184)-LEN(SUBSTITUTE(регистрация!F184," ",""))))),регистрация!F184)</f>
        <v>0</v>
      </c>
      <c r="D184" s="20" t="str">
        <f t="shared" si="7"/>
        <v/>
      </c>
      <c r="E184" s="20" t="e">
        <f t="shared" si="6"/>
        <v>#VALUE!</v>
      </c>
      <c r="F184" s="20" t="e">
        <f t="shared" si="8"/>
        <v>#VALUE!</v>
      </c>
      <c r="G184" s="20"/>
      <c r="H184" s="20"/>
      <c r="I184" s="20"/>
      <c r="J184" s="20"/>
      <c r="K184" s="478" t="str">
        <f>TRIM(регистрация!H184)</f>
        <v/>
      </c>
      <c r="L184" s="20"/>
      <c r="M184" s="20"/>
      <c r="N184" s="20"/>
      <c r="O184" s="20"/>
      <c r="P184" s="20"/>
      <c r="Q184" s="20"/>
      <c r="R184" s="20"/>
    </row>
    <row r="185" spans="1:18" x14ac:dyDescent="0.2">
      <c r="A185" s="20">
        <f>регистрация!A185</f>
        <v>0</v>
      </c>
      <c r="B185" s="149">
        <f>регистрация!G185</f>
        <v>0</v>
      </c>
      <c r="C185" s="20">
        <f>IFERROR(RIGHT(регистрация!F185,LEN(регистрация!F185)-FIND("*",SUBSTITUTE(регистрация!F185," ","*",LEN(регистрация!F185)-LEN(SUBSTITUTE(регистрация!F185," ",""))))),регистрация!F185)</f>
        <v>0</v>
      </c>
      <c r="D185" s="20" t="str">
        <f t="shared" si="7"/>
        <v/>
      </c>
      <c r="E185" s="20" t="e">
        <f t="shared" si="6"/>
        <v>#VALUE!</v>
      </c>
      <c r="F185" s="20" t="e">
        <f t="shared" si="8"/>
        <v>#VALUE!</v>
      </c>
      <c r="G185" s="20"/>
      <c r="H185" s="20"/>
      <c r="I185" s="20"/>
      <c r="J185" s="20"/>
      <c r="K185" s="478" t="str">
        <f>TRIM(регистрация!H185)</f>
        <v/>
      </c>
      <c r="L185" s="20"/>
      <c r="M185" s="20"/>
      <c r="N185" s="20"/>
      <c r="O185" s="20"/>
      <c r="P185" s="20"/>
      <c r="Q185" s="20"/>
      <c r="R185" s="20"/>
    </row>
    <row r="186" spans="1:18" x14ac:dyDescent="0.2">
      <c r="A186" s="20">
        <f>регистрация!A186</f>
        <v>0</v>
      </c>
      <c r="B186" s="149">
        <f>регистрация!G186</f>
        <v>0</v>
      </c>
      <c r="C186" s="20">
        <f>IFERROR(RIGHT(регистрация!F186,LEN(регистрация!F186)-FIND("*",SUBSTITUTE(регистрация!F186," ","*",LEN(регистрация!F186)-LEN(SUBSTITUTE(регистрация!F186," ",""))))),регистрация!F186)</f>
        <v>0</v>
      </c>
      <c r="D186" s="20" t="str">
        <f t="shared" si="7"/>
        <v/>
      </c>
      <c r="E186" s="20" t="e">
        <f t="shared" si="6"/>
        <v>#VALUE!</v>
      </c>
      <c r="F186" s="20" t="e">
        <f t="shared" si="8"/>
        <v>#VALUE!</v>
      </c>
      <c r="G186" s="20"/>
      <c r="H186" s="20"/>
      <c r="I186" s="20"/>
      <c r="J186" s="20"/>
      <c r="K186" s="478" t="str">
        <f>TRIM(регистрация!H186)</f>
        <v/>
      </c>
      <c r="L186" s="20"/>
      <c r="M186" s="20"/>
      <c r="N186" s="20"/>
      <c r="O186" s="20"/>
      <c r="P186" s="20"/>
      <c r="Q186" s="20"/>
      <c r="R186" s="20"/>
    </row>
    <row r="187" spans="1:18" x14ac:dyDescent="0.2">
      <c r="A187" s="20">
        <f>регистрация!A187</f>
        <v>0</v>
      </c>
      <c r="B187" s="149">
        <f>регистрация!G187</f>
        <v>0</v>
      </c>
      <c r="C187" s="20">
        <f>IFERROR(RIGHT(регистрация!F187,LEN(регистрация!F187)-FIND("*",SUBSTITUTE(регистрация!F187," ","*",LEN(регистрация!F187)-LEN(SUBSTITUTE(регистрация!F187," ",""))))),регистрация!F187)</f>
        <v>0</v>
      </c>
      <c r="D187" s="20" t="str">
        <f t="shared" si="7"/>
        <v/>
      </c>
      <c r="E187" s="20" t="e">
        <f t="shared" si="6"/>
        <v>#VALUE!</v>
      </c>
      <c r="F187" s="20" t="e">
        <f t="shared" si="8"/>
        <v>#VALUE!</v>
      </c>
      <c r="G187" s="20"/>
      <c r="H187" s="20"/>
      <c r="I187" s="20"/>
      <c r="J187" s="20"/>
      <c r="K187" s="478" t="str">
        <f>TRIM(регистрация!H187)</f>
        <v/>
      </c>
      <c r="L187" s="20"/>
      <c r="M187" s="20"/>
      <c r="N187" s="20"/>
      <c r="O187" s="20"/>
      <c r="P187" s="20"/>
      <c r="Q187" s="20"/>
      <c r="R187" s="20"/>
    </row>
    <row r="188" spans="1:18" x14ac:dyDescent="0.2">
      <c r="A188" s="20">
        <f>регистрация!A188</f>
        <v>0</v>
      </c>
      <c r="B188" s="149">
        <f>регистрация!G188</f>
        <v>0</v>
      </c>
      <c r="C188" s="20">
        <f>IFERROR(RIGHT(регистрация!F188,LEN(регистрация!F188)-FIND("*",SUBSTITUTE(регистрация!F188," ","*",LEN(регистрация!F188)-LEN(SUBSTITUTE(регистрация!F188," ",""))))),регистрация!F188)</f>
        <v>0</v>
      </c>
      <c r="D188" s="20" t="str">
        <f t="shared" si="7"/>
        <v/>
      </c>
      <c r="E188" s="20" t="e">
        <f t="shared" si="6"/>
        <v>#VALUE!</v>
      </c>
      <c r="F188" s="20" t="e">
        <f t="shared" si="8"/>
        <v>#VALUE!</v>
      </c>
      <c r="G188" s="20"/>
      <c r="H188" s="20"/>
      <c r="I188" s="20"/>
      <c r="J188" s="20"/>
      <c r="K188" s="478" t="str">
        <f>TRIM(регистрация!H188)</f>
        <v/>
      </c>
      <c r="L188" s="20"/>
      <c r="M188" s="20"/>
      <c r="N188" s="20"/>
      <c r="O188" s="20"/>
      <c r="P188" s="20"/>
      <c r="Q188" s="20"/>
      <c r="R188" s="20"/>
    </row>
    <row r="189" spans="1:18" x14ac:dyDescent="0.2">
      <c r="A189" s="20">
        <f>регистрация!A189</f>
        <v>0</v>
      </c>
      <c r="B189" s="149">
        <f>регистрация!G189</f>
        <v>0</v>
      </c>
      <c r="C189" s="20">
        <f>IFERROR(RIGHT(регистрация!F189,LEN(регистрация!F189)-FIND("*",SUBSTITUTE(регистрация!F189," ","*",LEN(регистрация!F189)-LEN(SUBSTITUTE(регистрация!F189," ",""))))),регистрация!F189)</f>
        <v>0</v>
      </c>
      <c r="D189" s="20" t="str">
        <f t="shared" si="7"/>
        <v/>
      </c>
      <c r="E189" s="20" t="e">
        <f t="shared" si="6"/>
        <v>#VALUE!</v>
      </c>
      <c r="F189" s="20" t="e">
        <f t="shared" si="8"/>
        <v>#VALUE!</v>
      </c>
      <c r="G189" s="20"/>
      <c r="H189" s="20"/>
      <c r="I189" s="20"/>
      <c r="J189" s="20"/>
      <c r="K189" s="478" t="str">
        <f>TRIM(регистрация!H189)</f>
        <v/>
      </c>
      <c r="L189" s="20"/>
      <c r="M189" s="20"/>
      <c r="N189" s="20"/>
      <c r="O189" s="20"/>
      <c r="P189" s="20"/>
      <c r="Q189" s="20"/>
      <c r="R189" s="20"/>
    </row>
    <row r="190" spans="1:18" x14ac:dyDescent="0.2">
      <c r="A190" s="20">
        <f>регистрация!A190</f>
        <v>0</v>
      </c>
      <c r="B190" s="149">
        <f>регистрация!G190</f>
        <v>0</v>
      </c>
      <c r="C190" s="20">
        <f>IFERROR(RIGHT(регистрация!F190,LEN(регистрация!F190)-FIND("*",SUBSTITUTE(регистрация!F190," ","*",LEN(регистрация!F190)-LEN(SUBSTITUTE(регистрация!F190," ",""))))),регистрация!F190)</f>
        <v>0</v>
      </c>
      <c r="D190" s="20" t="str">
        <f t="shared" si="7"/>
        <v/>
      </c>
      <c r="E190" s="20" t="e">
        <f t="shared" si="6"/>
        <v>#VALUE!</v>
      </c>
      <c r="F190" s="20" t="e">
        <f t="shared" si="8"/>
        <v>#VALUE!</v>
      </c>
      <c r="G190" s="20"/>
      <c r="H190" s="20"/>
      <c r="I190" s="20"/>
      <c r="J190" s="20"/>
      <c r="K190" s="478" t="str">
        <f>TRIM(регистрация!H190)</f>
        <v/>
      </c>
      <c r="L190" s="20"/>
      <c r="M190" s="20"/>
      <c r="N190" s="20"/>
      <c r="O190" s="20"/>
      <c r="P190" s="20"/>
      <c r="Q190" s="20"/>
      <c r="R190" s="20"/>
    </row>
    <row r="191" spans="1:18" x14ac:dyDescent="0.2">
      <c r="A191" s="20">
        <f>регистрация!A191</f>
        <v>0</v>
      </c>
      <c r="B191" s="149">
        <f>регистрация!G191</f>
        <v>0</v>
      </c>
      <c r="C191" s="20">
        <f>IFERROR(RIGHT(регистрация!F191,LEN(регистрация!F191)-FIND("*",SUBSTITUTE(регистрация!F191," ","*",LEN(регистрация!F191)-LEN(SUBSTITUTE(регистрация!F191," ",""))))),регистрация!F191)</f>
        <v>0</v>
      </c>
      <c r="D191" s="20" t="str">
        <f t="shared" si="7"/>
        <v/>
      </c>
      <c r="E191" s="20" t="e">
        <f t="shared" si="6"/>
        <v>#VALUE!</v>
      </c>
      <c r="F191" s="20" t="e">
        <f t="shared" si="8"/>
        <v>#VALUE!</v>
      </c>
      <c r="G191" s="20"/>
      <c r="H191" s="20"/>
      <c r="I191" s="20"/>
      <c r="J191" s="20"/>
      <c r="K191" s="478" t="str">
        <f>TRIM(регистрация!H191)</f>
        <v/>
      </c>
      <c r="L191" s="20"/>
      <c r="M191" s="20"/>
      <c r="N191" s="20"/>
      <c r="O191" s="20"/>
      <c r="P191" s="20"/>
      <c r="Q191" s="20"/>
      <c r="R191" s="20"/>
    </row>
    <row r="192" spans="1:18" x14ac:dyDescent="0.2">
      <c r="A192" s="20">
        <f>регистрация!A192</f>
        <v>0</v>
      </c>
      <c r="B192" s="149">
        <f>регистрация!G192</f>
        <v>0</v>
      </c>
      <c r="C192" s="20">
        <f>IFERROR(RIGHT(регистрация!F192,LEN(регистрация!F192)-FIND("*",SUBSTITUTE(регистрация!F192," ","*",LEN(регистрация!F192)-LEN(SUBSTITUTE(регистрация!F192," ",""))))),регистрация!F192)</f>
        <v>0</v>
      </c>
      <c r="D192" s="20" t="str">
        <f t="shared" si="7"/>
        <v/>
      </c>
      <c r="E192" s="20" t="e">
        <f t="shared" si="6"/>
        <v>#VALUE!</v>
      </c>
      <c r="F192" s="20" t="e">
        <f t="shared" si="8"/>
        <v>#VALUE!</v>
      </c>
      <c r="G192" s="20"/>
      <c r="H192" s="20"/>
      <c r="I192" s="20"/>
      <c r="J192" s="20"/>
      <c r="K192" s="478" t="str">
        <f>TRIM(регистрация!H192)</f>
        <v/>
      </c>
      <c r="L192" s="20"/>
      <c r="M192" s="20"/>
      <c r="N192" s="20"/>
      <c r="O192" s="20"/>
      <c r="P192" s="20"/>
      <c r="Q192" s="20"/>
      <c r="R192" s="20"/>
    </row>
    <row r="193" spans="1:18" x14ac:dyDescent="0.2">
      <c r="A193" s="20">
        <f>регистрация!A193</f>
        <v>0</v>
      </c>
      <c r="B193" s="149">
        <f>регистрация!G193</f>
        <v>0</v>
      </c>
      <c r="C193" s="20">
        <f>IFERROR(RIGHT(регистрация!F193,LEN(регистрация!F193)-FIND("*",SUBSTITUTE(регистрация!F193," ","*",LEN(регистрация!F193)-LEN(SUBSTITUTE(регистрация!F193," ",""))))),регистрация!F193)</f>
        <v>0</v>
      </c>
      <c r="D193" s="20" t="str">
        <f t="shared" si="7"/>
        <v/>
      </c>
      <c r="E193" s="20" t="e">
        <f t="shared" si="6"/>
        <v>#VALUE!</v>
      </c>
      <c r="F193" s="20" t="e">
        <f t="shared" si="8"/>
        <v>#VALUE!</v>
      </c>
      <c r="G193" s="20"/>
      <c r="H193" s="20"/>
      <c r="I193" s="20"/>
      <c r="J193" s="20"/>
      <c r="K193" s="478" t="str">
        <f>TRIM(регистрация!H193)</f>
        <v/>
      </c>
      <c r="L193" s="20"/>
      <c r="M193" s="20"/>
      <c r="N193" s="20"/>
      <c r="O193" s="20"/>
      <c r="P193" s="20"/>
      <c r="Q193" s="20"/>
      <c r="R193" s="20"/>
    </row>
    <row r="194" spans="1:18" x14ac:dyDescent="0.2">
      <c r="A194" s="20">
        <f>регистрация!A194</f>
        <v>0</v>
      </c>
      <c r="B194" s="149">
        <f>регистрация!G194</f>
        <v>0</v>
      </c>
      <c r="C194" s="20">
        <f>IFERROR(RIGHT(регистрация!F194,LEN(регистрация!F194)-FIND("*",SUBSTITUTE(регистрация!F194," ","*",LEN(регистрация!F194)-LEN(SUBSTITUTE(регистрация!F194," ",""))))),регистрация!F194)</f>
        <v>0</v>
      </c>
      <c r="D194" s="20" t="str">
        <f t="shared" si="7"/>
        <v/>
      </c>
      <c r="E194" s="20" t="e">
        <f t="shared" si="6"/>
        <v>#VALUE!</v>
      </c>
      <c r="F194" s="20" t="e">
        <f t="shared" si="8"/>
        <v>#VALUE!</v>
      </c>
      <c r="G194" s="20"/>
      <c r="H194" s="20"/>
      <c r="I194" s="20"/>
      <c r="J194" s="20"/>
      <c r="K194" s="478" t="str">
        <f>TRIM(регистрация!H194)</f>
        <v/>
      </c>
      <c r="L194" s="20"/>
      <c r="M194" s="20"/>
      <c r="N194" s="20"/>
      <c r="O194" s="20"/>
      <c r="P194" s="20"/>
      <c r="Q194" s="20"/>
      <c r="R194" s="20"/>
    </row>
    <row r="195" spans="1:18" x14ac:dyDescent="0.2">
      <c r="A195" s="20">
        <f>регистрация!A195</f>
        <v>0</v>
      </c>
      <c r="B195" s="149">
        <f>регистрация!G195</f>
        <v>0</v>
      </c>
      <c r="C195" s="20">
        <f>IFERROR(RIGHT(регистрация!F195,LEN(регистрация!F195)-FIND("*",SUBSTITUTE(регистрация!F195," ","*",LEN(регистрация!F195)-LEN(SUBSTITUTE(регистрация!F195," ",""))))),регистрация!F195)</f>
        <v>0</v>
      </c>
      <c r="D195" s="20" t="str">
        <f t="shared" si="7"/>
        <v/>
      </c>
      <c r="E195" s="20" t="e">
        <f t="shared" si="6"/>
        <v>#VALUE!</v>
      </c>
      <c r="F195" s="20" t="e">
        <f t="shared" si="8"/>
        <v>#VALUE!</v>
      </c>
      <c r="G195" s="20"/>
      <c r="H195" s="20"/>
      <c r="I195" s="20"/>
      <c r="J195" s="20"/>
      <c r="K195" s="478" t="str">
        <f>TRIM(регистрация!H195)</f>
        <v/>
      </c>
      <c r="L195" s="20"/>
      <c r="M195" s="20"/>
      <c r="N195" s="20"/>
      <c r="O195" s="20"/>
      <c r="P195" s="20"/>
      <c r="Q195" s="20"/>
      <c r="R195" s="20"/>
    </row>
    <row r="196" spans="1:18" x14ac:dyDescent="0.2">
      <c r="A196" s="20">
        <f>регистрация!A196</f>
        <v>0</v>
      </c>
      <c r="B196" s="149">
        <f>регистрация!G196</f>
        <v>0</v>
      </c>
      <c r="C196" s="20">
        <f>IFERROR(RIGHT(регистрация!F196,LEN(регистрация!F196)-FIND("*",SUBSTITUTE(регистрация!F196," ","*",LEN(регистрация!F196)-LEN(SUBSTITUTE(регистрация!F196," ",""))))),регистрация!F196)</f>
        <v>0</v>
      </c>
      <c r="D196" s="20" t="str">
        <f t="shared" si="7"/>
        <v/>
      </c>
      <c r="E196" s="20" t="e">
        <f t="shared" si="6"/>
        <v>#VALUE!</v>
      </c>
      <c r="F196" s="20" t="e">
        <f t="shared" si="8"/>
        <v>#VALUE!</v>
      </c>
      <c r="G196" s="20"/>
      <c r="H196" s="20"/>
      <c r="I196" s="20"/>
      <c r="J196" s="20"/>
      <c r="K196" s="478" t="str">
        <f>TRIM(регистрация!H196)</f>
        <v/>
      </c>
      <c r="L196" s="20"/>
      <c r="M196" s="20"/>
      <c r="N196" s="20"/>
      <c r="O196" s="20"/>
      <c r="P196" s="20"/>
      <c r="Q196" s="20"/>
      <c r="R196" s="20"/>
    </row>
    <row r="197" spans="1:18" x14ac:dyDescent="0.2">
      <c r="A197" s="20">
        <f>регистрация!A197</f>
        <v>0</v>
      </c>
      <c r="B197" s="149">
        <f>регистрация!G197</f>
        <v>0</v>
      </c>
      <c r="C197" s="20">
        <f>IFERROR(RIGHT(регистрация!F197,LEN(регистрация!F197)-FIND("*",SUBSTITUTE(регистрация!F197," ","*",LEN(регистрация!F197)-LEN(SUBSTITUTE(регистрация!F197," ",""))))),регистрация!F197)</f>
        <v>0</v>
      </c>
      <c r="D197" s="20" t="str">
        <f t="shared" si="7"/>
        <v/>
      </c>
      <c r="E197" s="20" t="e">
        <f t="shared" si="6"/>
        <v>#VALUE!</v>
      </c>
      <c r="F197" s="20" t="e">
        <f t="shared" si="8"/>
        <v>#VALUE!</v>
      </c>
      <c r="G197" s="20"/>
      <c r="H197" s="20"/>
      <c r="I197" s="20"/>
      <c r="J197" s="20"/>
      <c r="K197" s="478" t="str">
        <f>TRIM(регистрация!H197)</f>
        <v/>
      </c>
      <c r="L197" s="20"/>
      <c r="M197" s="20"/>
      <c r="N197" s="20"/>
      <c r="O197" s="20"/>
      <c r="P197" s="20"/>
      <c r="Q197" s="20"/>
      <c r="R197" s="20"/>
    </row>
    <row r="198" spans="1:18" x14ac:dyDescent="0.2">
      <c r="A198" s="20">
        <f>регистрация!A198</f>
        <v>0</v>
      </c>
      <c r="B198" s="149">
        <f>регистрация!G198</f>
        <v>0</v>
      </c>
      <c r="C198" s="20">
        <f>IFERROR(RIGHT(регистрация!F198,LEN(регистрация!F198)-FIND("*",SUBSTITUTE(регистрация!F198," ","*",LEN(регистрация!F198)-LEN(SUBSTITUTE(регистрация!F198," ",""))))),регистрация!F198)</f>
        <v>0</v>
      </c>
      <c r="D198" s="20" t="str">
        <f t="shared" si="7"/>
        <v/>
      </c>
      <c r="E198" s="20" t="e">
        <f t="shared" ref="E198:E261" si="9">IFERROR(LEFT(F198,FIND(",",F198)-1),F198)</f>
        <v>#VALUE!</v>
      </c>
      <c r="F198" s="20" t="e">
        <f t="shared" si="8"/>
        <v>#VALUE!</v>
      </c>
      <c r="G198" s="20"/>
      <c r="H198" s="20"/>
      <c r="I198" s="20"/>
      <c r="J198" s="20"/>
      <c r="K198" s="478" t="str">
        <f>TRIM(регистрация!H198)</f>
        <v/>
      </c>
      <c r="L198" s="20"/>
      <c r="M198" s="20"/>
      <c r="N198" s="20"/>
      <c r="O198" s="20"/>
      <c r="P198" s="20"/>
      <c r="Q198" s="20"/>
      <c r="R198" s="20"/>
    </row>
    <row r="199" spans="1:18" x14ac:dyDescent="0.2">
      <c r="A199" s="20">
        <f>регистрация!A199</f>
        <v>0</v>
      </c>
      <c r="B199" s="149">
        <f>регистрация!G199</f>
        <v>0</v>
      </c>
      <c r="C199" s="20">
        <f>IFERROR(RIGHT(регистрация!F199,LEN(регистрация!F199)-FIND("*",SUBSTITUTE(регистрация!F199," ","*",LEN(регистрация!F199)-LEN(SUBSTITUTE(регистрация!F199," ",""))))),регистрация!F199)</f>
        <v>0</v>
      </c>
      <c r="D199" s="20" t="str">
        <f t="shared" ref="D199:D262" si="10">IFERROR(LEFT(K199,FIND(",",K199)-1),K199)</f>
        <v/>
      </c>
      <c r="E199" s="20" t="e">
        <f t="shared" si="9"/>
        <v>#VALUE!</v>
      </c>
      <c r="F199" s="20" t="e">
        <f t="shared" ref="F199:F262" si="11">MID(K199,FIND(" ",K199)*1,27)</f>
        <v>#VALUE!</v>
      </c>
      <c r="G199" s="20"/>
      <c r="H199" s="20"/>
      <c r="I199" s="20"/>
      <c r="J199" s="20"/>
      <c r="K199" s="478" t="str">
        <f>TRIM(регистрация!H199)</f>
        <v/>
      </c>
      <c r="L199" s="20"/>
      <c r="M199" s="20"/>
      <c r="N199" s="20"/>
      <c r="O199" s="20"/>
      <c r="P199" s="20"/>
      <c r="Q199" s="20"/>
      <c r="R199" s="20"/>
    </row>
    <row r="200" spans="1:18" x14ac:dyDescent="0.2">
      <c r="A200" s="20">
        <f>регистрация!A200</f>
        <v>0</v>
      </c>
      <c r="B200" s="149">
        <f>регистрация!G200</f>
        <v>0</v>
      </c>
      <c r="C200" s="20">
        <f>IFERROR(RIGHT(регистрация!F200,LEN(регистрация!F200)-FIND("*",SUBSTITUTE(регистрация!F200," ","*",LEN(регистрация!F200)-LEN(SUBSTITUTE(регистрация!F200," ",""))))),регистрация!F200)</f>
        <v>0</v>
      </c>
      <c r="D200" s="20" t="str">
        <f t="shared" si="10"/>
        <v/>
      </c>
      <c r="E200" s="20" t="e">
        <f t="shared" si="9"/>
        <v>#VALUE!</v>
      </c>
      <c r="F200" s="20" t="e">
        <f t="shared" si="11"/>
        <v>#VALUE!</v>
      </c>
      <c r="G200" s="20"/>
      <c r="H200" s="20"/>
      <c r="I200" s="20"/>
      <c r="J200" s="20"/>
      <c r="K200" s="478" t="str">
        <f>TRIM(регистрация!H200)</f>
        <v/>
      </c>
      <c r="L200" s="20"/>
      <c r="M200" s="20"/>
      <c r="N200" s="20"/>
      <c r="O200" s="20"/>
      <c r="P200" s="20"/>
      <c r="Q200" s="20"/>
      <c r="R200" s="20"/>
    </row>
    <row r="201" spans="1:18" x14ac:dyDescent="0.2">
      <c r="A201" s="20">
        <f>регистрация!A201</f>
        <v>0</v>
      </c>
      <c r="B201" s="149">
        <f>регистрация!G201</f>
        <v>0</v>
      </c>
      <c r="C201" s="20">
        <f>IFERROR(RIGHT(регистрация!F201,LEN(регистрация!F201)-FIND("*",SUBSTITUTE(регистрация!F201," ","*",LEN(регистрация!F201)-LEN(SUBSTITUTE(регистрация!F201," ",""))))),регистрация!F201)</f>
        <v>0</v>
      </c>
      <c r="D201" s="20" t="str">
        <f t="shared" si="10"/>
        <v/>
      </c>
      <c r="E201" s="20" t="e">
        <f t="shared" si="9"/>
        <v>#VALUE!</v>
      </c>
      <c r="F201" s="20" t="e">
        <f t="shared" si="11"/>
        <v>#VALUE!</v>
      </c>
      <c r="G201" s="20"/>
      <c r="H201" s="20"/>
      <c r="I201" s="20"/>
      <c r="J201" s="20"/>
      <c r="K201" s="478" t="str">
        <f>TRIM(регистрация!H201)</f>
        <v/>
      </c>
      <c r="L201" s="20"/>
      <c r="M201" s="20"/>
      <c r="N201" s="20"/>
      <c r="O201" s="20"/>
      <c r="P201" s="20"/>
      <c r="Q201" s="20"/>
      <c r="R201" s="20"/>
    </row>
    <row r="202" spans="1:18" x14ac:dyDescent="0.2">
      <c r="A202" s="20">
        <f>регистрация!A202</f>
        <v>0</v>
      </c>
      <c r="B202" s="149">
        <f>регистрация!G202</f>
        <v>0</v>
      </c>
      <c r="C202" s="20">
        <f>IFERROR(RIGHT(регистрация!F202,LEN(регистрация!F202)-FIND("*",SUBSTITUTE(регистрация!F202," ","*",LEN(регистрация!F202)-LEN(SUBSTITUTE(регистрация!F202," ",""))))),регистрация!F202)</f>
        <v>0</v>
      </c>
      <c r="D202" s="20" t="str">
        <f t="shared" si="10"/>
        <v/>
      </c>
      <c r="E202" s="20" t="e">
        <f t="shared" si="9"/>
        <v>#VALUE!</v>
      </c>
      <c r="F202" s="20" t="e">
        <f t="shared" si="11"/>
        <v>#VALUE!</v>
      </c>
      <c r="G202" s="20"/>
      <c r="H202" s="20"/>
      <c r="I202" s="20"/>
      <c r="J202" s="20"/>
      <c r="K202" s="478" t="str">
        <f>TRIM(регистрация!H202)</f>
        <v/>
      </c>
      <c r="L202" s="20"/>
      <c r="M202" s="20"/>
      <c r="N202" s="20"/>
      <c r="O202" s="20"/>
      <c r="P202" s="20"/>
      <c r="Q202" s="20"/>
      <c r="R202" s="20"/>
    </row>
    <row r="203" spans="1:18" x14ac:dyDescent="0.2">
      <c r="A203" s="20">
        <f>регистрация!A203</f>
        <v>0</v>
      </c>
      <c r="B203" s="149">
        <f>регистрация!G203</f>
        <v>0</v>
      </c>
      <c r="C203" s="20">
        <f>IFERROR(RIGHT(регистрация!F203,LEN(регистрация!F203)-FIND("*",SUBSTITUTE(регистрация!F203," ","*",LEN(регистрация!F203)-LEN(SUBSTITUTE(регистрация!F203," ",""))))),регистрация!F203)</f>
        <v>0</v>
      </c>
      <c r="D203" s="20" t="str">
        <f t="shared" si="10"/>
        <v/>
      </c>
      <c r="E203" s="20" t="e">
        <f t="shared" si="9"/>
        <v>#VALUE!</v>
      </c>
      <c r="F203" s="20" t="e">
        <f t="shared" si="11"/>
        <v>#VALUE!</v>
      </c>
      <c r="G203" s="20"/>
      <c r="H203" s="20"/>
      <c r="I203" s="20"/>
      <c r="J203" s="20"/>
      <c r="K203" s="478" t="str">
        <f>TRIM(регистрация!H203)</f>
        <v/>
      </c>
      <c r="L203" s="20"/>
      <c r="M203" s="20"/>
      <c r="N203" s="20"/>
      <c r="O203" s="20"/>
      <c r="P203" s="20"/>
      <c r="Q203" s="20"/>
      <c r="R203" s="20"/>
    </row>
    <row r="204" spans="1:18" x14ac:dyDescent="0.2">
      <c r="A204" s="20">
        <f>регистрация!A204</f>
        <v>0</v>
      </c>
      <c r="B204" s="149">
        <f>регистрация!G204</f>
        <v>0</v>
      </c>
      <c r="C204" s="20">
        <f>IFERROR(RIGHT(регистрация!F204,LEN(регистрация!F204)-FIND("*",SUBSTITUTE(регистрация!F204," ","*",LEN(регистрация!F204)-LEN(SUBSTITUTE(регистрация!F204," ",""))))),регистрация!F204)</f>
        <v>0</v>
      </c>
      <c r="D204" s="20" t="str">
        <f t="shared" si="10"/>
        <v/>
      </c>
      <c r="E204" s="20" t="e">
        <f t="shared" si="9"/>
        <v>#VALUE!</v>
      </c>
      <c r="F204" s="20" t="e">
        <f t="shared" si="11"/>
        <v>#VALUE!</v>
      </c>
      <c r="G204" s="20"/>
      <c r="H204" s="20"/>
      <c r="I204" s="20"/>
      <c r="J204" s="20"/>
      <c r="K204" s="478" t="str">
        <f>TRIM(регистрация!H204)</f>
        <v/>
      </c>
      <c r="L204" s="20"/>
      <c r="M204" s="20"/>
      <c r="N204" s="20"/>
      <c r="O204" s="20"/>
      <c r="P204" s="20"/>
      <c r="Q204" s="20"/>
      <c r="R204" s="20"/>
    </row>
    <row r="205" spans="1:18" x14ac:dyDescent="0.2">
      <c r="A205" s="20">
        <f>регистрация!A205</f>
        <v>0</v>
      </c>
      <c r="B205" s="149">
        <f>регистрация!G205</f>
        <v>0</v>
      </c>
      <c r="C205" s="20">
        <f>IFERROR(RIGHT(регистрация!F205,LEN(регистрация!F205)-FIND("*",SUBSTITUTE(регистрация!F205," ","*",LEN(регистрация!F205)-LEN(SUBSTITUTE(регистрация!F205," ",""))))),регистрация!F205)</f>
        <v>0</v>
      </c>
      <c r="D205" s="20" t="str">
        <f t="shared" si="10"/>
        <v/>
      </c>
      <c r="E205" s="20" t="e">
        <f t="shared" si="9"/>
        <v>#VALUE!</v>
      </c>
      <c r="F205" s="20" t="e">
        <f t="shared" si="11"/>
        <v>#VALUE!</v>
      </c>
      <c r="G205" s="20"/>
      <c r="H205" s="20"/>
      <c r="I205" s="20"/>
      <c r="J205" s="20"/>
      <c r="K205" s="478" t="str">
        <f>TRIM(регистрация!H205)</f>
        <v/>
      </c>
      <c r="L205" s="20"/>
      <c r="M205" s="20"/>
      <c r="N205" s="20"/>
      <c r="O205" s="20"/>
      <c r="P205" s="20"/>
      <c r="Q205" s="20"/>
      <c r="R205" s="20"/>
    </row>
    <row r="206" spans="1:18" x14ac:dyDescent="0.2">
      <c r="A206" s="20">
        <f>регистрация!A206</f>
        <v>0</v>
      </c>
      <c r="B206" s="149">
        <f>регистрация!G206</f>
        <v>0</v>
      </c>
      <c r="C206" s="20">
        <f>IFERROR(RIGHT(регистрация!F206,LEN(регистрация!F206)-FIND("*",SUBSTITUTE(регистрация!F206," ","*",LEN(регистрация!F206)-LEN(SUBSTITUTE(регистрация!F206," ",""))))),регистрация!F206)</f>
        <v>0</v>
      </c>
      <c r="D206" s="20" t="str">
        <f t="shared" si="10"/>
        <v/>
      </c>
      <c r="E206" s="20" t="e">
        <f t="shared" si="9"/>
        <v>#VALUE!</v>
      </c>
      <c r="F206" s="20" t="e">
        <f t="shared" si="11"/>
        <v>#VALUE!</v>
      </c>
      <c r="G206" s="20"/>
      <c r="H206" s="20"/>
      <c r="I206" s="20"/>
      <c r="J206" s="20"/>
      <c r="K206" s="478" t="str">
        <f>TRIM(регистрация!H206)</f>
        <v/>
      </c>
      <c r="L206" s="20"/>
      <c r="M206" s="20"/>
      <c r="N206" s="20"/>
      <c r="O206" s="20"/>
      <c r="P206" s="20"/>
      <c r="Q206" s="20"/>
      <c r="R206" s="20"/>
    </row>
    <row r="207" spans="1:18" x14ac:dyDescent="0.2">
      <c r="A207" s="20">
        <f>регистрация!A207</f>
        <v>0</v>
      </c>
      <c r="B207" s="149">
        <f>регистрация!G207</f>
        <v>0</v>
      </c>
      <c r="C207" s="20">
        <f>IFERROR(RIGHT(регистрация!F207,LEN(регистрация!F207)-FIND("*",SUBSTITUTE(регистрация!F207," ","*",LEN(регистрация!F207)-LEN(SUBSTITUTE(регистрация!F207," ",""))))),регистрация!F207)</f>
        <v>0</v>
      </c>
      <c r="D207" s="20" t="str">
        <f t="shared" si="10"/>
        <v/>
      </c>
      <c r="E207" s="20" t="e">
        <f t="shared" si="9"/>
        <v>#VALUE!</v>
      </c>
      <c r="F207" s="20" t="e">
        <f t="shared" si="11"/>
        <v>#VALUE!</v>
      </c>
      <c r="G207" s="20"/>
      <c r="H207" s="20"/>
      <c r="I207" s="20"/>
      <c r="J207" s="20"/>
      <c r="K207" s="478" t="str">
        <f>TRIM(регистрация!H207)</f>
        <v/>
      </c>
      <c r="L207" s="20"/>
      <c r="M207" s="20"/>
      <c r="N207" s="20"/>
      <c r="O207" s="20"/>
      <c r="P207" s="20"/>
      <c r="Q207" s="20"/>
      <c r="R207" s="20"/>
    </row>
    <row r="208" spans="1:18" x14ac:dyDescent="0.2">
      <c r="A208" s="20">
        <f>регистрация!A208</f>
        <v>0</v>
      </c>
      <c r="B208" s="149">
        <f>регистрация!G208</f>
        <v>0</v>
      </c>
      <c r="C208" s="20">
        <f>IFERROR(RIGHT(регистрация!F208,LEN(регистрация!F208)-FIND("*",SUBSTITUTE(регистрация!F208," ","*",LEN(регистрация!F208)-LEN(SUBSTITUTE(регистрация!F208," ",""))))),регистрация!F208)</f>
        <v>0</v>
      </c>
      <c r="D208" s="20" t="str">
        <f t="shared" si="10"/>
        <v/>
      </c>
      <c r="E208" s="20" t="e">
        <f t="shared" si="9"/>
        <v>#VALUE!</v>
      </c>
      <c r="F208" s="20" t="e">
        <f t="shared" si="11"/>
        <v>#VALUE!</v>
      </c>
      <c r="G208" s="20"/>
      <c r="H208" s="20"/>
      <c r="I208" s="20"/>
      <c r="J208" s="20"/>
      <c r="K208" s="478" t="str">
        <f>TRIM(регистрация!H208)</f>
        <v/>
      </c>
      <c r="L208" s="20"/>
      <c r="M208" s="20"/>
      <c r="N208" s="20"/>
      <c r="O208" s="20"/>
      <c r="P208" s="20"/>
      <c r="Q208" s="20"/>
      <c r="R208" s="20"/>
    </row>
    <row r="209" spans="1:18" x14ac:dyDescent="0.2">
      <c r="A209" s="20">
        <f>регистрация!A209</f>
        <v>0</v>
      </c>
      <c r="B209" s="149">
        <f>регистрация!G209</f>
        <v>0</v>
      </c>
      <c r="C209" s="20">
        <f>IFERROR(RIGHT(регистрация!F209,LEN(регистрация!F209)-FIND("*",SUBSTITUTE(регистрация!F209," ","*",LEN(регистрация!F209)-LEN(SUBSTITUTE(регистрация!F209," ",""))))),регистрация!F209)</f>
        <v>0</v>
      </c>
      <c r="D209" s="20" t="str">
        <f t="shared" si="10"/>
        <v/>
      </c>
      <c r="E209" s="20" t="e">
        <f t="shared" si="9"/>
        <v>#VALUE!</v>
      </c>
      <c r="F209" s="20" t="e">
        <f t="shared" si="11"/>
        <v>#VALUE!</v>
      </c>
      <c r="G209" s="20"/>
      <c r="H209" s="20"/>
      <c r="I209" s="20"/>
      <c r="J209" s="20"/>
      <c r="K209" s="478" t="str">
        <f>TRIM(регистрация!H209)</f>
        <v/>
      </c>
      <c r="L209" s="20"/>
      <c r="M209" s="20"/>
      <c r="N209" s="20"/>
      <c r="O209" s="20"/>
      <c r="P209" s="20"/>
      <c r="Q209" s="20"/>
      <c r="R209" s="20"/>
    </row>
    <row r="210" spans="1:18" x14ac:dyDescent="0.2">
      <c r="A210" s="20">
        <f>регистрация!A210</f>
        <v>0</v>
      </c>
      <c r="B210" s="149">
        <f>регистрация!G210</f>
        <v>0</v>
      </c>
      <c r="C210" s="20">
        <f>IFERROR(RIGHT(регистрация!F210,LEN(регистрация!F210)-FIND("*",SUBSTITUTE(регистрация!F210," ","*",LEN(регистрация!F210)-LEN(SUBSTITUTE(регистрация!F210," ",""))))),регистрация!F210)</f>
        <v>0</v>
      </c>
      <c r="D210" s="20" t="str">
        <f t="shared" si="10"/>
        <v/>
      </c>
      <c r="E210" s="20" t="e">
        <f t="shared" si="9"/>
        <v>#VALUE!</v>
      </c>
      <c r="F210" s="20" t="e">
        <f t="shared" si="11"/>
        <v>#VALUE!</v>
      </c>
      <c r="G210" s="20"/>
      <c r="H210" s="20"/>
      <c r="I210" s="20"/>
      <c r="J210" s="20"/>
      <c r="K210" s="478" t="str">
        <f>TRIM(регистрация!H210)</f>
        <v/>
      </c>
      <c r="L210" s="20"/>
      <c r="M210" s="20"/>
      <c r="N210" s="20"/>
      <c r="O210" s="20"/>
      <c r="P210" s="20"/>
      <c r="Q210" s="20"/>
      <c r="R210" s="20"/>
    </row>
    <row r="211" spans="1:18" x14ac:dyDescent="0.2">
      <c r="A211" s="20">
        <f>регистрация!A211</f>
        <v>0</v>
      </c>
      <c r="B211" s="149">
        <f>регистрация!G211</f>
        <v>0</v>
      </c>
      <c r="C211" s="20">
        <f>IFERROR(RIGHT(регистрация!F211,LEN(регистрация!F211)-FIND("*",SUBSTITUTE(регистрация!F211," ","*",LEN(регистрация!F211)-LEN(SUBSTITUTE(регистрация!F211," ",""))))),регистрация!F211)</f>
        <v>0</v>
      </c>
      <c r="D211" s="20" t="str">
        <f t="shared" si="10"/>
        <v/>
      </c>
      <c r="E211" s="20" t="e">
        <f t="shared" si="9"/>
        <v>#VALUE!</v>
      </c>
      <c r="F211" s="20" t="e">
        <f t="shared" si="11"/>
        <v>#VALUE!</v>
      </c>
      <c r="G211" s="20"/>
      <c r="H211" s="20"/>
      <c r="I211" s="20"/>
      <c r="J211" s="20"/>
      <c r="K211" s="478" t="str">
        <f>TRIM(регистрация!H211)</f>
        <v/>
      </c>
      <c r="L211" s="20"/>
      <c r="M211" s="20"/>
      <c r="N211" s="20"/>
      <c r="O211" s="20"/>
      <c r="P211" s="20"/>
      <c r="Q211" s="20"/>
      <c r="R211" s="20"/>
    </row>
    <row r="212" spans="1:18" x14ac:dyDescent="0.2">
      <c r="A212" s="20">
        <f>регистрация!A212</f>
        <v>0</v>
      </c>
      <c r="B212" s="149">
        <f>регистрация!G212</f>
        <v>0</v>
      </c>
      <c r="C212" s="20">
        <f>IFERROR(RIGHT(регистрация!F212,LEN(регистрация!F212)-FIND("*",SUBSTITUTE(регистрация!F212," ","*",LEN(регистрация!F212)-LEN(SUBSTITUTE(регистрация!F212," ",""))))),регистрация!F212)</f>
        <v>0</v>
      </c>
      <c r="D212" s="20" t="str">
        <f t="shared" si="10"/>
        <v/>
      </c>
      <c r="E212" s="20" t="e">
        <f t="shared" si="9"/>
        <v>#VALUE!</v>
      </c>
      <c r="F212" s="20" t="e">
        <f t="shared" si="11"/>
        <v>#VALUE!</v>
      </c>
      <c r="G212" s="20"/>
      <c r="H212" s="20"/>
      <c r="I212" s="20"/>
      <c r="J212" s="20"/>
      <c r="K212" s="478" t="str">
        <f>TRIM(регистрация!H212)</f>
        <v/>
      </c>
      <c r="L212" s="20"/>
      <c r="M212" s="20"/>
      <c r="N212" s="20"/>
      <c r="O212" s="20"/>
      <c r="P212" s="20"/>
      <c r="Q212" s="20"/>
      <c r="R212" s="20"/>
    </row>
    <row r="213" spans="1:18" x14ac:dyDescent="0.2">
      <c r="A213" s="20">
        <f>регистрация!A213</f>
        <v>0</v>
      </c>
      <c r="B213" s="149">
        <f>регистрация!G213</f>
        <v>0</v>
      </c>
      <c r="C213" s="20">
        <f>IFERROR(RIGHT(регистрация!F213,LEN(регистрация!F213)-FIND("*",SUBSTITUTE(регистрация!F213," ","*",LEN(регистрация!F213)-LEN(SUBSTITUTE(регистрация!F213," ",""))))),регистрация!F213)</f>
        <v>0</v>
      </c>
      <c r="D213" s="20" t="str">
        <f t="shared" si="10"/>
        <v/>
      </c>
      <c r="E213" s="20" t="e">
        <f t="shared" si="9"/>
        <v>#VALUE!</v>
      </c>
      <c r="F213" s="20" t="e">
        <f t="shared" si="11"/>
        <v>#VALUE!</v>
      </c>
      <c r="G213" s="20"/>
      <c r="H213" s="20"/>
      <c r="I213" s="20"/>
      <c r="J213" s="20"/>
      <c r="K213" s="478" t="str">
        <f>TRIM(регистрация!H213)</f>
        <v/>
      </c>
      <c r="L213" s="20"/>
      <c r="M213" s="20"/>
      <c r="N213" s="20"/>
      <c r="O213" s="20"/>
      <c r="P213" s="20"/>
      <c r="Q213" s="20"/>
      <c r="R213" s="20"/>
    </row>
    <row r="214" spans="1:18" x14ac:dyDescent="0.2">
      <c r="A214" s="20">
        <f>регистрация!A214</f>
        <v>0</v>
      </c>
      <c r="B214" s="149">
        <f>регистрация!G214</f>
        <v>0</v>
      </c>
      <c r="C214" s="20">
        <f>IFERROR(RIGHT(регистрация!F214,LEN(регистрация!F214)-FIND("*",SUBSTITUTE(регистрация!F214," ","*",LEN(регистрация!F214)-LEN(SUBSTITUTE(регистрация!F214," ",""))))),регистрация!F214)</f>
        <v>0</v>
      </c>
      <c r="D214" s="20" t="str">
        <f t="shared" si="10"/>
        <v/>
      </c>
      <c r="E214" s="20" t="e">
        <f t="shared" si="9"/>
        <v>#VALUE!</v>
      </c>
      <c r="F214" s="20" t="e">
        <f t="shared" si="11"/>
        <v>#VALUE!</v>
      </c>
      <c r="G214" s="20"/>
      <c r="H214" s="20"/>
      <c r="I214" s="20"/>
      <c r="J214" s="20"/>
      <c r="K214" s="478" t="str">
        <f>TRIM(регистрация!H214)</f>
        <v/>
      </c>
      <c r="L214" s="20"/>
      <c r="M214" s="20"/>
      <c r="N214" s="20"/>
      <c r="O214" s="20"/>
      <c r="P214" s="20"/>
      <c r="Q214" s="20"/>
      <c r="R214" s="20"/>
    </row>
    <row r="215" spans="1:18" x14ac:dyDescent="0.2">
      <c r="A215" s="20">
        <f>регистрация!A215</f>
        <v>0</v>
      </c>
      <c r="B215" s="149">
        <f>регистрация!G215</f>
        <v>0</v>
      </c>
      <c r="C215" s="20">
        <f>IFERROR(RIGHT(регистрация!F215,LEN(регистрация!F215)-FIND("*",SUBSTITUTE(регистрация!F215," ","*",LEN(регистрация!F215)-LEN(SUBSTITUTE(регистрация!F215," ",""))))),регистрация!F215)</f>
        <v>0</v>
      </c>
      <c r="D215" s="20" t="str">
        <f t="shared" si="10"/>
        <v/>
      </c>
      <c r="E215" s="20" t="e">
        <f t="shared" si="9"/>
        <v>#VALUE!</v>
      </c>
      <c r="F215" s="20" t="e">
        <f t="shared" si="11"/>
        <v>#VALUE!</v>
      </c>
      <c r="G215" s="20"/>
      <c r="H215" s="20"/>
      <c r="I215" s="20"/>
      <c r="J215" s="20"/>
      <c r="K215" s="478" t="str">
        <f>TRIM(регистрация!H215)</f>
        <v/>
      </c>
      <c r="L215" s="20"/>
      <c r="M215" s="20"/>
      <c r="N215" s="20"/>
      <c r="O215" s="20"/>
      <c r="P215" s="20"/>
      <c r="Q215" s="20"/>
      <c r="R215" s="20"/>
    </row>
    <row r="216" spans="1:18" x14ac:dyDescent="0.2">
      <c r="A216" s="20">
        <f>регистрация!A216</f>
        <v>0</v>
      </c>
      <c r="B216" s="149">
        <f>регистрация!G216</f>
        <v>0</v>
      </c>
      <c r="C216" s="20">
        <f>IFERROR(RIGHT(регистрация!F216,LEN(регистрация!F216)-FIND("*",SUBSTITUTE(регистрация!F216," ","*",LEN(регистрация!F216)-LEN(SUBSTITUTE(регистрация!F216," ",""))))),регистрация!F216)</f>
        <v>0</v>
      </c>
      <c r="D216" s="20" t="str">
        <f t="shared" si="10"/>
        <v/>
      </c>
      <c r="E216" s="20" t="e">
        <f t="shared" si="9"/>
        <v>#VALUE!</v>
      </c>
      <c r="F216" s="20" t="e">
        <f t="shared" si="11"/>
        <v>#VALUE!</v>
      </c>
      <c r="G216" s="20"/>
      <c r="H216" s="20"/>
      <c r="I216" s="20"/>
      <c r="J216" s="20"/>
      <c r="K216" s="478" t="str">
        <f>TRIM(регистрация!H216)</f>
        <v/>
      </c>
      <c r="L216" s="20"/>
      <c r="M216" s="20"/>
      <c r="N216" s="20"/>
      <c r="O216" s="20"/>
      <c r="P216" s="20"/>
      <c r="Q216" s="20"/>
      <c r="R216" s="20"/>
    </row>
    <row r="217" spans="1:18" x14ac:dyDescent="0.2">
      <c r="A217" s="20">
        <f>регистрация!A217</f>
        <v>0</v>
      </c>
      <c r="B217" s="149">
        <f>регистрация!G217</f>
        <v>0</v>
      </c>
      <c r="C217" s="20">
        <f>IFERROR(RIGHT(регистрация!F217,LEN(регистрация!F217)-FIND("*",SUBSTITUTE(регистрация!F217," ","*",LEN(регистрация!F217)-LEN(SUBSTITUTE(регистрация!F217," ",""))))),регистрация!F217)</f>
        <v>0</v>
      </c>
      <c r="D217" s="20" t="str">
        <f t="shared" si="10"/>
        <v/>
      </c>
      <c r="E217" s="20" t="e">
        <f t="shared" si="9"/>
        <v>#VALUE!</v>
      </c>
      <c r="F217" s="20" t="e">
        <f t="shared" si="11"/>
        <v>#VALUE!</v>
      </c>
      <c r="G217" s="20"/>
      <c r="H217" s="20"/>
      <c r="I217" s="20"/>
      <c r="J217" s="20"/>
      <c r="K217" s="478" t="str">
        <f>TRIM(регистрация!H217)</f>
        <v/>
      </c>
      <c r="L217" s="20"/>
      <c r="M217" s="20"/>
      <c r="N217" s="20"/>
      <c r="O217" s="20"/>
      <c r="P217" s="20"/>
      <c r="Q217" s="20"/>
      <c r="R217" s="20"/>
    </row>
    <row r="218" spans="1:18" x14ac:dyDescent="0.2">
      <c r="A218" s="20">
        <f>регистрация!A218</f>
        <v>0</v>
      </c>
      <c r="B218" s="149">
        <f>регистрация!G218</f>
        <v>0</v>
      </c>
      <c r="C218" s="20">
        <f>IFERROR(RIGHT(регистрация!F218,LEN(регистрация!F218)-FIND("*",SUBSTITUTE(регистрация!F218," ","*",LEN(регистрация!F218)-LEN(SUBSTITUTE(регистрация!F218," ",""))))),регистрация!F218)</f>
        <v>0</v>
      </c>
      <c r="D218" s="20" t="str">
        <f t="shared" si="10"/>
        <v/>
      </c>
      <c r="E218" s="20" t="e">
        <f t="shared" si="9"/>
        <v>#VALUE!</v>
      </c>
      <c r="F218" s="20" t="e">
        <f t="shared" si="11"/>
        <v>#VALUE!</v>
      </c>
      <c r="G218" s="20"/>
      <c r="H218" s="20"/>
      <c r="I218" s="20"/>
      <c r="J218" s="20"/>
      <c r="K218" s="478" t="str">
        <f>TRIM(регистрация!H218)</f>
        <v/>
      </c>
      <c r="L218" s="20"/>
      <c r="M218" s="20"/>
      <c r="N218" s="20"/>
      <c r="O218" s="20"/>
      <c r="P218" s="20"/>
      <c r="Q218" s="20"/>
      <c r="R218" s="20"/>
    </row>
    <row r="219" spans="1:18" x14ac:dyDescent="0.2">
      <c r="A219" s="20">
        <f>регистрация!A219</f>
        <v>0</v>
      </c>
      <c r="B219" s="149">
        <f>регистрация!G219</f>
        <v>0</v>
      </c>
      <c r="C219" s="20">
        <f>IFERROR(RIGHT(регистрация!F219,LEN(регистрация!F219)-FIND("*",SUBSTITUTE(регистрация!F219," ","*",LEN(регистрация!F219)-LEN(SUBSTITUTE(регистрация!F219," ",""))))),регистрация!F219)</f>
        <v>0</v>
      </c>
      <c r="D219" s="20" t="str">
        <f t="shared" si="10"/>
        <v/>
      </c>
      <c r="E219" s="20" t="e">
        <f t="shared" si="9"/>
        <v>#VALUE!</v>
      </c>
      <c r="F219" s="20" t="e">
        <f t="shared" si="11"/>
        <v>#VALUE!</v>
      </c>
      <c r="G219" s="20"/>
      <c r="H219" s="20"/>
      <c r="I219" s="20"/>
      <c r="J219" s="20"/>
      <c r="K219" s="478" t="str">
        <f>TRIM(регистрация!H219)</f>
        <v/>
      </c>
      <c r="L219" s="20"/>
      <c r="M219" s="20"/>
      <c r="N219" s="20"/>
      <c r="O219" s="20"/>
      <c r="P219" s="20"/>
      <c r="Q219" s="20"/>
      <c r="R219" s="20"/>
    </row>
    <row r="220" spans="1:18" x14ac:dyDescent="0.2">
      <c r="A220" s="20">
        <f>регистрация!A220</f>
        <v>0</v>
      </c>
      <c r="B220" s="149">
        <f>регистрация!G220</f>
        <v>0</v>
      </c>
      <c r="C220" s="20">
        <f>IFERROR(RIGHT(регистрация!F220,LEN(регистрация!F220)-FIND("*",SUBSTITUTE(регистрация!F220," ","*",LEN(регистрация!F220)-LEN(SUBSTITUTE(регистрация!F220," ",""))))),регистрация!F220)</f>
        <v>0</v>
      </c>
      <c r="D220" s="20" t="str">
        <f t="shared" si="10"/>
        <v/>
      </c>
      <c r="E220" s="20" t="e">
        <f t="shared" si="9"/>
        <v>#VALUE!</v>
      </c>
      <c r="F220" s="20" t="e">
        <f t="shared" si="11"/>
        <v>#VALUE!</v>
      </c>
      <c r="G220" s="20"/>
      <c r="H220" s="20"/>
      <c r="I220" s="20"/>
      <c r="J220" s="20"/>
      <c r="K220" s="478" t="str">
        <f>TRIM(регистрация!H220)</f>
        <v/>
      </c>
      <c r="L220" s="20"/>
      <c r="M220" s="20"/>
      <c r="N220" s="20"/>
      <c r="O220" s="20"/>
      <c r="P220" s="20"/>
      <c r="Q220" s="20"/>
      <c r="R220" s="20"/>
    </row>
    <row r="221" spans="1:18" x14ac:dyDescent="0.2">
      <c r="A221" s="20">
        <f>регистрация!A221</f>
        <v>0</v>
      </c>
      <c r="B221" s="149">
        <f>регистрация!G221</f>
        <v>0</v>
      </c>
      <c r="C221" s="20">
        <f>IFERROR(RIGHT(регистрация!F221,LEN(регистрация!F221)-FIND("*",SUBSTITUTE(регистрация!F221," ","*",LEN(регистрация!F221)-LEN(SUBSTITUTE(регистрация!F221," ",""))))),регистрация!F221)</f>
        <v>0</v>
      </c>
      <c r="D221" s="20" t="str">
        <f t="shared" si="10"/>
        <v/>
      </c>
      <c r="E221" s="20" t="e">
        <f t="shared" si="9"/>
        <v>#VALUE!</v>
      </c>
      <c r="F221" s="20" t="e">
        <f t="shared" si="11"/>
        <v>#VALUE!</v>
      </c>
      <c r="G221" s="20"/>
      <c r="H221" s="20"/>
      <c r="I221" s="20"/>
      <c r="J221" s="20"/>
      <c r="K221" s="478" t="str">
        <f>TRIM(регистрация!H221)</f>
        <v/>
      </c>
      <c r="L221" s="20"/>
      <c r="M221" s="20"/>
      <c r="N221" s="20"/>
      <c r="O221" s="20"/>
      <c r="P221" s="20"/>
      <c r="Q221" s="20"/>
      <c r="R221" s="20"/>
    </row>
    <row r="222" spans="1:18" x14ac:dyDescent="0.2">
      <c r="A222" s="20">
        <f>регистрация!A222</f>
        <v>0</v>
      </c>
      <c r="B222" s="149">
        <f>регистрация!G222</f>
        <v>0</v>
      </c>
      <c r="C222" s="20">
        <f>IFERROR(RIGHT(регистрация!F222,LEN(регистрация!F222)-FIND("*",SUBSTITUTE(регистрация!F222," ","*",LEN(регистрация!F222)-LEN(SUBSTITUTE(регистрация!F222," ",""))))),регистрация!F222)</f>
        <v>0</v>
      </c>
      <c r="D222" s="20" t="str">
        <f t="shared" si="10"/>
        <v/>
      </c>
      <c r="E222" s="20" t="e">
        <f t="shared" si="9"/>
        <v>#VALUE!</v>
      </c>
      <c r="F222" s="20" t="e">
        <f t="shared" si="11"/>
        <v>#VALUE!</v>
      </c>
      <c r="G222" s="20"/>
      <c r="H222" s="20"/>
      <c r="I222" s="20"/>
      <c r="J222" s="20"/>
      <c r="K222" s="478" t="str">
        <f>TRIM(регистрация!H222)</f>
        <v/>
      </c>
      <c r="L222" s="20"/>
      <c r="M222" s="20"/>
      <c r="N222" s="20"/>
      <c r="O222" s="20"/>
      <c r="P222" s="20"/>
      <c r="Q222" s="20"/>
      <c r="R222" s="20"/>
    </row>
    <row r="223" spans="1:18" x14ac:dyDescent="0.2">
      <c r="A223" s="20">
        <f>регистрация!A223</f>
        <v>0</v>
      </c>
      <c r="B223" s="149">
        <f>регистрация!G223</f>
        <v>0</v>
      </c>
      <c r="C223" s="20">
        <f>IFERROR(RIGHT(регистрация!F223,LEN(регистрация!F223)-FIND("*",SUBSTITUTE(регистрация!F223," ","*",LEN(регистрация!F223)-LEN(SUBSTITUTE(регистрация!F223," ",""))))),регистрация!F223)</f>
        <v>0</v>
      </c>
      <c r="D223" s="20" t="str">
        <f t="shared" si="10"/>
        <v/>
      </c>
      <c r="E223" s="20" t="e">
        <f t="shared" si="9"/>
        <v>#VALUE!</v>
      </c>
      <c r="F223" s="20" t="e">
        <f t="shared" si="11"/>
        <v>#VALUE!</v>
      </c>
      <c r="G223" s="20"/>
      <c r="H223" s="20"/>
      <c r="I223" s="20"/>
      <c r="J223" s="20"/>
      <c r="K223" s="478" t="str">
        <f>TRIM(регистрация!H223)</f>
        <v/>
      </c>
      <c r="L223" s="20"/>
      <c r="M223" s="20"/>
      <c r="N223" s="20"/>
      <c r="O223" s="20"/>
      <c r="P223" s="20"/>
      <c r="Q223" s="20"/>
      <c r="R223" s="20"/>
    </row>
    <row r="224" spans="1:18" x14ac:dyDescent="0.2">
      <c r="A224" s="20">
        <f>регистрация!A224</f>
        <v>0</v>
      </c>
      <c r="B224" s="149">
        <f>регистрация!G224</f>
        <v>0</v>
      </c>
      <c r="C224" s="20">
        <f>IFERROR(RIGHT(регистрация!F224,LEN(регистрация!F224)-FIND("*",SUBSTITUTE(регистрация!F224," ","*",LEN(регистрация!F224)-LEN(SUBSTITUTE(регистрация!F224," ",""))))),регистрация!F224)</f>
        <v>0</v>
      </c>
      <c r="D224" s="20" t="str">
        <f t="shared" si="10"/>
        <v/>
      </c>
      <c r="E224" s="20" t="e">
        <f t="shared" si="9"/>
        <v>#VALUE!</v>
      </c>
      <c r="F224" s="20" t="e">
        <f t="shared" si="11"/>
        <v>#VALUE!</v>
      </c>
      <c r="G224" s="20"/>
      <c r="H224" s="20"/>
      <c r="I224" s="20"/>
      <c r="J224" s="20"/>
      <c r="K224" s="478" t="str">
        <f>TRIM(регистрация!H224)</f>
        <v/>
      </c>
      <c r="L224" s="20"/>
      <c r="M224" s="20"/>
      <c r="N224" s="20"/>
      <c r="O224" s="20"/>
      <c r="P224" s="20"/>
      <c r="Q224" s="20"/>
      <c r="R224" s="20"/>
    </row>
    <row r="225" spans="1:18" x14ac:dyDescent="0.2">
      <c r="A225" s="20">
        <f>регистрация!A225</f>
        <v>0</v>
      </c>
      <c r="B225" s="149">
        <f>регистрация!G225</f>
        <v>0</v>
      </c>
      <c r="C225" s="20">
        <f>IFERROR(RIGHT(регистрация!F225,LEN(регистрация!F225)-FIND("*",SUBSTITUTE(регистрация!F225," ","*",LEN(регистрация!F225)-LEN(SUBSTITUTE(регистрация!F225," ",""))))),регистрация!F225)</f>
        <v>0</v>
      </c>
      <c r="D225" s="20" t="str">
        <f t="shared" si="10"/>
        <v/>
      </c>
      <c r="E225" s="20" t="e">
        <f t="shared" si="9"/>
        <v>#VALUE!</v>
      </c>
      <c r="F225" s="20" t="e">
        <f t="shared" si="11"/>
        <v>#VALUE!</v>
      </c>
      <c r="G225" s="20"/>
      <c r="H225" s="20"/>
      <c r="I225" s="20"/>
      <c r="J225" s="20"/>
      <c r="K225" s="478" t="str">
        <f>TRIM(регистрация!H225)</f>
        <v/>
      </c>
      <c r="L225" s="20"/>
      <c r="M225" s="20"/>
      <c r="N225" s="20"/>
      <c r="O225" s="20"/>
      <c r="P225" s="20"/>
      <c r="Q225" s="20"/>
      <c r="R225" s="20"/>
    </row>
    <row r="226" spans="1:18" x14ac:dyDescent="0.2">
      <c r="A226" s="20">
        <f>регистрация!A226</f>
        <v>0</v>
      </c>
      <c r="B226" s="149">
        <f>регистрация!G226</f>
        <v>0</v>
      </c>
      <c r="C226" s="20">
        <f>IFERROR(RIGHT(регистрация!F226,LEN(регистрация!F226)-FIND("*",SUBSTITUTE(регистрация!F226," ","*",LEN(регистрация!F226)-LEN(SUBSTITUTE(регистрация!F226," ",""))))),регистрация!F226)</f>
        <v>0</v>
      </c>
      <c r="D226" s="20" t="str">
        <f t="shared" si="10"/>
        <v/>
      </c>
      <c r="E226" s="20" t="e">
        <f t="shared" si="9"/>
        <v>#VALUE!</v>
      </c>
      <c r="F226" s="20" t="e">
        <f t="shared" si="11"/>
        <v>#VALUE!</v>
      </c>
      <c r="G226" s="20"/>
      <c r="H226" s="20"/>
      <c r="I226" s="20"/>
      <c r="J226" s="20"/>
      <c r="K226" s="478" t="str">
        <f>TRIM(регистрация!H226)</f>
        <v/>
      </c>
      <c r="L226" s="20"/>
      <c r="M226" s="20"/>
      <c r="N226" s="20"/>
      <c r="O226" s="20"/>
      <c r="P226" s="20"/>
      <c r="Q226" s="20"/>
      <c r="R226" s="20"/>
    </row>
    <row r="227" spans="1:18" x14ac:dyDescent="0.2">
      <c r="A227" s="20">
        <f>регистрация!A227</f>
        <v>0</v>
      </c>
      <c r="B227" s="149">
        <f>регистрация!G227</f>
        <v>0</v>
      </c>
      <c r="C227" s="20">
        <f>IFERROR(RIGHT(регистрация!F227,LEN(регистрация!F227)-FIND("*",SUBSTITUTE(регистрация!F227," ","*",LEN(регистрация!F227)-LEN(SUBSTITUTE(регистрация!F227," ",""))))),регистрация!F227)</f>
        <v>0</v>
      </c>
      <c r="D227" s="20" t="str">
        <f t="shared" si="10"/>
        <v/>
      </c>
      <c r="E227" s="20" t="e">
        <f t="shared" si="9"/>
        <v>#VALUE!</v>
      </c>
      <c r="F227" s="20" t="e">
        <f t="shared" si="11"/>
        <v>#VALUE!</v>
      </c>
      <c r="G227" s="20"/>
      <c r="H227" s="20"/>
      <c r="I227" s="20"/>
      <c r="J227" s="20"/>
      <c r="K227" s="478" t="str">
        <f>TRIM(регистрация!H227)</f>
        <v/>
      </c>
      <c r="L227" s="20"/>
      <c r="M227" s="20"/>
      <c r="N227" s="20"/>
      <c r="O227" s="20"/>
      <c r="P227" s="20"/>
      <c r="Q227" s="20"/>
      <c r="R227" s="20"/>
    </row>
    <row r="228" spans="1:18" x14ac:dyDescent="0.2">
      <c r="A228" s="20">
        <f>регистрация!A228</f>
        <v>0</v>
      </c>
      <c r="B228" s="149">
        <f>регистрация!G228</f>
        <v>0</v>
      </c>
      <c r="C228" s="20">
        <f>IFERROR(RIGHT(регистрация!F228,LEN(регистрация!F228)-FIND("*",SUBSTITUTE(регистрация!F228," ","*",LEN(регистрация!F228)-LEN(SUBSTITUTE(регистрация!F228," ",""))))),регистрация!F228)</f>
        <v>0</v>
      </c>
      <c r="D228" s="20" t="str">
        <f t="shared" si="10"/>
        <v/>
      </c>
      <c r="E228" s="20" t="e">
        <f t="shared" si="9"/>
        <v>#VALUE!</v>
      </c>
      <c r="F228" s="20" t="e">
        <f t="shared" si="11"/>
        <v>#VALUE!</v>
      </c>
      <c r="G228" s="20"/>
      <c r="H228" s="20"/>
      <c r="I228" s="20"/>
      <c r="J228" s="20"/>
      <c r="K228" s="478" t="str">
        <f>TRIM(регистрация!H228)</f>
        <v/>
      </c>
      <c r="L228" s="20"/>
      <c r="M228" s="20"/>
      <c r="N228" s="20"/>
      <c r="O228" s="20"/>
      <c r="P228" s="20"/>
      <c r="Q228" s="20"/>
      <c r="R228" s="20"/>
    </row>
    <row r="229" spans="1:18" x14ac:dyDescent="0.2">
      <c r="A229" s="20">
        <f>регистрация!A229</f>
        <v>0</v>
      </c>
      <c r="B229" s="149">
        <f>регистрация!G229</f>
        <v>0</v>
      </c>
      <c r="C229" s="20">
        <f>IFERROR(RIGHT(регистрация!F229,LEN(регистрация!F229)-FIND("*",SUBSTITUTE(регистрация!F229," ","*",LEN(регистрация!F229)-LEN(SUBSTITUTE(регистрация!F229," ",""))))),регистрация!F229)</f>
        <v>0</v>
      </c>
      <c r="D229" s="20" t="str">
        <f t="shared" si="10"/>
        <v/>
      </c>
      <c r="E229" s="20" t="e">
        <f t="shared" si="9"/>
        <v>#VALUE!</v>
      </c>
      <c r="F229" s="20" t="e">
        <f t="shared" si="11"/>
        <v>#VALUE!</v>
      </c>
      <c r="G229" s="20"/>
      <c r="H229" s="20"/>
      <c r="I229" s="20"/>
      <c r="J229" s="20"/>
      <c r="K229" s="478" t="str">
        <f>TRIM(регистрация!H229)</f>
        <v/>
      </c>
      <c r="L229" s="20"/>
      <c r="M229" s="20"/>
      <c r="N229" s="20"/>
      <c r="O229" s="20"/>
      <c r="P229" s="20"/>
      <c r="Q229" s="20"/>
      <c r="R229" s="20"/>
    </row>
    <row r="230" spans="1:18" x14ac:dyDescent="0.2">
      <c r="A230" s="20">
        <f>регистрация!A230</f>
        <v>0</v>
      </c>
      <c r="B230" s="149">
        <f>регистрация!G230</f>
        <v>0</v>
      </c>
      <c r="C230" s="20">
        <f>IFERROR(RIGHT(регистрация!F230,LEN(регистрация!F230)-FIND("*",SUBSTITUTE(регистрация!F230," ","*",LEN(регистрация!F230)-LEN(SUBSTITUTE(регистрация!F230," ",""))))),регистрация!F230)</f>
        <v>0</v>
      </c>
      <c r="D230" s="20" t="str">
        <f t="shared" si="10"/>
        <v/>
      </c>
      <c r="E230" s="20" t="e">
        <f t="shared" si="9"/>
        <v>#VALUE!</v>
      </c>
      <c r="F230" s="20" t="e">
        <f t="shared" si="11"/>
        <v>#VALUE!</v>
      </c>
      <c r="G230" s="20"/>
      <c r="H230" s="20"/>
      <c r="I230" s="20"/>
      <c r="J230" s="20"/>
      <c r="K230" s="478" t="str">
        <f>TRIM(регистрация!H230)</f>
        <v/>
      </c>
      <c r="L230" s="20"/>
      <c r="M230" s="20"/>
      <c r="N230" s="20"/>
      <c r="O230" s="20"/>
      <c r="P230" s="20"/>
      <c r="Q230" s="20"/>
      <c r="R230" s="20"/>
    </row>
    <row r="231" spans="1:18" x14ac:dyDescent="0.2">
      <c r="A231" s="20">
        <f>регистрация!A231</f>
        <v>0</v>
      </c>
      <c r="B231" s="149">
        <f>регистрация!G231</f>
        <v>0</v>
      </c>
      <c r="C231" s="20">
        <f>IFERROR(RIGHT(регистрация!F231,LEN(регистрация!F231)-FIND("*",SUBSTITUTE(регистрация!F231," ","*",LEN(регистрация!F231)-LEN(SUBSTITUTE(регистрация!F231," ",""))))),регистрация!F231)</f>
        <v>0</v>
      </c>
      <c r="D231" s="20" t="str">
        <f t="shared" si="10"/>
        <v/>
      </c>
      <c r="E231" s="20" t="e">
        <f t="shared" si="9"/>
        <v>#VALUE!</v>
      </c>
      <c r="F231" s="20" t="e">
        <f t="shared" si="11"/>
        <v>#VALUE!</v>
      </c>
      <c r="G231" s="20"/>
      <c r="H231" s="20"/>
      <c r="I231" s="20"/>
      <c r="J231" s="20"/>
      <c r="K231" s="478" t="str">
        <f>TRIM(регистрация!H231)</f>
        <v/>
      </c>
      <c r="L231" s="20"/>
      <c r="M231" s="20"/>
      <c r="N231" s="20"/>
      <c r="O231" s="20"/>
      <c r="P231" s="20"/>
      <c r="Q231" s="20"/>
      <c r="R231" s="20"/>
    </row>
    <row r="232" spans="1:18" x14ac:dyDescent="0.2">
      <c r="A232" s="20">
        <f>регистрация!A232</f>
        <v>0</v>
      </c>
      <c r="B232" s="149">
        <f>регистрация!G232</f>
        <v>0</v>
      </c>
      <c r="C232" s="20">
        <f>IFERROR(RIGHT(регистрация!F232,LEN(регистрация!F232)-FIND("*",SUBSTITUTE(регистрация!F232," ","*",LEN(регистрация!F232)-LEN(SUBSTITUTE(регистрация!F232," ",""))))),регистрация!F232)</f>
        <v>0</v>
      </c>
      <c r="D232" s="20" t="str">
        <f t="shared" si="10"/>
        <v/>
      </c>
      <c r="E232" s="20" t="e">
        <f t="shared" si="9"/>
        <v>#VALUE!</v>
      </c>
      <c r="F232" s="20" t="e">
        <f t="shared" si="11"/>
        <v>#VALUE!</v>
      </c>
      <c r="G232" s="20"/>
      <c r="H232" s="20"/>
      <c r="I232" s="20"/>
      <c r="J232" s="20"/>
      <c r="K232" s="478" t="str">
        <f>TRIM(регистрация!H232)</f>
        <v/>
      </c>
      <c r="L232" s="20"/>
      <c r="M232" s="20"/>
      <c r="N232" s="20"/>
      <c r="O232" s="20"/>
      <c r="P232" s="20"/>
      <c r="Q232" s="20"/>
      <c r="R232" s="20"/>
    </row>
    <row r="233" spans="1:18" x14ac:dyDescent="0.2">
      <c r="A233" s="20">
        <f>регистрация!A233</f>
        <v>0</v>
      </c>
      <c r="B233" s="149">
        <f>регистрация!G233</f>
        <v>0</v>
      </c>
      <c r="C233" s="20">
        <f>IFERROR(RIGHT(регистрация!F233,LEN(регистрация!F233)-FIND("*",SUBSTITUTE(регистрация!F233," ","*",LEN(регистрация!F233)-LEN(SUBSTITUTE(регистрация!F233," ",""))))),регистрация!F233)</f>
        <v>0</v>
      </c>
      <c r="D233" s="20" t="str">
        <f t="shared" si="10"/>
        <v/>
      </c>
      <c r="E233" s="20" t="e">
        <f t="shared" si="9"/>
        <v>#VALUE!</v>
      </c>
      <c r="F233" s="20" t="e">
        <f t="shared" si="11"/>
        <v>#VALUE!</v>
      </c>
      <c r="G233" s="20"/>
      <c r="H233" s="20"/>
      <c r="I233" s="20"/>
      <c r="J233" s="20"/>
      <c r="K233" s="478" t="str">
        <f>TRIM(регистрация!H233)</f>
        <v/>
      </c>
      <c r="L233" s="20"/>
      <c r="M233" s="20"/>
      <c r="N233" s="20"/>
      <c r="O233" s="20"/>
      <c r="P233" s="20"/>
      <c r="Q233" s="20"/>
      <c r="R233" s="20"/>
    </row>
    <row r="234" spans="1:18" x14ac:dyDescent="0.2">
      <c r="A234" s="20">
        <f>регистрация!A234</f>
        <v>0</v>
      </c>
      <c r="B234" s="149">
        <f>регистрация!G234</f>
        <v>0</v>
      </c>
      <c r="C234" s="20">
        <f>IFERROR(RIGHT(регистрация!F234,LEN(регистрация!F234)-FIND("*",SUBSTITUTE(регистрация!F234," ","*",LEN(регистрация!F234)-LEN(SUBSTITUTE(регистрация!F234," ",""))))),регистрация!F234)</f>
        <v>0</v>
      </c>
      <c r="D234" s="20" t="str">
        <f t="shared" si="10"/>
        <v/>
      </c>
      <c r="E234" s="20" t="e">
        <f t="shared" si="9"/>
        <v>#VALUE!</v>
      </c>
      <c r="F234" s="20" t="e">
        <f t="shared" si="11"/>
        <v>#VALUE!</v>
      </c>
      <c r="G234" s="20"/>
      <c r="H234" s="20"/>
      <c r="I234" s="20"/>
      <c r="J234" s="20"/>
      <c r="K234" s="478" t="str">
        <f>TRIM(регистрация!H234)</f>
        <v/>
      </c>
      <c r="L234" s="20"/>
      <c r="M234" s="20"/>
      <c r="N234" s="20"/>
      <c r="O234" s="20"/>
      <c r="P234" s="20"/>
      <c r="Q234" s="20"/>
      <c r="R234" s="20"/>
    </row>
    <row r="235" spans="1:18" x14ac:dyDescent="0.2">
      <c r="A235" s="20">
        <f>регистрация!A235</f>
        <v>0</v>
      </c>
      <c r="B235" s="149">
        <f>регистрация!G235</f>
        <v>0</v>
      </c>
      <c r="C235" s="20">
        <f>IFERROR(RIGHT(регистрация!F235,LEN(регистрация!F235)-FIND("*",SUBSTITUTE(регистрация!F235," ","*",LEN(регистрация!F235)-LEN(SUBSTITUTE(регистрация!F235," ",""))))),регистрация!F235)</f>
        <v>0</v>
      </c>
      <c r="D235" s="20" t="str">
        <f t="shared" si="10"/>
        <v/>
      </c>
      <c r="E235" s="20" t="e">
        <f t="shared" si="9"/>
        <v>#VALUE!</v>
      </c>
      <c r="F235" s="20" t="e">
        <f t="shared" si="11"/>
        <v>#VALUE!</v>
      </c>
      <c r="G235" s="20"/>
      <c r="H235" s="20"/>
      <c r="I235" s="20"/>
      <c r="J235" s="20"/>
      <c r="K235" s="478" t="str">
        <f>TRIM(регистрация!H235)</f>
        <v/>
      </c>
      <c r="L235" s="20"/>
      <c r="M235" s="20"/>
      <c r="N235" s="20"/>
      <c r="O235" s="20"/>
      <c r="P235" s="20"/>
      <c r="Q235" s="20"/>
      <c r="R235" s="20"/>
    </row>
    <row r="236" spans="1:18" x14ac:dyDescent="0.2">
      <c r="A236" s="20">
        <f>регистрация!A236</f>
        <v>0</v>
      </c>
      <c r="B236" s="149">
        <f>регистрация!G236</f>
        <v>0</v>
      </c>
      <c r="C236" s="20">
        <f>IFERROR(RIGHT(регистрация!F236,LEN(регистрация!F236)-FIND("*",SUBSTITUTE(регистрация!F236," ","*",LEN(регистрация!F236)-LEN(SUBSTITUTE(регистрация!F236," ",""))))),регистрация!F236)</f>
        <v>0</v>
      </c>
      <c r="D236" s="20" t="str">
        <f t="shared" si="10"/>
        <v/>
      </c>
      <c r="E236" s="20" t="e">
        <f t="shared" si="9"/>
        <v>#VALUE!</v>
      </c>
      <c r="F236" s="20" t="e">
        <f t="shared" si="11"/>
        <v>#VALUE!</v>
      </c>
      <c r="G236" s="20"/>
      <c r="H236" s="20"/>
      <c r="I236" s="20"/>
      <c r="J236" s="20"/>
      <c r="K236" s="478" t="str">
        <f>TRIM(регистрация!H236)</f>
        <v/>
      </c>
      <c r="L236" s="20"/>
      <c r="M236" s="20"/>
      <c r="N236" s="20"/>
      <c r="O236" s="20"/>
      <c r="P236" s="20"/>
      <c r="Q236" s="20"/>
      <c r="R236" s="20"/>
    </row>
    <row r="237" spans="1:18" x14ac:dyDescent="0.2">
      <c r="A237" s="20">
        <f>регистрация!A237</f>
        <v>0</v>
      </c>
      <c r="B237" s="149">
        <f>регистрация!G237</f>
        <v>0</v>
      </c>
      <c r="C237" s="20">
        <f>IFERROR(RIGHT(регистрация!F237,LEN(регистрация!F237)-FIND("*",SUBSTITUTE(регистрация!F237," ","*",LEN(регистрация!F237)-LEN(SUBSTITUTE(регистрация!F237," ",""))))),регистрация!F237)</f>
        <v>0</v>
      </c>
      <c r="D237" s="20" t="str">
        <f t="shared" si="10"/>
        <v/>
      </c>
      <c r="E237" s="20" t="e">
        <f t="shared" si="9"/>
        <v>#VALUE!</v>
      </c>
      <c r="F237" s="20" t="e">
        <f t="shared" si="11"/>
        <v>#VALUE!</v>
      </c>
      <c r="G237" s="20"/>
      <c r="H237" s="20"/>
      <c r="I237" s="20"/>
      <c r="J237" s="20"/>
      <c r="K237" s="478" t="str">
        <f>TRIM(регистрация!H237)</f>
        <v/>
      </c>
      <c r="L237" s="20"/>
      <c r="M237" s="20"/>
      <c r="N237" s="20"/>
      <c r="O237" s="20"/>
      <c r="P237" s="20"/>
      <c r="Q237" s="20"/>
      <c r="R237" s="20"/>
    </row>
    <row r="238" spans="1:18" x14ac:dyDescent="0.2">
      <c r="A238" s="20">
        <f>регистрация!A238</f>
        <v>0</v>
      </c>
      <c r="B238" s="149">
        <f>регистрация!G238</f>
        <v>0</v>
      </c>
      <c r="C238" s="20">
        <f>IFERROR(RIGHT(регистрация!F238,LEN(регистрация!F238)-FIND("*",SUBSTITUTE(регистрация!F238," ","*",LEN(регистрация!F238)-LEN(SUBSTITUTE(регистрация!F238," ",""))))),регистрация!F238)</f>
        <v>0</v>
      </c>
      <c r="D238" s="20" t="str">
        <f t="shared" si="10"/>
        <v/>
      </c>
      <c r="E238" s="20" t="e">
        <f t="shared" si="9"/>
        <v>#VALUE!</v>
      </c>
      <c r="F238" s="20" t="e">
        <f t="shared" si="11"/>
        <v>#VALUE!</v>
      </c>
      <c r="G238" s="20"/>
      <c r="H238" s="20"/>
      <c r="I238" s="20"/>
      <c r="J238" s="20"/>
      <c r="K238" s="478" t="str">
        <f>TRIM(регистрация!H238)</f>
        <v/>
      </c>
      <c r="L238" s="20"/>
      <c r="M238" s="20"/>
      <c r="N238" s="20"/>
      <c r="O238" s="20"/>
      <c r="P238" s="20"/>
      <c r="Q238" s="20"/>
      <c r="R238" s="20"/>
    </row>
    <row r="239" spans="1:18" x14ac:dyDescent="0.2">
      <c r="A239" s="20">
        <f>регистрация!A239</f>
        <v>0</v>
      </c>
      <c r="B239" s="149">
        <f>регистрация!G239</f>
        <v>0</v>
      </c>
      <c r="C239" s="20">
        <f>IFERROR(RIGHT(регистрация!F239,LEN(регистрация!F239)-FIND("*",SUBSTITUTE(регистрация!F239," ","*",LEN(регистрация!F239)-LEN(SUBSTITUTE(регистрация!F239," ",""))))),регистрация!F239)</f>
        <v>0</v>
      </c>
      <c r="D239" s="20" t="str">
        <f t="shared" si="10"/>
        <v/>
      </c>
      <c r="E239" s="20" t="e">
        <f t="shared" si="9"/>
        <v>#VALUE!</v>
      </c>
      <c r="F239" s="20" t="e">
        <f t="shared" si="11"/>
        <v>#VALUE!</v>
      </c>
      <c r="G239" s="20"/>
      <c r="H239" s="20"/>
      <c r="I239" s="20"/>
      <c r="J239" s="20"/>
      <c r="K239" s="478" t="str">
        <f>TRIM(регистрация!H239)</f>
        <v/>
      </c>
      <c r="L239" s="20"/>
      <c r="M239" s="20"/>
      <c r="N239" s="20"/>
      <c r="O239" s="20"/>
      <c r="P239" s="20"/>
      <c r="Q239" s="20"/>
      <c r="R239" s="20"/>
    </row>
    <row r="240" spans="1:18" x14ac:dyDescent="0.2">
      <c r="A240" s="20">
        <f>регистрация!A240</f>
        <v>0</v>
      </c>
      <c r="B240" s="149">
        <f>регистрация!G240</f>
        <v>0</v>
      </c>
      <c r="C240" s="20">
        <f>IFERROR(RIGHT(регистрация!F240,LEN(регистрация!F240)-FIND("*",SUBSTITUTE(регистрация!F240," ","*",LEN(регистрация!F240)-LEN(SUBSTITUTE(регистрация!F240," ",""))))),регистрация!F240)</f>
        <v>0</v>
      </c>
      <c r="D240" s="20" t="str">
        <f t="shared" si="10"/>
        <v/>
      </c>
      <c r="E240" s="20" t="e">
        <f t="shared" si="9"/>
        <v>#VALUE!</v>
      </c>
      <c r="F240" s="20" t="e">
        <f t="shared" si="11"/>
        <v>#VALUE!</v>
      </c>
      <c r="G240" s="20"/>
      <c r="H240" s="20"/>
      <c r="I240" s="20"/>
      <c r="J240" s="20"/>
      <c r="K240" s="478" t="str">
        <f>TRIM(регистрация!H240)</f>
        <v/>
      </c>
      <c r="L240" s="20"/>
      <c r="M240" s="20"/>
      <c r="N240" s="20"/>
      <c r="O240" s="20"/>
      <c r="P240" s="20"/>
      <c r="Q240" s="20"/>
      <c r="R240" s="20"/>
    </row>
    <row r="241" spans="1:18" x14ac:dyDescent="0.2">
      <c r="A241" s="20">
        <f>регистрация!A241</f>
        <v>0</v>
      </c>
      <c r="B241" s="149">
        <f>регистрация!G241</f>
        <v>0</v>
      </c>
      <c r="C241" s="20">
        <f>IFERROR(RIGHT(регистрация!F241,LEN(регистрация!F241)-FIND("*",SUBSTITUTE(регистрация!F241," ","*",LEN(регистрация!F241)-LEN(SUBSTITUTE(регистрация!F241," ",""))))),регистрация!F241)</f>
        <v>0</v>
      </c>
      <c r="D241" s="20" t="str">
        <f t="shared" si="10"/>
        <v/>
      </c>
      <c r="E241" s="20" t="e">
        <f t="shared" si="9"/>
        <v>#VALUE!</v>
      </c>
      <c r="F241" s="20" t="e">
        <f t="shared" si="11"/>
        <v>#VALUE!</v>
      </c>
      <c r="G241" s="20"/>
      <c r="H241" s="20"/>
      <c r="I241" s="20"/>
      <c r="J241" s="20"/>
      <c r="K241" s="478" t="str">
        <f>TRIM(регистрация!H241)</f>
        <v/>
      </c>
      <c r="L241" s="20"/>
      <c r="M241" s="20"/>
      <c r="N241" s="20"/>
      <c r="O241" s="20"/>
      <c r="P241" s="20"/>
      <c r="Q241" s="20"/>
      <c r="R241" s="20"/>
    </row>
    <row r="242" spans="1:18" x14ac:dyDescent="0.2">
      <c r="A242" s="20">
        <f>регистрация!A242</f>
        <v>0</v>
      </c>
      <c r="B242" s="149">
        <f>регистрация!G242</f>
        <v>0</v>
      </c>
      <c r="C242" s="20">
        <f>IFERROR(RIGHT(регистрация!F242,LEN(регистрация!F242)-FIND("*",SUBSTITUTE(регистрация!F242," ","*",LEN(регистрация!F242)-LEN(SUBSTITUTE(регистрация!F242," ",""))))),регистрация!F242)</f>
        <v>0</v>
      </c>
      <c r="D242" s="20" t="str">
        <f t="shared" si="10"/>
        <v/>
      </c>
      <c r="E242" s="20" t="e">
        <f t="shared" si="9"/>
        <v>#VALUE!</v>
      </c>
      <c r="F242" s="20" t="e">
        <f t="shared" si="11"/>
        <v>#VALUE!</v>
      </c>
      <c r="G242" s="20"/>
      <c r="H242" s="20"/>
      <c r="I242" s="20"/>
      <c r="J242" s="20"/>
      <c r="K242" s="478" t="str">
        <f>TRIM(регистрация!H242)</f>
        <v/>
      </c>
      <c r="L242" s="20"/>
      <c r="M242" s="20"/>
      <c r="N242" s="20"/>
      <c r="O242" s="20"/>
      <c r="P242" s="20"/>
      <c r="Q242" s="20"/>
      <c r="R242" s="20"/>
    </row>
    <row r="243" spans="1:18" x14ac:dyDescent="0.2">
      <c r="A243" s="20">
        <f>регистрация!A243</f>
        <v>0</v>
      </c>
      <c r="B243" s="149">
        <f>регистрация!G243</f>
        <v>0</v>
      </c>
      <c r="C243" s="20">
        <f>IFERROR(RIGHT(регистрация!F243,LEN(регистрация!F243)-FIND("*",SUBSTITUTE(регистрация!F243," ","*",LEN(регистрация!F243)-LEN(SUBSTITUTE(регистрация!F243," ",""))))),регистрация!F243)</f>
        <v>0</v>
      </c>
      <c r="D243" s="20" t="str">
        <f t="shared" si="10"/>
        <v/>
      </c>
      <c r="E243" s="20" t="e">
        <f t="shared" si="9"/>
        <v>#VALUE!</v>
      </c>
      <c r="F243" s="20" t="e">
        <f t="shared" si="11"/>
        <v>#VALUE!</v>
      </c>
      <c r="G243" s="20"/>
      <c r="H243" s="20"/>
      <c r="I243" s="20"/>
      <c r="J243" s="20"/>
      <c r="K243" s="478" t="str">
        <f>TRIM(регистрация!H243)</f>
        <v/>
      </c>
      <c r="L243" s="20"/>
      <c r="M243" s="20"/>
      <c r="N243" s="20"/>
      <c r="O243" s="20"/>
      <c r="P243" s="20"/>
      <c r="Q243" s="20"/>
      <c r="R243" s="20"/>
    </row>
    <row r="244" spans="1:18" x14ac:dyDescent="0.2">
      <c r="A244" s="20">
        <f>регистрация!A244</f>
        <v>0</v>
      </c>
      <c r="B244" s="149">
        <f>регистрация!G244</f>
        <v>0</v>
      </c>
      <c r="C244" s="20">
        <f>IFERROR(RIGHT(регистрация!F244,LEN(регистрация!F244)-FIND("*",SUBSTITUTE(регистрация!F244," ","*",LEN(регистрация!F244)-LEN(SUBSTITUTE(регистрация!F244," ",""))))),регистрация!F244)</f>
        <v>0</v>
      </c>
      <c r="D244" s="20" t="str">
        <f t="shared" si="10"/>
        <v/>
      </c>
      <c r="E244" s="20" t="e">
        <f t="shared" si="9"/>
        <v>#VALUE!</v>
      </c>
      <c r="F244" s="20" t="e">
        <f t="shared" si="11"/>
        <v>#VALUE!</v>
      </c>
      <c r="G244" s="20"/>
      <c r="H244" s="20"/>
      <c r="I244" s="20"/>
      <c r="J244" s="20"/>
      <c r="K244" s="478" t="str">
        <f>TRIM(регистрация!H244)</f>
        <v/>
      </c>
      <c r="L244" s="20"/>
      <c r="M244" s="20"/>
      <c r="N244" s="20"/>
      <c r="O244" s="20"/>
      <c r="P244" s="20"/>
      <c r="Q244" s="20"/>
      <c r="R244" s="20"/>
    </row>
    <row r="245" spans="1:18" x14ac:dyDescent="0.2">
      <c r="A245" s="20">
        <f>регистрация!A245</f>
        <v>0</v>
      </c>
      <c r="B245" s="149">
        <f>регистрация!G245</f>
        <v>0</v>
      </c>
      <c r="C245" s="20">
        <f>IFERROR(RIGHT(регистрация!F245,LEN(регистрация!F245)-FIND("*",SUBSTITUTE(регистрация!F245," ","*",LEN(регистрация!F245)-LEN(SUBSTITUTE(регистрация!F245," ",""))))),регистрация!F245)</f>
        <v>0</v>
      </c>
      <c r="D245" s="20" t="str">
        <f t="shared" si="10"/>
        <v/>
      </c>
      <c r="E245" s="20" t="e">
        <f t="shared" si="9"/>
        <v>#VALUE!</v>
      </c>
      <c r="F245" s="20" t="e">
        <f t="shared" si="11"/>
        <v>#VALUE!</v>
      </c>
      <c r="G245" s="20"/>
      <c r="H245" s="20"/>
      <c r="I245" s="20"/>
      <c r="J245" s="20"/>
      <c r="K245" s="478" t="str">
        <f>TRIM(регистрация!H245)</f>
        <v/>
      </c>
      <c r="L245" s="20"/>
      <c r="M245" s="20"/>
      <c r="N245" s="20"/>
      <c r="O245" s="20"/>
      <c r="P245" s="20"/>
      <c r="Q245" s="20"/>
      <c r="R245" s="20"/>
    </row>
    <row r="246" spans="1:18" x14ac:dyDescent="0.2">
      <c r="A246" s="20">
        <f>регистрация!A246</f>
        <v>0</v>
      </c>
      <c r="B246" s="149">
        <f>регистрация!G246</f>
        <v>0</v>
      </c>
      <c r="C246" s="20">
        <f>IFERROR(RIGHT(регистрация!F246,LEN(регистрация!F246)-FIND("*",SUBSTITUTE(регистрация!F246," ","*",LEN(регистрация!F246)-LEN(SUBSTITUTE(регистрация!F246," ",""))))),регистрация!F246)</f>
        <v>0</v>
      </c>
      <c r="D246" s="20" t="str">
        <f t="shared" si="10"/>
        <v/>
      </c>
      <c r="E246" s="20" t="e">
        <f t="shared" si="9"/>
        <v>#VALUE!</v>
      </c>
      <c r="F246" s="20" t="e">
        <f t="shared" si="11"/>
        <v>#VALUE!</v>
      </c>
      <c r="G246" s="20"/>
      <c r="H246" s="20"/>
      <c r="I246" s="20"/>
      <c r="J246" s="20"/>
      <c r="K246" s="478" t="str">
        <f>TRIM(регистрация!H246)</f>
        <v/>
      </c>
      <c r="L246" s="20"/>
      <c r="M246" s="20"/>
      <c r="N246" s="20"/>
      <c r="O246" s="20"/>
      <c r="P246" s="20"/>
      <c r="Q246" s="20"/>
      <c r="R246" s="20"/>
    </row>
    <row r="247" spans="1:18" x14ac:dyDescent="0.2">
      <c r="A247" s="20">
        <f>регистрация!A247</f>
        <v>0</v>
      </c>
      <c r="B247" s="149">
        <f>регистрация!G247</f>
        <v>0</v>
      </c>
      <c r="C247" s="20">
        <f>IFERROR(RIGHT(регистрация!F247,LEN(регистрация!F247)-FIND("*",SUBSTITUTE(регистрация!F247," ","*",LEN(регистрация!F247)-LEN(SUBSTITUTE(регистрация!F247," ",""))))),регистрация!F247)</f>
        <v>0</v>
      </c>
      <c r="D247" s="20" t="str">
        <f t="shared" si="10"/>
        <v/>
      </c>
      <c r="E247" s="20" t="e">
        <f t="shared" si="9"/>
        <v>#VALUE!</v>
      </c>
      <c r="F247" s="20" t="e">
        <f t="shared" si="11"/>
        <v>#VALUE!</v>
      </c>
      <c r="G247" s="20"/>
      <c r="H247" s="20"/>
      <c r="I247" s="20"/>
      <c r="J247" s="20"/>
      <c r="K247" s="478" t="str">
        <f>TRIM(регистрация!H247)</f>
        <v/>
      </c>
      <c r="L247" s="20"/>
      <c r="M247" s="20"/>
      <c r="N247" s="20"/>
      <c r="O247" s="20"/>
      <c r="P247" s="20"/>
      <c r="Q247" s="20"/>
      <c r="R247" s="20"/>
    </row>
    <row r="248" spans="1:18" x14ac:dyDescent="0.2">
      <c r="A248" s="20">
        <f>регистрация!A248</f>
        <v>0</v>
      </c>
      <c r="B248" s="149">
        <f>регистрация!G248</f>
        <v>0</v>
      </c>
      <c r="C248" s="20">
        <f>IFERROR(RIGHT(регистрация!F248,LEN(регистрация!F248)-FIND("*",SUBSTITUTE(регистрация!F248," ","*",LEN(регистрация!F248)-LEN(SUBSTITUTE(регистрация!F248," ",""))))),регистрация!F248)</f>
        <v>0</v>
      </c>
      <c r="D248" s="20" t="str">
        <f t="shared" si="10"/>
        <v/>
      </c>
      <c r="E248" s="20" t="e">
        <f t="shared" si="9"/>
        <v>#VALUE!</v>
      </c>
      <c r="F248" s="20" t="e">
        <f t="shared" si="11"/>
        <v>#VALUE!</v>
      </c>
      <c r="G248" s="20"/>
      <c r="H248" s="20"/>
      <c r="I248" s="20"/>
      <c r="J248" s="20"/>
      <c r="K248" s="478" t="str">
        <f>TRIM(регистрация!H248)</f>
        <v/>
      </c>
      <c r="L248" s="20"/>
      <c r="M248" s="20"/>
      <c r="N248" s="20"/>
      <c r="O248" s="20"/>
      <c r="P248" s="20"/>
      <c r="Q248" s="20"/>
      <c r="R248" s="20"/>
    </row>
    <row r="249" spans="1:18" x14ac:dyDescent="0.2">
      <c r="A249" s="20">
        <f>регистрация!A249</f>
        <v>0</v>
      </c>
      <c r="B249" s="149">
        <f>регистрация!G249</f>
        <v>0</v>
      </c>
      <c r="C249" s="20">
        <f>IFERROR(RIGHT(регистрация!F249,LEN(регистрация!F249)-FIND("*",SUBSTITUTE(регистрация!F249," ","*",LEN(регистрация!F249)-LEN(SUBSTITUTE(регистрация!F249," ",""))))),регистрация!F249)</f>
        <v>0</v>
      </c>
      <c r="D249" s="20" t="str">
        <f t="shared" si="10"/>
        <v/>
      </c>
      <c r="E249" s="20" t="e">
        <f t="shared" si="9"/>
        <v>#VALUE!</v>
      </c>
      <c r="F249" s="20" t="e">
        <f t="shared" si="11"/>
        <v>#VALUE!</v>
      </c>
      <c r="G249" s="20"/>
      <c r="H249" s="20"/>
      <c r="I249" s="20"/>
      <c r="J249" s="20"/>
      <c r="K249" s="478" t="str">
        <f>TRIM(регистрация!H249)</f>
        <v/>
      </c>
      <c r="L249" s="20"/>
      <c r="M249" s="20"/>
      <c r="N249" s="20"/>
      <c r="O249" s="20"/>
      <c r="P249" s="20"/>
      <c r="Q249" s="20"/>
      <c r="R249" s="20"/>
    </row>
    <row r="250" spans="1:18" x14ac:dyDescent="0.2">
      <c r="A250" s="20">
        <f>регистрация!A250</f>
        <v>0</v>
      </c>
      <c r="B250" s="149">
        <f>регистрация!G250</f>
        <v>0</v>
      </c>
      <c r="C250" s="20">
        <f>IFERROR(RIGHT(регистрация!F250,LEN(регистрация!F250)-FIND("*",SUBSTITUTE(регистрация!F250," ","*",LEN(регистрация!F250)-LEN(SUBSTITUTE(регистрация!F250," ",""))))),регистрация!F250)</f>
        <v>0</v>
      </c>
      <c r="D250" s="20" t="str">
        <f t="shared" si="10"/>
        <v/>
      </c>
      <c r="E250" s="20" t="e">
        <f t="shared" si="9"/>
        <v>#VALUE!</v>
      </c>
      <c r="F250" s="20" t="e">
        <f t="shared" si="11"/>
        <v>#VALUE!</v>
      </c>
      <c r="G250" s="20"/>
      <c r="H250" s="20"/>
      <c r="I250" s="20"/>
      <c r="J250" s="20"/>
      <c r="K250" s="478" t="str">
        <f>TRIM(регистрация!H250)</f>
        <v/>
      </c>
      <c r="L250" s="20"/>
      <c r="M250" s="20"/>
      <c r="N250" s="20"/>
      <c r="O250" s="20"/>
      <c r="P250" s="20"/>
      <c r="Q250" s="20"/>
      <c r="R250" s="20"/>
    </row>
    <row r="251" spans="1:18" x14ac:dyDescent="0.2">
      <c r="A251" s="20">
        <f>регистрация!A251</f>
        <v>0</v>
      </c>
      <c r="B251" s="149">
        <f>регистрация!G251</f>
        <v>0</v>
      </c>
      <c r="C251" s="20">
        <f>IFERROR(RIGHT(регистрация!F251,LEN(регистрация!F251)-FIND("*",SUBSTITUTE(регистрация!F251," ","*",LEN(регистрация!F251)-LEN(SUBSTITUTE(регистрация!F251," ",""))))),регистрация!F251)</f>
        <v>0</v>
      </c>
      <c r="D251" s="20" t="str">
        <f t="shared" si="10"/>
        <v/>
      </c>
      <c r="E251" s="20" t="e">
        <f t="shared" si="9"/>
        <v>#VALUE!</v>
      </c>
      <c r="F251" s="20" t="e">
        <f t="shared" si="11"/>
        <v>#VALUE!</v>
      </c>
      <c r="G251" s="20"/>
      <c r="H251" s="20"/>
      <c r="I251" s="20"/>
      <c r="J251" s="20"/>
      <c r="K251" s="478" t="str">
        <f>TRIM(регистрация!H251)</f>
        <v/>
      </c>
      <c r="L251" s="20"/>
      <c r="M251" s="20"/>
      <c r="N251" s="20"/>
      <c r="O251" s="20"/>
      <c r="P251" s="20"/>
      <c r="Q251" s="20"/>
      <c r="R251" s="20"/>
    </row>
    <row r="252" spans="1:18" x14ac:dyDescent="0.2">
      <c r="A252" s="20">
        <f>регистрация!A252</f>
        <v>0</v>
      </c>
      <c r="B252" s="149">
        <f>регистрация!G252</f>
        <v>0</v>
      </c>
      <c r="C252" s="20">
        <f>IFERROR(RIGHT(регистрация!F252,LEN(регистрация!F252)-FIND("*",SUBSTITUTE(регистрация!F252," ","*",LEN(регистрация!F252)-LEN(SUBSTITUTE(регистрация!F252," ",""))))),регистрация!F252)</f>
        <v>0</v>
      </c>
      <c r="D252" s="20" t="str">
        <f t="shared" si="10"/>
        <v/>
      </c>
      <c r="E252" s="20" t="e">
        <f t="shared" si="9"/>
        <v>#VALUE!</v>
      </c>
      <c r="F252" s="20" t="e">
        <f t="shared" si="11"/>
        <v>#VALUE!</v>
      </c>
      <c r="G252" s="20"/>
      <c r="H252" s="20"/>
      <c r="I252" s="20"/>
      <c r="J252" s="20"/>
      <c r="K252" s="478" t="str">
        <f>TRIM(регистрация!H252)</f>
        <v/>
      </c>
      <c r="L252" s="20"/>
      <c r="M252" s="20"/>
      <c r="N252" s="20"/>
      <c r="O252" s="20"/>
      <c r="P252" s="20"/>
      <c r="Q252" s="20"/>
      <c r="R252" s="20"/>
    </row>
    <row r="253" spans="1:18" x14ac:dyDescent="0.2">
      <c r="A253" s="20">
        <f>регистрация!A253</f>
        <v>0</v>
      </c>
      <c r="B253" s="149">
        <f>регистрация!G253</f>
        <v>0</v>
      </c>
      <c r="C253" s="20">
        <f>IFERROR(RIGHT(регистрация!F253,LEN(регистрация!F253)-FIND("*",SUBSTITUTE(регистрация!F253," ","*",LEN(регистрация!F253)-LEN(SUBSTITUTE(регистрация!F253," ",""))))),регистрация!F253)</f>
        <v>0</v>
      </c>
      <c r="D253" s="20" t="str">
        <f t="shared" si="10"/>
        <v/>
      </c>
      <c r="E253" s="20" t="e">
        <f t="shared" si="9"/>
        <v>#VALUE!</v>
      </c>
      <c r="F253" s="20" t="e">
        <f t="shared" si="11"/>
        <v>#VALUE!</v>
      </c>
      <c r="G253" s="20"/>
      <c r="H253" s="20"/>
      <c r="I253" s="20"/>
      <c r="J253" s="20"/>
      <c r="K253" s="478" t="str">
        <f>TRIM(регистрация!H253)</f>
        <v/>
      </c>
      <c r="L253" s="20"/>
      <c r="M253" s="20"/>
      <c r="N253" s="20"/>
      <c r="O253" s="20"/>
      <c r="P253" s="20"/>
      <c r="Q253" s="20"/>
      <c r="R253" s="20"/>
    </row>
    <row r="254" spans="1:18" x14ac:dyDescent="0.2">
      <c r="A254" s="20">
        <f>регистрация!A254</f>
        <v>0</v>
      </c>
      <c r="B254" s="149">
        <f>регистрация!G254</f>
        <v>0</v>
      </c>
      <c r="C254" s="20">
        <f>IFERROR(RIGHT(регистрация!F254,LEN(регистрация!F254)-FIND("*",SUBSTITUTE(регистрация!F254," ","*",LEN(регистрация!F254)-LEN(SUBSTITUTE(регистрация!F254," ",""))))),регистрация!F254)</f>
        <v>0</v>
      </c>
      <c r="D254" s="20" t="str">
        <f t="shared" si="10"/>
        <v/>
      </c>
      <c r="E254" s="20" t="e">
        <f t="shared" si="9"/>
        <v>#VALUE!</v>
      </c>
      <c r="F254" s="20" t="e">
        <f t="shared" si="11"/>
        <v>#VALUE!</v>
      </c>
      <c r="G254" s="20"/>
      <c r="H254" s="20"/>
      <c r="I254" s="20"/>
      <c r="J254" s="20"/>
      <c r="K254" s="478" t="str">
        <f>TRIM(регистрация!H254)</f>
        <v/>
      </c>
      <c r="L254" s="20"/>
      <c r="M254" s="20"/>
      <c r="N254" s="20"/>
      <c r="O254" s="20"/>
      <c r="P254" s="20"/>
      <c r="Q254" s="20"/>
      <c r="R254" s="20"/>
    </row>
    <row r="255" spans="1:18" x14ac:dyDescent="0.2">
      <c r="A255" s="20">
        <f>регистрация!A255</f>
        <v>0</v>
      </c>
      <c r="B255" s="149">
        <f>регистрация!G255</f>
        <v>0</v>
      </c>
      <c r="C255" s="20">
        <f>IFERROR(RIGHT(регистрация!F255,LEN(регистрация!F255)-FIND("*",SUBSTITUTE(регистрация!F255," ","*",LEN(регистрация!F255)-LEN(SUBSTITUTE(регистрация!F255," ",""))))),регистрация!F255)</f>
        <v>0</v>
      </c>
      <c r="D255" s="20" t="str">
        <f t="shared" si="10"/>
        <v/>
      </c>
      <c r="E255" s="20" t="e">
        <f t="shared" si="9"/>
        <v>#VALUE!</v>
      </c>
      <c r="F255" s="20" t="e">
        <f t="shared" si="11"/>
        <v>#VALUE!</v>
      </c>
      <c r="G255" s="20"/>
      <c r="H255" s="20"/>
      <c r="I255" s="20"/>
      <c r="J255" s="20"/>
      <c r="K255" s="478" t="str">
        <f>TRIM(регистрация!H255)</f>
        <v/>
      </c>
      <c r="L255" s="20"/>
      <c r="M255" s="20"/>
      <c r="N255" s="20"/>
      <c r="O255" s="20"/>
      <c r="P255" s="20"/>
      <c r="Q255" s="20"/>
      <c r="R255" s="20"/>
    </row>
    <row r="256" spans="1:18" x14ac:dyDescent="0.2">
      <c r="A256" s="20">
        <f>регистрация!A256</f>
        <v>0</v>
      </c>
      <c r="B256" s="149">
        <f>регистрация!G256</f>
        <v>0</v>
      </c>
      <c r="C256" s="20">
        <f>IFERROR(RIGHT(регистрация!F256,LEN(регистрация!F256)-FIND("*",SUBSTITUTE(регистрация!F256," ","*",LEN(регистрация!F256)-LEN(SUBSTITUTE(регистрация!F256," ",""))))),регистрация!F256)</f>
        <v>0</v>
      </c>
      <c r="D256" s="20" t="str">
        <f t="shared" si="10"/>
        <v/>
      </c>
      <c r="E256" s="20" t="e">
        <f t="shared" si="9"/>
        <v>#VALUE!</v>
      </c>
      <c r="F256" s="20" t="e">
        <f t="shared" si="11"/>
        <v>#VALUE!</v>
      </c>
      <c r="G256" s="20"/>
      <c r="H256" s="20"/>
      <c r="I256" s="20"/>
      <c r="J256" s="20"/>
      <c r="K256" s="478" t="str">
        <f>TRIM(регистрация!H256)</f>
        <v/>
      </c>
      <c r="L256" s="20"/>
      <c r="M256" s="20"/>
      <c r="N256" s="20"/>
      <c r="O256" s="20"/>
      <c r="P256" s="20"/>
      <c r="Q256" s="20"/>
      <c r="R256" s="20"/>
    </row>
    <row r="257" spans="1:18" x14ac:dyDescent="0.2">
      <c r="A257" s="20">
        <f>регистрация!A257</f>
        <v>0</v>
      </c>
      <c r="B257" s="149">
        <f>регистрация!G257</f>
        <v>0</v>
      </c>
      <c r="C257" s="20">
        <f>IFERROR(RIGHT(регистрация!F257,LEN(регистрация!F257)-FIND("*",SUBSTITUTE(регистрация!F257," ","*",LEN(регистрация!F257)-LEN(SUBSTITUTE(регистрация!F257," ",""))))),регистрация!F257)</f>
        <v>0</v>
      </c>
      <c r="D257" s="20" t="str">
        <f t="shared" si="10"/>
        <v/>
      </c>
      <c r="E257" s="20" t="e">
        <f t="shared" si="9"/>
        <v>#VALUE!</v>
      </c>
      <c r="F257" s="20" t="e">
        <f t="shared" si="11"/>
        <v>#VALUE!</v>
      </c>
      <c r="G257" s="20"/>
      <c r="H257" s="20"/>
      <c r="I257" s="20"/>
      <c r="J257" s="20"/>
      <c r="K257" s="478" t="str">
        <f>TRIM(регистрация!H257)</f>
        <v/>
      </c>
      <c r="L257" s="20"/>
      <c r="M257" s="20"/>
      <c r="N257" s="20"/>
      <c r="O257" s="20"/>
      <c r="P257" s="20"/>
      <c r="Q257" s="20"/>
      <c r="R257" s="20"/>
    </row>
    <row r="258" spans="1:18" x14ac:dyDescent="0.2">
      <c r="A258" s="20">
        <f>регистрация!A258</f>
        <v>0</v>
      </c>
      <c r="B258" s="149">
        <f>регистрация!G258</f>
        <v>0</v>
      </c>
      <c r="C258" s="20">
        <f>IFERROR(RIGHT(регистрация!F258,LEN(регистрация!F258)-FIND("*",SUBSTITUTE(регистрация!F258," ","*",LEN(регистрация!F258)-LEN(SUBSTITUTE(регистрация!F258," ",""))))),регистрация!F258)</f>
        <v>0</v>
      </c>
      <c r="D258" s="20" t="str">
        <f t="shared" si="10"/>
        <v/>
      </c>
      <c r="E258" s="20" t="e">
        <f t="shared" si="9"/>
        <v>#VALUE!</v>
      </c>
      <c r="F258" s="20" t="e">
        <f t="shared" si="11"/>
        <v>#VALUE!</v>
      </c>
      <c r="G258" s="20"/>
      <c r="H258" s="20"/>
      <c r="I258" s="20"/>
      <c r="J258" s="20"/>
      <c r="K258" s="478" t="str">
        <f>TRIM(регистрация!H258)</f>
        <v/>
      </c>
      <c r="L258" s="20"/>
      <c r="M258" s="20"/>
      <c r="N258" s="20"/>
      <c r="O258" s="20"/>
      <c r="P258" s="20"/>
      <c r="Q258" s="20"/>
      <c r="R258" s="20"/>
    </row>
    <row r="259" spans="1:18" x14ac:dyDescent="0.2">
      <c r="A259" s="20">
        <f>регистрация!A259</f>
        <v>0</v>
      </c>
      <c r="B259" s="149">
        <f>регистрация!G259</f>
        <v>0</v>
      </c>
      <c r="C259" s="20">
        <f>IFERROR(RIGHT(регистрация!F259,LEN(регистрация!F259)-FIND("*",SUBSTITUTE(регистрация!F259," ","*",LEN(регистрация!F259)-LEN(SUBSTITUTE(регистрация!F259," ",""))))),регистрация!F259)</f>
        <v>0</v>
      </c>
      <c r="D259" s="20" t="str">
        <f t="shared" si="10"/>
        <v/>
      </c>
      <c r="E259" s="20" t="e">
        <f t="shared" si="9"/>
        <v>#VALUE!</v>
      </c>
      <c r="F259" s="20" t="e">
        <f t="shared" si="11"/>
        <v>#VALUE!</v>
      </c>
      <c r="G259" s="20"/>
      <c r="H259" s="20"/>
      <c r="I259" s="20"/>
      <c r="J259" s="20"/>
      <c r="K259" s="478" t="str">
        <f>TRIM(регистрация!H259)</f>
        <v/>
      </c>
      <c r="L259" s="20"/>
      <c r="M259" s="20"/>
      <c r="N259" s="20"/>
      <c r="O259" s="20"/>
      <c r="P259" s="20"/>
      <c r="Q259" s="20"/>
      <c r="R259" s="20"/>
    </row>
    <row r="260" spans="1:18" x14ac:dyDescent="0.2">
      <c r="A260" s="20">
        <f>регистрация!A260</f>
        <v>0</v>
      </c>
      <c r="B260" s="149">
        <f>регистрация!G260</f>
        <v>0</v>
      </c>
      <c r="C260" s="20">
        <f>IFERROR(RIGHT(регистрация!F260,LEN(регистрация!F260)-FIND("*",SUBSTITUTE(регистрация!F260," ","*",LEN(регистрация!F260)-LEN(SUBSTITUTE(регистрация!F260," ",""))))),регистрация!F260)</f>
        <v>0</v>
      </c>
      <c r="D260" s="20" t="str">
        <f t="shared" si="10"/>
        <v/>
      </c>
      <c r="E260" s="20" t="e">
        <f t="shared" si="9"/>
        <v>#VALUE!</v>
      </c>
      <c r="F260" s="20" t="e">
        <f t="shared" si="11"/>
        <v>#VALUE!</v>
      </c>
      <c r="G260" s="20"/>
      <c r="H260" s="20"/>
      <c r="I260" s="20"/>
      <c r="J260" s="20"/>
      <c r="K260" s="478" t="str">
        <f>TRIM(регистрация!H260)</f>
        <v/>
      </c>
      <c r="L260" s="20"/>
      <c r="M260" s="20"/>
      <c r="N260" s="20"/>
      <c r="O260" s="20"/>
      <c r="P260" s="20"/>
      <c r="Q260" s="20"/>
      <c r="R260" s="20"/>
    </row>
    <row r="261" spans="1:18" x14ac:dyDescent="0.2">
      <c r="A261" s="20">
        <f>регистрация!A261</f>
        <v>0</v>
      </c>
      <c r="B261" s="149">
        <f>регистрация!G261</f>
        <v>0</v>
      </c>
      <c r="C261" s="20">
        <f>IFERROR(RIGHT(регистрация!F261,LEN(регистрация!F261)-FIND("*",SUBSTITUTE(регистрация!F261," ","*",LEN(регистрация!F261)-LEN(SUBSTITUTE(регистрация!F261," ",""))))),регистрация!F261)</f>
        <v>0</v>
      </c>
      <c r="D261" s="20" t="str">
        <f t="shared" si="10"/>
        <v/>
      </c>
      <c r="E261" s="20" t="e">
        <f t="shared" si="9"/>
        <v>#VALUE!</v>
      </c>
      <c r="F261" s="20" t="e">
        <f t="shared" si="11"/>
        <v>#VALUE!</v>
      </c>
      <c r="G261" s="20"/>
      <c r="H261" s="20"/>
      <c r="I261" s="20"/>
      <c r="J261" s="20"/>
      <c r="K261" s="478" t="str">
        <f>TRIM(регистрация!H261)</f>
        <v/>
      </c>
      <c r="L261" s="20"/>
      <c r="M261" s="20"/>
      <c r="N261" s="20"/>
      <c r="O261" s="20"/>
      <c r="P261" s="20"/>
      <c r="Q261" s="20"/>
      <c r="R261" s="20"/>
    </row>
    <row r="262" spans="1:18" x14ac:dyDescent="0.2">
      <c r="A262" s="20">
        <f>регистрация!A262</f>
        <v>0</v>
      </c>
      <c r="B262" s="149">
        <f>регистрация!G262</f>
        <v>0</v>
      </c>
      <c r="C262" s="20">
        <f>IFERROR(RIGHT(регистрация!F262,LEN(регистрация!F262)-FIND("*",SUBSTITUTE(регистрация!F262," ","*",LEN(регистрация!F262)-LEN(SUBSTITUTE(регистрация!F262," ",""))))),регистрация!F262)</f>
        <v>0</v>
      </c>
      <c r="D262" s="20" t="str">
        <f t="shared" si="10"/>
        <v/>
      </c>
      <c r="E262" s="20" t="e">
        <f t="shared" ref="E262:E325" si="12">IFERROR(LEFT(F262,FIND(",",F262)-1),F262)</f>
        <v>#VALUE!</v>
      </c>
      <c r="F262" s="20" t="e">
        <f t="shared" si="11"/>
        <v>#VALUE!</v>
      </c>
      <c r="G262" s="20"/>
      <c r="H262" s="20"/>
      <c r="I262" s="20"/>
      <c r="J262" s="20"/>
      <c r="K262" s="478" t="str">
        <f>TRIM(регистрация!H262)</f>
        <v/>
      </c>
      <c r="L262" s="20"/>
      <c r="M262" s="20"/>
      <c r="N262" s="20"/>
      <c r="O262" s="20"/>
      <c r="P262" s="20"/>
      <c r="Q262" s="20"/>
      <c r="R262" s="20"/>
    </row>
    <row r="263" spans="1:18" x14ac:dyDescent="0.2">
      <c r="A263" s="20">
        <f>регистрация!A263</f>
        <v>0</v>
      </c>
      <c r="B263" s="149">
        <f>регистрация!G263</f>
        <v>0</v>
      </c>
      <c r="C263" s="20">
        <f>IFERROR(RIGHT(регистрация!F263,LEN(регистрация!F263)-FIND("*",SUBSTITUTE(регистрация!F263," ","*",LEN(регистрация!F263)-LEN(SUBSTITUTE(регистрация!F263," ",""))))),регистрация!F263)</f>
        <v>0</v>
      </c>
      <c r="D263" s="20" t="str">
        <f t="shared" ref="D263:D326" si="13">IFERROR(LEFT(K263,FIND(",",K263)-1),K263)</f>
        <v/>
      </c>
      <c r="E263" s="20" t="e">
        <f t="shared" si="12"/>
        <v>#VALUE!</v>
      </c>
      <c r="F263" s="20" t="e">
        <f t="shared" ref="F263:F326" si="14">MID(K263,FIND(" ",K263)*1,27)</f>
        <v>#VALUE!</v>
      </c>
      <c r="G263" s="20"/>
      <c r="H263" s="20"/>
      <c r="I263" s="20"/>
      <c r="J263" s="20"/>
      <c r="K263" s="478" t="str">
        <f>TRIM(регистрация!H263)</f>
        <v/>
      </c>
      <c r="L263" s="20"/>
      <c r="M263" s="20"/>
      <c r="N263" s="20"/>
      <c r="O263" s="20"/>
      <c r="P263" s="20"/>
      <c r="Q263" s="20"/>
      <c r="R263" s="20"/>
    </row>
    <row r="264" spans="1:18" x14ac:dyDescent="0.2">
      <c r="A264" s="20">
        <f>регистрация!A264</f>
        <v>0</v>
      </c>
      <c r="B264" s="149">
        <f>регистрация!G264</f>
        <v>0</v>
      </c>
      <c r="C264" s="20">
        <f>IFERROR(RIGHT(регистрация!F264,LEN(регистрация!F264)-FIND("*",SUBSTITUTE(регистрация!F264," ","*",LEN(регистрация!F264)-LEN(SUBSTITUTE(регистрация!F264," ",""))))),регистрация!F264)</f>
        <v>0</v>
      </c>
      <c r="D264" s="20" t="str">
        <f t="shared" si="13"/>
        <v/>
      </c>
      <c r="E264" s="20" t="e">
        <f t="shared" si="12"/>
        <v>#VALUE!</v>
      </c>
      <c r="F264" s="20" t="e">
        <f t="shared" si="14"/>
        <v>#VALUE!</v>
      </c>
      <c r="G264" s="20"/>
      <c r="H264" s="20"/>
      <c r="I264" s="20"/>
      <c r="J264" s="20"/>
      <c r="K264" s="478" t="str">
        <f>TRIM(регистрация!H264)</f>
        <v/>
      </c>
      <c r="L264" s="20"/>
      <c r="M264" s="20"/>
      <c r="N264" s="20"/>
      <c r="O264" s="20"/>
      <c r="P264" s="20"/>
      <c r="Q264" s="20"/>
      <c r="R264" s="20"/>
    </row>
    <row r="265" spans="1:18" x14ac:dyDescent="0.2">
      <c r="A265" s="20">
        <f>регистрация!A265</f>
        <v>0</v>
      </c>
      <c r="B265" s="149">
        <f>регистрация!G265</f>
        <v>0</v>
      </c>
      <c r="C265" s="20">
        <f>IFERROR(RIGHT(регистрация!F265,LEN(регистрация!F265)-FIND("*",SUBSTITUTE(регистрация!F265," ","*",LEN(регистрация!F265)-LEN(SUBSTITUTE(регистрация!F265," ",""))))),регистрация!F265)</f>
        <v>0</v>
      </c>
      <c r="D265" s="20" t="str">
        <f t="shared" si="13"/>
        <v/>
      </c>
      <c r="E265" s="20" t="e">
        <f t="shared" si="12"/>
        <v>#VALUE!</v>
      </c>
      <c r="F265" s="20" t="e">
        <f t="shared" si="14"/>
        <v>#VALUE!</v>
      </c>
      <c r="G265" s="20"/>
      <c r="H265" s="20"/>
      <c r="I265" s="20"/>
      <c r="J265" s="20"/>
      <c r="K265" s="478" t="str">
        <f>TRIM(регистрация!H265)</f>
        <v/>
      </c>
      <c r="L265" s="20"/>
      <c r="M265" s="20"/>
      <c r="N265" s="20"/>
      <c r="O265" s="20"/>
      <c r="P265" s="20"/>
      <c r="Q265" s="20"/>
      <c r="R265" s="20"/>
    </row>
    <row r="266" spans="1:18" x14ac:dyDescent="0.2">
      <c r="A266" s="20">
        <f>регистрация!A266</f>
        <v>0</v>
      </c>
      <c r="B266" s="149">
        <f>регистрация!G266</f>
        <v>0</v>
      </c>
      <c r="C266" s="20">
        <f>IFERROR(RIGHT(регистрация!F266,LEN(регистрация!F266)-FIND("*",SUBSTITUTE(регистрация!F266," ","*",LEN(регистрация!F266)-LEN(SUBSTITUTE(регистрация!F266," ",""))))),регистрация!F266)</f>
        <v>0</v>
      </c>
      <c r="D266" s="20" t="str">
        <f t="shared" si="13"/>
        <v/>
      </c>
      <c r="E266" s="20" t="e">
        <f t="shared" si="12"/>
        <v>#VALUE!</v>
      </c>
      <c r="F266" s="20" t="e">
        <f t="shared" si="14"/>
        <v>#VALUE!</v>
      </c>
      <c r="G266" s="20"/>
      <c r="H266" s="20"/>
      <c r="I266" s="20"/>
      <c r="J266" s="20"/>
      <c r="K266" s="478" t="str">
        <f>TRIM(регистрация!H266)</f>
        <v/>
      </c>
      <c r="L266" s="20"/>
      <c r="M266" s="20"/>
      <c r="N266" s="20"/>
      <c r="O266" s="20"/>
      <c r="P266" s="20"/>
      <c r="Q266" s="20"/>
      <c r="R266" s="20"/>
    </row>
    <row r="267" spans="1:18" x14ac:dyDescent="0.2">
      <c r="A267" s="20">
        <f>регистрация!A267</f>
        <v>0</v>
      </c>
      <c r="B267" s="149">
        <f>регистрация!G267</f>
        <v>0</v>
      </c>
      <c r="C267" s="20">
        <f>IFERROR(RIGHT(регистрация!F267,LEN(регистрация!F267)-FIND("*",SUBSTITUTE(регистрация!F267," ","*",LEN(регистрация!F267)-LEN(SUBSTITUTE(регистрация!F267," ",""))))),регистрация!F267)</f>
        <v>0</v>
      </c>
      <c r="D267" s="20" t="str">
        <f t="shared" si="13"/>
        <v/>
      </c>
      <c r="E267" s="20" t="e">
        <f t="shared" si="12"/>
        <v>#VALUE!</v>
      </c>
      <c r="F267" s="20" t="e">
        <f t="shared" si="14"/>
        <v>#VALUE!</v>
      </c>
      <c r="G267" s="20"/>
      <c r="H267" s="20"/>
      <c r="I267" s="20"/>
      <c r="J267" s="20"/>
      <c r="K267" s="478" t="str">
        <f>TRIM(регистрация!H267)</f>
        <v/>
      </c>
      <c r="L267" s="20"/>
      <c r="M267" s="20"/>
      <c r="N267" s="20"/>
      <c r="O267" s="20"/>
      <c r="P267" s="20"/>
      <c r="Q267" s="20"/>
      <c r="R267" s="20"/>
    </row>
    <row r="268" spans="1:18" x14ac:dyDescent="0.2">
      <c r="A268" s="20">
        <f>регистрация!A268</f>
        <v>0</v>
      </c>
      <c r="B268" s="149">
        <f>регистрация!G268</f>
        <v>0</v>
      </c>
      <c r="C268" s="20">
        <f>IFERROR(RIGHT(регистрация!F268,LEN(регистрация!F268)-FIND("*",SUBSTITUTE(регистрация!F268," ","*",LEN(регистрация!F268)-LEN(SUBSTITUTE(регистрация!F268," ",""))))),регистрация!F268)</f>
        <v>0</v>
      </c>
      <c r="D268" s="20" t="str">
        <f t="shared" si="13"/>
        <v/>
      </c>
      <c r="E268" s="20" t="e">
        <f t="shared" si="12"/>
        <v>#VALUE!</v>
      </c>
      <c r="F268" s="20" t="e">
        <f t="shared" si="14"/>
        <v>#VALUE!</v>
      </c>
      <c r="G268" s="20"/>
      <c r="H268" s="20"/>
      <c r="I268" s="20"/>
      <c r="J268" s="20"/>
      <c r="K268" s="478" t="str">
        <f>TRIM(регистрация!H268)</f>
        <v/>
      </c>
      <c r="L268" s="20"/>
      <c r="M268" s="20"/>
      <c r="N268" s="20"/>
      <c r="O268" s="20"/>
      <c r="P268" s="20"/>
      <c r="Q268" s="20"/>
      <c r="R268" s="20"/>
    </row>
    <row r="269" spans="1:18" x14ac:dyDescent="0.2">
      <c r="A269" s="20">
        <f>регистрация!A269</f>
        <v>0</v>
      </c>
      <c r="B269" s="149">
        <f>регистрация!G269</f>
        <v>0</v>
      </c>
      <c r="C269" s="20">
        <f>IFERROR(RIGHT(регистрация!F269,LEN(регистрация!F269)-FIND("*",SUBSTITUTE(регистрация!F269," ","*",LEN(регистрация!F269)-LEN(SUBSTITUTE(регистрация!F269," ",""))))),регистрация!F269)</f>
        <v>0</v>
      </c>
      <c r="D269" s="20" t="str">
        <f t="shared" si="13"/>
        <v/>
      </c>
      <c r="E269" s="20" t="e">
        <f t="shared" si="12"/>
        <v>#VALUE!</v>
      </c>
      <c r="F269" s="20" t="e">
        <f t="shared" si="14"/>
        <v>#VALUE!</v>
      </c>
      <c r="G269" s="20"/>
      <c r="H269" s="20"/>
      <c r="I269" s="20"/>
      <c r="J269" s="20"/>
      <c r="K269" s="478" t="str">
        <f>TRIM(регистрация!H269)</f>
        <v/>
      </c>
      <c r="L269" s="20"/>
      <c r="M269" s="20"/>
      <c r="N269" s="20"/>
      <c r="O269" s="20"/>
      <c r="P269" s="20"/>
      <c r="Q269" s="20"/>
      <c r="R269" s="20"/>
    </row>
    <row r="270" spans="1:18" x14ac:dyDescent="0.2">
      <c r="A270" s="20">
        <f>регистрация!A270</f>
        <v>0</v>
      </c>
      <c r="B270" s="149">
        <f>регистрация!G270</f>
        <v>0</v>
      </c>
      <c r="C270" s="20">
        <f>IFERROR(RIGHT(регистрация!F270,LEN(регистрация!F270)-FIND("*",SUBSTITUTE(регистрация!F270," ","*",LEN(регистрация!F270)-LEN(SUBSTITUTE(регистрация!F270," ",""))))),регистрация!F270)</f>
        <v>0</v>
      </c>
      <c r="D270" s="20" t="str">
        <f t="shared" si="13"/>
        <v/>
      </c>
      <c r="E270" s="20" t="e">
        <f t="shared" si="12"/>
        <v>#VALUE!</v>
      </c>
      <c r="F270" s="20" t="e">
        <f t="shared" si="14"/>
        <v>#VALUE!</v>
      </c>
      <c r="G270" s="20"/>
      <c r="H270" s="20"/>
      <c r="I270" s="20"/>
      <c r="J270" s="20"/>
      <c r="K270" s="478" t="str">
        <f>TRIM(регистрация!H270)</f>
        <v/>
      </c>
      <c r="L270" s="20"/>
      <c r="M270" s="20"/>
      <c r="N270" s="20"/>
      <c r="O270" s="20"/>
      <c r="P270" s="20"/>
      <c r="Q270" s="20"/>
      <c r="R270" s="20"/>
    </row>
    <row r="271" spans="1:18" x14ac:dyDescent="0.2">
      <c r="A271" s="20">
        <f>регистрация!A271</f>
        <v>0</v>
      </c>
      <c r="B271" s="149">
        <f>регистрация!G271</f>
        <v>0</v>
      </c>
      <c r="C271" s="20">
        <f>IFERROR(RIGHT(регистрация!F271,LEN(регистрация!F271)-FIND("*",SUBSTITUTE(регистрация!F271," ","*",LEN(регистрация!F271)-LEN(SUBSTITUTE(регистрация!F271," ",""))))),регистрация!F271)</f>
        <v>0</v>
      </c>
      <c r="D271" s="20" t="str">
        <f t="shared" si="13"/>
        <v/>
      </c>
      <c r="E271" s="20" t="e">
        <f t="shared" si="12"/>
        <v>#VALUE!</v>
      </c>
      <c r="F271" s="20" t="e">
        <f t="shared" si="14"/>
        <v>#VALUE!</v>
      </c>
      <c r="G271" s="20"/>
      <c r="H271" s="20"/>
      <c r="I271" s="20"/>
      <c r="J271" s="20"/>
      <c r="K271" s="478" t="str">
        <f>TRIM(регистрация!H271)</f>
        <v/>
      </c>
      <c r="L271" s="20"/>
      <c r="M271" s="20"/>
      <c r="N271" s="20"/>
      <c r="O271" s="20"/>
      <c r="P271" s="20"/>
      <c r="Q271" s="20"/>
      <c r="R271" s="20"/>
    </row>
    <row r="272" spans="1:18" x14ac:dyDescent="0.2">
      <c r="A272" s="20">
        <f>регистрация!A272</f>
        <v>0</v>
      </c>
      <c r="B272" s="149">
        <f>регистрация!G272</f>
        <v>0</v>
      </c>
      <c r="C272" s="20">
        <f>IFERROR(RIGHT(регистрация!F272,LEN(регистрация!F272)-FIND("*",SUBSTITUTE(регистрация!F272," ","*",LEN(регистрация!F272)-LEN(SUBSTITUTE(регистрация!F272," ",""))))),регистрация!F272)</f>
        <v>0</v>
      </c>
      <c r="D272" s="20" t="str">
        <f t="shared" si="13"/>
        <v/>
      </c>
      <c r="E272" s="20" t="e">
        <f t="shared" si="12"/>
        <v>#VALUE!</v>
      </c>
      <c r="F272" s="20" t="e">
        <f t="shared" si="14"/>
        <v>#VALUE!</v>
      </c>
      <c r="G272" s="20"/>
      <c r="H272" s="20"/>
      <c r="I272" s="20"/>
      <c r="J272" s="20"/>
      <c r="K272" s="478" t="str">
        <f>TRIM(регистрация!H272)</f>
        <v/>
      </c>
      <c r="L272" s="20"/>
      <c r="M272" s="20"/>
      <c r="N272" s="20"/>
      <c r="O272" s="20"/>
      <c r="P272" s="20"/>
      <c r="Q272" s="20"/>
      <c r="R272" s="20"/>
    </row>
    <row r="273" spans="1:18" x14ac:dyDescent="0.2">
      <c r="A273" s="20">
        <f>регистрация!A273</f>
        <v>0</v>
      </c>
      <c r="B273" s="149">
        <f>регистрация!G273</f>
        <v>0</v>
      </c>
      <c r="C273" s="20">
        <f>IFERROR(RIGHT(регистрация!F273,LEN(регистрация!F273)-FIND("*",SUBSTITUTE(регистрация!F273," ","*",LEN(регистрация!F273)-LEN(SUBSTITUTE(регистрация!F273," ",""))))),регистрация!F273)</f>
        <v>0</v>
      </c>
      <c r="D273" s="20" t="str">
        <f t="shared" si="13"/>
        <v/>
      </c>
      <c r="E273" s="20" t="e">
        <f t="shared" si="12"/>
        <v>#VALUE!</v>
      </c>
      <c r="F273" s="20" t="e">
        <f t="shared" si="14"/>
        <v>#VALUE!</v>
      </c>
      <c r="G273" s="20"/>
      <c r="H273" s="20"/>
      <c r="I273" s="20"/>
      <c r="J273" s="20"/>
      <c r="K273" s="478" t="str">
        <f>TRIM(регистрация!H273)</f>
        <v/>
      </c>
      <c r="L273" s="20"/>
      <c r="M273" s="20"/>
      <c r="N273" s="20"/>
      <c r="O273" s="20"/>
      <c r="P273" s="20"/>
      <c r="Q273" s="20"/>
      <c r="R273" s="20"/>
    </row>
    <row r="274" spans="1:18" x14ac:dyDescent="0.2">
      <c r="A274" s="20">
        <f>регистрация!A274</f>
        <v>0</v>
      </c>
      <c r="B274" s="149">
        <f>регистрация!G274</f>
        <v>0</v>
      </c>
      <c r="C274" s="20">
        <f>IFERROR(RIGHT(регистрация!F274,LEN(регистрация!F274)-FIND("*",SUBSTITUTE(регистрация!F274," ","*",LEN(регистрация!F274)-LEN(SUBSTITUTE(регистрация!F274," ",""))))),регистрация!F274)</f>
        <v>0</v>
      </c>
      <c r="D274" s="20" t="str">
        <f t="shared" si="13"/>
        <v/>
      </c>
      <c r="E274" s="20" t="e">
        <f t="shared" si="12"/>
        <v>#VALUE!</v>
      </c>
      <c r="F274" s="20" t="e">
        <f t="shared" si="14"/>
        <v>#VALUE!</v>
      </c>
      <c r="G274" s="20"/>
      <c r="H274" s="20"/>
      <c r="I274" s="20"/>
      <c r="J274" s="20"/>
      <c r="K274" s="478" t="str">
        <f>TRIM(регистрация!H274)</f>
        <v/>
      </c>
      <c r="L274" s="20"/>
      <c r="M274" s="20"/>
      <c r="N274" s="20"/>
      <c r="O274" s="20"/>
      <c r="P274" s="20"/>
      <c r="Q274" s="20"/>
      <c r="R274" s="20"/>
    </row>
    <row r="275" spans="1:18" x14ac:dyDescent="0.2">
      <c r="A275" s="20">
        <f>регистрация!A275</f>
        <v>0</v>
      </c>
      <c r="B275" s="149">
        <f>регистрация!G275</f>
        <v>0</v>
      </c>
      <c r="C275" s="20">
        <f>IFERROR(RIGHT(регистрация!F275,LEN(регистрация!F275)-FIND("*",SUBSTITUTE(регистрация!F275," ","*",LEN(регистрация!F275)-LEN(SUBSTITUTE(регистрация!F275," ",""))))),регистрация!F275)</f>
        <v>0</v>
      </c>
      <c r="D275" s="20" t="str">
        <f t="shared" si="13"/>
        <v/>
      </c>
      <c r="E275" s="20" t="e">
        <f t="shared" si="12"/>
        <v>#VALUE!</v>
      </c>
      <c r="F275" s="20" t="e">
        <f t="shared" si="14"/>
        <v>#VALUE!</v>
      </c>
      <c r="G275" s="20"/>
      <c r="H275" s="20"/>
      <c r="I275" s="20"/>
      <c r="J275" s="20"/>
      <c r="K275" s="478" t="str">
        <f>TRIM(регистрация!H275)</f>
        <v/>
      </c>
      <c r="L275" s="20"/>
      <c r="M275" s="20"/>
      <c r="N275" s="20"/>
      <c r="O275" s="20"/>
      <c r="P275" s="20"/>
      <c r="Q275" s="20"/>
      <c r="R275" s="20"/>
    </row>
    <row r="276" spans="1:18" x14ac:dyDescent="0.2">
      <c r="A276" s="20">
        <f>регистрация!A276</f>
        <v>0</v>
      </c>
      <c r="B276" s="149">
        <f>регистрация!G276</f>
        <v>0</v>
      </c>
      <c r="C276" s="20">
        <f>IFERROR(RIGHT(регистрация!F276,LEN(регистрация!F276)-FIND("*",SUBSTITUTE(регистрация!F276," ","*",LEN(регистрация!F276)-LEN(SUBSTITUTE(регистрация!F276," ",""))))),регистрация!F276)</f>
        <v>0</v>
      </c>
      <c r="D276" s="20" t="str">
        <f t="shared" si="13"/>
        <v/>
      </c>
      <c r="E276" s="20" t="e">
        <f t="shared" si="12"/>
        <v>#VALUE!</v>
      </c>
      <c r="F276" s="20" t="e">
        <f t="shared" si="14"/>
        <v>#VALUE!</v>
      </c>
      <c r="G276" s="20"/>
      <c r="H276" s="20"/>
      <c r="I276" s="20"/>
      <c r="J276" s="20"/>
      <c r="K276" s="478" t="str">
        <f>TRIM(регистрация!H276)</f>
        <v/>
      </c>
      <c r="L276" s="20"/>
      <c r="M276" s="20"/>
      <c r="N276" s="20"/>
      <c r="O276" s="20"/>
      <c r="P276" s="20"/>
      <c r="Q276" s="20"/>
      <c r="R276" s="20"/>
    </row>
    <row r="277" spans="1:18" x14ac:dyDescent="0.2">
      <c r="A277" s="20">
        <f>регистрация!A277</f>
        <v>0</v>
      </c>
      <c r="B277" s="149">
        <f>регистрация!G277</f>
        <v>0</v>
      </c>
      <c r="C277" s="20">
        <f>IFERROR(RIGHT(регистрация!F277,LEN(регистрация!F277)-FIND("*",SUBSTITUTE(регистрация!F277," ","*",LEN(регистрация!F277)-LEN(SUBSTITUTE(регистрация!F277," ",""))))),регистрация!F277)</f>
        <v>0</v>
      </c>
      <c r="D277" s="20" t="str">
        <f t="shared" si="13"/>
        <v/>
      </c>
      <c r="E277" s="20" t="e">
        <f t="shared" si="12"/>
        <v>#VALUE!</v>
      </c>
      <c r="F277" s="20" t="e">
        <f t="shared" si="14"/>
        <v>#VALUE!</v>
      </c>
      <c r="G277" s="20"/>
      <c r="H277" s="20"/>
      <c r="I277" s="20"/>
      <c r="J277" s="20"/>
      <c r="K277" s="478" t="str">
        <f>TRIM(регистрация!H277)</f>
        <v/>
      </c>
      <c r="L277" s="20"/>
      <c r="M277" s="20"/>
      <c r="N277" s="20"/>
      <c r="O277" s="20"/>
      <c r="P277" s="20"/>
      <c r="Q277" s="20"/>
      <c r="R277" s="20"/>
    </row>
    <row r="278" spans="1:18" x14ac:dyDescent="0.2">
      <c r="A278" s="20">
        <f>регистрация!A278</f>
        <v>0</v>
      </c>
      <c r="B278" s="149">
        <f>регистрация!G278</f>
        <v>0</v>
      </c>
      <c r="C278" s="20">
        <f>IFERROR(RIGHT(регистрация!F278,LEN(регистрация!F278)-FIND("*",SUBSTITUTE(регистрация!F278," ","*",LEN(регистрация!F278)-LEN(SUBSTITUTE(регистрация!F278," ",""))))),регистрация!F278)</f>
        <v>0</v>
      </c>
      <c r="D278" s="20" t="str">
        <f t="shared" si="13"/>
        <v/>
      </c>
      <c r="E278" s="20" t="e">
        <f t="shared" si="12"/>
        <v>#VALUE!</v>
      </c>
      <c r="F278" s="20" t="e">
        <f t="shared" si="14"/>
        <v>#VALUE!</v>
      </c>
      <c r="G278" s="20"/>
      <c r="H278" s="20"/>
      <c r="I278" s="20"/>
      <c r="J278" s="20"/>
      <c r="K278" s="478" t="str">
        <f>TRIM(регистрация!H278)</f>
        <v/>
      </c>
      <c r="L278" s="20"/>
      <c r="M278" s="20"/>
      <c r="N278" s="20"/>
      <c r="O278" s="20"/>
      <c r="P278" s="20"/>
      <c r="Q278" s="20"/>
      <c r="R278" s="20"/>
    </row>
    <row r="279" spans="1:18" x14ac:dyDescent="0.2">
      <c r="A279" s="20">
        <f>регистрация!A279</f>
        <v>0</v>
      </c>
      <c r="B279" s="149">
        <f>регистрация!G279</f>
        <v>0</v>
      </c>
      <c r="C279" s="20">
        <f>IFERROR(RIGHT(регистрация!F279,LEN(регистрация!F279)-FIND("*",SUBSTITUTE(регистрация!F279," ","*",LEN(регистрация!F279)-LEN(SUBSTITUTE(регистрация!F279," ",""))))),регистрация!F279)</f>
        <v>0</v>
      </c>
      <c r="D279" s="20" t="str">
        <f t="shared" si="13"/>
        <v/>
      </c>
      <c r="E279" s="20" t="e">
        <f t="shared" si="12"/>
        <v>#VALUE!</v>
      </c>
      <c r="F279" s="20" t="e">
        <f t="shared" si="14"/>
        <v>#VALUE!</v>
      </c>
      <c r="G279" s="20"/>
      <c r="H279" s="20"/>
      <c r="I279" s="20"/>
      <c r="J279" s="20"/>
      <c r="K279" s="478" t="str">
        <f>TRIM(регистрация!H279)</f>
        <v/>
      </c>
      <c r="L279" s="20"/>
      <c r="M279" s="20"/>
      <c r="N279" s="20"/>
      <c r="O279" s="20"/>
      <c r="P279" s="20"/>
      <c r="Q279" s="20"/>
      <c r="R279" s="20"/>
    </row>
    <row r="280" spans="1:18" x14ac:dyDescent="0.2">
      <c r="A280" s="20">
        <f>регистрация!A280</f>
        <v>0</v>
      </c>
      <c r="B280" s="149">
        <f>регистрация!G280</f>
        <v>0</v>
      </c>
      <c r="C280" s="20">
        <f>IFERROR(RIGHT(регистрация!F280,LEN(регистрация!F280)-FIND("*",SUBSTITUTE(регистрация!F280," ","*",LEN(регистрация!F280)-LEN(SUBSTITUTE(регистрация!F280," ",""))))),регистрация!F280)</f>
        <v>0</v>
      </c>
      <c r="D280" s="20" t="str">
        <f t="shared" si="13"/>
        <v/>
      </c>
      <c r="E280" s="20" t="e">
        <f t="shared" si="12"/>
        <v>#VALUE!</v>
      </c>
      <c r="F280" s="20" t="e">
        <f t="shared" si="14"/>
        <v>#VALUE!</v>
      </c>
      <c r="G280" s="20"/>
      <c r="H280" s="20"/>
      <c r="I280" s="20"/>
      <c r="J280" s="20"/>
      <c r="K280" s="478" t="str">
        <f>TRIM(регистрация!H280)</f>
        <v/>
      </c>
      <c r="L280" s="20"/>
      <c r="M280" s="20"/>
      <c r="N280" s="20"/>
      <c r="O280" s="20"/>
      <c r="P280" s="20"/>
      <c r="Q280" s="20"/>
      <c r="R280" s="20"/>
    </row>
    <row r="281" spans="1:18" x14ac:dyDescent="0.2">
      <c r="A281" s="20">
        <f>регистрация!A281</f>
        <v>0</v>
      </c>
      <c r="B281" s="149">
        <f>регистрация!G281</f>
        <v>0</v>
      </c>
      <c r="C281" s="20">
        <f>IFERROR(RIGHT(регистрация!F281,LEN(регистрация!F281)-FIND("*",SUBSTITUTE(регистрация!F281," ","*",LEN(регистрация!F281)-LEN(SUBSTITUTE(регистрация!F281," ",""))))),регистрация!F281)</f>
        <v>0</v>
      </c>
      <c r="D281" s="20" t="str">
        <f t="shared" si="13"/>
        <v/>
      </c>
      <c r="E281" s="20" t="e">
        <f t="shared" si="12"/>
        <v>#VALUE!</v>
      </c>
      <c r="F281" s="20" t="e">
        <f t="shared" si="14"/>
        <v>#VALUE!</v>
      </c>
      <c r="G281" s="20"/>
      <c r="H281" s="20"/>
      <c r="I281" s="20"/>
      <c r="J281" s="20"/>
      <c r="K281" s="478" t="str">
        <f>TRIM(регистрация!H281)</f>
        <v/>
      </c>
      <c r="L281" s="20"/>
      <c r="M281" s="20"/>
      <c r="N281" s="20"/>
      <c r="O281" s="20"/>
      <c r="P281" s="20"/>
      <c r="Q281" s="20"/>
      <c r="R281" s="20"/>
    </row>
    <row r="282" spans="1:18" x14ac:dyDescent="0.2">
      <c r="A282" s="20">
        <f>регистрация!A282</f>
        <v>0</v>
      </c>
      <c r="B282" s="149">
        <f>регистрация!G282</f>
        <v>0</v>
      </c>
      <c r="C282" s="20">
        <f>IFERROR(RIGHT(регистрация!F282,LEN(регистрация!F282)-FIND("*",SUBSTITUTE(регистрация!F282," ","*",LEN(регистрация!F282)-LEN(SUBSTITUTE(регистрация!F282," ",""))))),регистрация!F282)</f>
        <v>0</v>
      </c>
      <c r="D282" s="20" t="str">
        <f t="shared" si="13"/>
        <v/>
      </c>
      <c r="E282" s="20" t="e">
        <f t="shared" si="12"/>
        <v>#VALUE!</v>
      </c>
      <c r="F282" s="20" t="e">
        <f t="shared" si="14"/>
        <v>#VALUE!</v>
      </c>
      <c r="G282" s="20"/>
      <c r="H282" s="20"/>
      <c r="I282" s="20"/>
      <c r="J282" s="20"/>
      <c r="K282" s="478" t="str">
        <f>TRIM(регистрация!H282)</f>
        <v/>
      </c>
      <c r="L282" s="20"/>
      <c r="M282" s="20"/>
      <c r="N282" s="20"/>
      <c r="O282" s="20"/>
      <c r="P282" s="20"/>
      <c r="Q282" s="20"/>
      <c r="R282" s="20"/>
    </row>
    <row r="283" spans="1:18" x14ac:dyDescent="0.2">
      <c r="A283" s="20">
        <f>регистрация!A283</f>
        <v>0</v>
      </c>
      <c r="B283" s="149">
        <f>регистрация!G283</f>
        <v>0</v>
      </c>
      <c r="C283" s="20">
        <f>IFERROR(RIGHT(регистрация!F283,LEN(регистрация!F283)-FIND("*",SUBSTITUTE(регистрация!F283," ","*",LEN(регистрация!F283)-LEN(SUBSTITUTE(регистрация!F283," ",""))))),регистрация!F283)</f>
        <v>0</v>
      </c>
      <c r="D283" s="20" t="str">
        <f t="shared" si="13"/>
        <v/>
      </c>
      <c r="E283" s="20" t="e">
        <f t="shared" si="12"/>
        <v>#VALUE!</v>
      </c>
      <c r="F283" s="20" t="e">
        <f t="shared" si="14"/>
        <v>#VALUE!</v>
      </c>
      <c r="G283" s="20"/>
      <c r="H283" s="20"/>
      <c r="I283" s="20"/>
      <c r="J283" s="20"/>
      <c r="K283" s="478" t="str">
        <f>TRIM(регистрация!H283)</f>
        <v/>
      </c>
      <c r="L283" s="20"/>
      <c r="M283" s="20"/>
      <c r="N283" s="20"/>
      <c r="O283" s="20"/>
      <c r="P283" s="20"/>
      <c r="Q283" s="20"/>
      <c r="R283" s="20"/>
    </row>
    <row r="284" spans="1:18" x14ac:dyDescent="0.2">
      <c r="A284" s="20">
        <f>регистрация!A284</f>
        <v>0</v>
      </c>
      <c r="B284" s="149">
        <f>регистрация!G284</f>
        <v>0</v>
      </c>
      <c r="C284" s="20">
        <f>IFERROR(RIGHT(регистрация!F284,LEN(регистрация!F284)-FIND("*",SUBSTITUTE(регистрация!F284," ","*",LEN(регистрация!F284)-LEN(SUBSTITUTE(регистрация!F284," ",""))))),регистрация!F284)</f>
        <v>0</v>
      </c>
      <c r="D284" s="20" t="str">
        <f t="shared" si="13"/>
        <v/>
      </c>
      <c r="E284" s="20" t="e">
        <f t="shared" si="12"/>
        <v>#VALUE!</v>
      </c>
      <c r="F284" s="20" t="e">
        <f t="shared" si="14"/>
        <v>#VALUE!</v>
      </c>
      <c r="G284" s="20"/>
      <c r="H284" s="20"/>
      <c r="I284" s="20"/>
      <c r="J284" s="20"/>
      <c r="K284" s="478" t="str">
        <f>TRIM(регистрация!H284)</f>
        <v/>
      </c>
      <c r="L284" s="20"/>
      <c r="M284" s="20"/>
      <c r="N284" s="20"/>
      <c r="O284" s="20"/>
      <c r="P284" s="20"/>
      <c r="Q284" s="20"/>
      <c r="R284" s="20"/>
    </row>
    <row r="285" spans="1:18" x14ac:dyDescent="0.2">
      <c r="A285" s="20">
        <f>регистрация!A285</f>
        <v>0</v>
      </c>
      <c r="B285" s="149">
        <f>регистрация!G285</f>
        <v>0</v>
      </c>
      <c r="C285" s="20">
        <f>IFERROR(RIGHT(регистрация!F285,LEN(регистрация!F285)-FIND("*",SUBSTITUTE(регистрация!F285," ","*",LEN(регистрация!F285)-LEN(SUBSTITUTE(регистрация!F285," ",""))))),регистрация!F285)</f>
        <v>0</v>
      </c>
      <c r="D285" s="20" t="str">
        <f t="shared" si="13"/>
        <v/>
      </c>
      <c r="E285" s="20" t="e">
        <f t="shared" si="12"/>
        <v>#VALUE!</v>
      </c>
      <c r="F285" s="20" t="e">
        <f t="shared" si="14"/>
        <v>#VALUE!</v>
      </c>
      <c r="G285" s="20"/>
      <c r="H285" s="20"/>
      <c r="I285" s="20"/>
      <c r="J285" s="20"/>
      <c r="K285" s="478" t="str">
        <f>TRIM(регистрация!H285)</f>
        <v/>
      </c>
      <c r="L285" s="20"/>
      <c r="M285" s="20"/>
      <c r="N285" s="20"/>
      <c r="O285" s="20"/>
      <c r="P285" s="20"/>
      <c r="Q285" s="20"/>
      <c r="R285" s="20"/>
    </row>
    <row r="286" spans="1:18" x14ac:dyDescent="0.2">
      <c r="A286" s="20">
        <f>регистрация!A286</f>
        <v>0</v>
      </c>
      <c r="B286" s="149">
        <f>регистрация!G286</f>
        <v>0</v>
      </c>
      <c r="C286" s="20">
        <f>IFERROR(RIGHT(регистрация!F286,LEN(регистрация!F286)-FIND("*",SUBSTITUTE(регистрация!F286," ","*",LEN(регистрация!F286)-LEN(SUBSTITUTE(регистрация!F286," ",""))))),регистрация!F286)</f>
        <v>0</v>
      </c>
      <c r="D286" s="20" t="str">
        <f t="shared" si="13"/>
        <v/>
      </c>
      <c r="E286" s="20" t="e">
        <f t="shared" si="12"/>
        <v>#VALUE!</v>
      </c>
      <c r="F286" s="20" t="e">
        <f t="shared" si="14"/>
        <v>#VALUE!</v>
      </c>
      <c r="G286" s="20"/>
      <c r="H286" s="20"/>
      <c r="I286" s="20"/>
      <c r="J286" s="20"/>
      <c r="K286" s="478" t="str">
        <f>TRIM(регистрация!H286)</f>
        <v/>
      </c>
      <c r="L286" s="20"/>
      <c r="M286" s="20"/>
      <c r="N286" s="20"/>
      <c r="O286" s="20"/>
      <c r="P286" s="20"/>
      <c r="Q286" s="20"/>
      <c r="R286" s="20"/>
    </row>
    <row r="287" spans="1:18" x14ac:dyDescent="0.2">
      <c r="A287" s="20">
        <f>регистрация!A287</f>
        <v>0</v>
      </c>
      <c r="B287" s="149">
        <f>регистрация!G287</f>
        <v>0</v>
      </c>
      <c r="C287" s="20">
        <f>IFERROR(RIGHT(регистрация!F287,LEN(регистрация!F287)-FIND("*",SUBSTITUTE(регистрация!F287," ","*",LEN(регистрация!F287)-LEN(SUBSTITUTE(регистрация!F287," ",""))))),регистрация!F287)</f>
        <v>0</v>
      </c>
      <c r="D287" s="20" t="str">
        <f t="shared" si="13"/>
        <v/>
      </c>
      <c r="E287" s="20" t="e">
        <f t="shared" si="12"/>
        <v>#VALUE!</v>
      </c>
      <c r="F287" s="20" t="e">
        <f t="shared" si="14"/>
        <v>#VALUE!</v>
      </c>
      <c r="G287" s="20"/>
      <c r="H287" s="20"/>
      <c r="I287" s="20"/>
      <c r="J287" s="20"/>
      <c r="K287" s="478" t="str">
        <f>TRIM(регистрация!H287)</f>
        <v/>
      </c>
      <c r="L287" s="20"/>
      <c r="M287" s="20"/>
      <c r="N287" s="20"/>
      <c r="O287" s="20"/>
      <c r="P287" s="20"/>
      <c r="Q287" s="20"/>
      <c r="R287" s="20"/>
    </row>
    <row r="288" spans="1:18" x14ac:dyDescent="0.2">
      <c r="A288" s="20">
        <f>регистрация!A288</f>
        <v>0</v>
      </c>
      <c r="B288" s="149">
        <f>регистрация!G288</f>
        <v>0</v>
      </c>
      <c r="C288" s="20">
        <f>IFERROR(RIGHT(регистрация!F288,LEN(регистрация!F288)-FIND("*",SUBSTITUTE(регистрация!F288," ","*",LEN(регистрация!F288)-LEN(SUBSTITUTE(регистрация!F288," ",""))))),регистрация!F288)</f>
        <v>0</v>
      </c>
      <c r="D288" s="20" t="str">
        <f t="shared" si="13"/>
        <v/>
      </c>
      <c r="E288" s="20" t="e">
        <f t="shared" si="12"/>
        <v>#VALUE!</v>
      </c>
      <c r="F288" s="20" t="e">
        <f t="shared" si="14"/>
        <v>#VALUE!</v>
      </c>
      <c r="G288" s="20"/>
      <c r="H288" s="20"/>
      <c r="I288" s="20"/>
      <c r="J288" s="20"/>
      <c r="K288" s="478" t="str">
        <f>TRIM(регистрация!H288)</f>
        <v/>
      </c>
      <c r="L288" s="20"/>
      <c r="M288" s="20"/>
      <c r="N288" s="20"/>
      <c r="O288" s="20"/>
      <c r="P288" s="20"/>
      <c r="Q288" s="20"/>
      <c r="R288" s="20"/>
    </row>
    <row r="289" spans="1:18" x14ac:dyDescent="0.2">
      <c r="A289" s="20">
        <f>регистрация!A289</f>
        <v>0</v>
      </c>
      <c r="B289" s="149">
        <f>регистрация!G289</f>
        <v>0</v>
      </c>
      <c r="C289" s="20">
        <f>IFERROR(RIGHT(регистрация!F289,LEN(регистрация!F289)-FIND("*",SUBSTITUTE(регистрация!F289," ","*",LEN(регистрация!F289)-LEN(SUBSTITUTE(регистрация!F289," ",""))))),регистрация!F289)</f>
        <v>0</v>
      </c>
      <c r="D289" s="20" t="str">
        <f t="shared" si="13"/>
        <v/>
      </c>
      <c r="E289" s="20" t="e">
        <f t="shared" si="12"/>
        <v>#VALUE!</v>
      </c>
      <c r="F289" s="20" t="e">
        <f t="shared" si="14"/>
        <v>#VALUE!</v>
      </c>
      <c r="G289" s="20"/>
      <c r="H289" s="20"/>
      <c r="I289" s="20"/>
      <c r="J289" s="20"/>
      <c r="K289" s="478" t="str">
        <f>TRIM(регистрация!H289)</f>
        <v/>
      </c>
      <c r="L289" s="20"/>
      <c r="M289" s="20"/>
      <c r="N289" s="20"/>
      <c r="O289" s="20"/>
      <c r="P289" s="20"/>
      <c r="Q289" s="20"/>
      <c r="R289" s="20"/>
    </row>
    <row r="290" spans="1:18" x14ac:dyDescent="0.2">
      <c r="A290" s="20">
        <f>регистрация!A290</f>
        <v>0</v>
      </c>
      <c r="B290" s="149">
        <f>регистрация!G290</f>
        <v>0</v>
      </c>
      <c r="C290" s="20">
        <f>IFERROR(RIGHT(регистрация!F290,LEN(регистрация!F290)-FIND("*",SUBSTITUTE(регистрация!F290," ","*",LEN(регистрация!F290)-LEN(SUBSTITUTE(регистрация!F290," ",""))))),регистрация!F290)</f>
        <v>0</v>
      </c>
      <c r="D290" s="20" t="str">
        <f t="shared" si="13"/>
        <v/>
      </c>
      <c r="E290" s="20" t="e">
        <f t="shared" si="12"/>
        <v>#VALUE!</v>
      </c>
      <c r="F290" s="20" t="e">
        <f t="shared" si="14"/>
        <v>#VALUE!</v>
      </c>
      <c r="G290" s="20"/>
      <c r="H290" s="20"/>
      <c r="I290" s="20"/>
      <c r="J290" s="20"/>
      <c r="K290" s="478" t="str">
        <f>TRIM(регистрация!H290)</f>
        <v/>
      </c>
      <c r="L290" s="20"/>
      <c r="M290" s="20"/>
      <c r="N290" s="20"/>
      <c r="O290" s="20"/>
      <c r="P290" s="20"/>
      <c r="Q290" s="20"/>
      <c r="R290" s="20"/>
    </row>
    <row r="291" spans="1:18" x14ac:dyDescent="0.2">
      <c r="A291" s="20">
        <f>регистрация!A291</f>
        <v>0</v>
      </c>
      <c r="B291" s="149">
        <f>регистрация!G291</f>
        <v>0</v>
      </c>
      <c r="C291" s="20">
        <f>IFERROR(RIGHT(регистрация!F291,LEN(регистрация!F291)-FIND("*",SUBSTITUTE(регистрация!F291," ","*",LEN(регистрация!F291)-LEN(SUBSTITUTE(регистрация!F291," ",""))))),регистрация!F291)</f>
        <v>0</v>
      </c>
      <c r="D291" s="20" t="str">
        <f t="shared" si="13"/>
        <v/>
      </c>
      <c r="E291" s="20" t="e">
        <f t="shared" si="12"/>
        <v>#VALUE!</v>
      </c>
      <c r="F291" s="20" t="e">
        <f t="shared" si="14"/>
        <v>#VALUE!</v>
      </c>
      <c r="G291" s="20"/>
      <c r="H291" s="20"/>
      <c r="I291" s="20"/>
      <c r="J291" s="20"/>
      <c r="K291" s="478" t="str">
        <f>TRIM(регистрация!H291)</f>
        <v/>
      </c>
      <c r="L291" s="20"/>
      <c r="M291" s="20"/>
      <c r="N291" s="20"/>
      <c r="O291" s="20"/>
      <c r="P291" s="20"/>
      <c r="Q291" s="20"/>
      <c r="R291" s="20"/>
    </row>
    <row r="292" spans="1:18" x14ac:dyDescent="0.2">
      <c r="A292" s="20">
        <f>регистрация!A292</f>
        <v>0</v>
      </c>
      <c r="B292" s="149">
        <f>регистрация!G292</f>
        <v>0</v>
      </c>
      <c r="C292" s="20">
        <f>IFERROR(RIGHT(регистрация!F292,LEN(регистрация!F292)-FIND("*",SUBSTITUTE(регистрация!F292," ","*",LEN(регистрация!F292)-LEN(SUBSTITUTE(регистрация!F292," ",""))))),регистрация!F292)</f>
        <v>0</v>
      </c>
      <c r="D292" s="20" t="str">
        <f t="shared" si="13"/>
        <v/>
      </c>
      <c r="E292" s="20" t="e">
        <f t="shared" si="12"/>
        <v>#VALUE!</v>
      </c>
      <c r="F292" s="20" t="e">
        <f t="shared" si="14"/>
        <v>#VALUE!</v>
      </c>
      <c r="G292" s="20"/>
      <c r="H292" s="20"/>
      <c r="I292" s="20"/>
      <c r="J292" s="20"/>
      <c r="K292" s="478" t="str">
        <f>TRIM(регистрация!H292)</f>
        <v/>
      </c>
      <c r="L292" s="20"/>
      <c r="M292" s="20"/>
      <c r="N292" s="20"/>
      <c r="O292" s="20"/>
      <c r="P292" s="20"/>
      <c r="Q292" s="20"/>
      <c r="R292" s="20"/>
    </row>
    <row r="293" spans="1:18" x14ac:dyDescent="0.2">
      <c r="A293" s="20">
        <f>регистрация!A293</f>
        <v>0</v>
      </c>
      <c r="B293" s="149">
        <f>регистрация!G293</f>
        <v>0</v>
      </c>
      <c r="C293" s="20">
        <f>IFERROR(RIGHT(регистрация!F293,LEN(регистрация!F293)-FIND("*",SUBSTITUTE(регистрация!F293," ","*",LEN(регистрация!F293)-LEN(SUBSTITUTE(регистрация!F293," ",""))))),регистрация!F293)</f>
        <v>0</v>
      </c>
      <c r="D293" s="20" t="str">
        <f t="shared" si="13"/>
        <v/>
      </c>
      <c r="E293" s="20" t="e">
        <f t="shared" si="12"/>
        <v>#VALUE!</v>
      </c>
      <c r="F293" s="20" t="e">
        <f t="shared" si="14"/>
        <v>#VALUE!</v>
      </c>
      <c r="G293" s="20"/>
      <c r="H293" s="20"/>
      <c r="I293" s="20"/>
      <c r="J293" s="20"/>
      <c r="K293" s="478" t="str">
        <f>TRIM(регистрация!H293)</f>
        <v/>
      </c>
      <c r="L293" s="20"/>
      <c r="M293" s="20"/>
      <c r="N293" s="20"/>
      <c r="O293" s="20"/>
      <c r="P293" s="20"/>
      <c r="Q293" s="20"/>
      <c r="R293" s="20"/>
    </row>
    <row r="294" spans="1:18" x14ac:dyDescent="0.2">
      <c r="A294" s="20">
        <f>регистрация!A294</f>
        <v>0</v>
      </c>
      <c r="B294" s="149">
        <f>регистрация!G294</f>
        <v>0</v>
      </c>
      <c r="C294" s="20">
        <f>IFERROR(RIGHT(регистрация!F294,LEN(регистрация!F294)-FIND("*",SUBSTITUTE(регистрация!F294," ","*",LEN(регистрация!F294)-LEN(SUBSTITUTE(регистрация!F294," ",""))))),регистрация!F294)</f>
        <v>0</v>
      </c>
      <c r="D294" s="20" t="str">
        <f t="shared" si="13"/>
        <v/>
      </c>
      <c r="E294" s="20" t="e">
        <f t="shared" si="12"/>
        <v>#VALUE!</v>
      </c>
      <c r="F294" s="20" t="e">
        <f t="shared" si="14"/>
        <v>#VALUE!</v>
      </c>
      <c r="G294" s="20"/>
      <c r="H294" s="20"/>
      <c r="I294" s="20"/>
      <c r="J294" s="20"/>
      <c r="K294" s="478" t="str">
        <f>TRIM(регистрация!H294)</f>
        <v/>
      </c>
      <c r="L294" s="20"/>
      <c r="M294" s="20"/>
      <c r="N294" s="20"/>
      <c r="O294" s="20"/>
      <c r="P294" s="20"/>
      <c r="Q294" s="20"/>
      <c r="R294" s="20"/>
    </row>
    <row r="295" spans="1:18" x14ac:dyDescent="0.2">
      <c r="A295" s="20">
        <f>регистрация!A295</f>
        <v>0</v>
      </c>
      <c r="B295" s="149">
        <f>регистрация!G295</f>
        <v>0</v>
      </c>
      <c r="C295" s="20">
        <f>IFERROR(RIGHT(регистрация!F295,LEN(регистрация!F295)-FIND("*",SUBSTITUTE(регистрация!F295," ","*",LEN(регистрация!F295)-LEN(SUBSTITUTE(регистрация!F295," ",""))))),регистрация!F295)</f>
        <v>0</v>
      </c>
      <c r="D295" s="20" t="str">
        <f t="shared" si="13"/>
        <v/>
      </c>
      <c r="E295" s="20" t="e">
        <f t="shared" si="12"/>
        <v>#VALUE!</v>
      </c>
      <c r="F295" s="20" t="e">
        <f t="shared" si="14"/>
        <v>#VALUE!</v>
      </c>
      <c r="G295" s="20"/>
      <c r="H295" s="20"/>
      <c r="I295" s="20"/>
      <c r="J295" s="20"/>
      <c r="K295" s="478" t="str">
        <f>TRIM(регистрация!H295)</f>
        <v/>
      </c>
      <c r="L295" s="20"/>
      <c r="M295" s="20"/>
      <c r="N295" s="20"/>
      <c r="O295" s="20"/>
      <c r="P295" s="20"/>
      <c r="Q295" s="20"/>
      <c r="R295" s="20"/>
    </row>
    <row r="296" spans="1:18" x14ac:dyDescent="0.2">
      <c r="A296" s="20">
        <f>регистрация!A296</f>
        <v>0</v>
      </c>
      <c r="B296" s="149">
        <f>регистрация!G296</f>
        <v>0</v>
      </c>
      <c r="C296" s="20">
        <f>IFERROR(RIGHT(регистрация!F296,LEN(регистрация!F296)-FIND("*",SUBSTITUTE(регистрация!F296," ","*",LEN(регистрация!F296)-LEN(SUBSTITUTE(регистрация!F296," ",""))))),регистрация!F296)</f>
        <v>0</v>
      </c>
      <c r="D296" s="20" t="str">
        <f t="shared" si="13"/>
        <v/>
      </c>
      <c r="E296" s="20" t="e">
        <f t="shared" si="12"/>
        <v>#VALUE!</v>
      </c>
      <c r="F296" s="20" t="e">
        <f t="shared" si="14"/>
        <v>#VALUE!</v>
      </c>
      <c r="G296" s="20"/>
      <c r="H296" s="20"/>
      <c r="I296" s="20"/>
      <c r="J296" s="20"/>
      <c r="K296" s="478" t="str">
        <f>TRIM(регистрация!H296)</f>
        <v/>
      </c>
      <c r="L296" s="20"/>
      <c r="M296" s="20"/>
      <c r="N296" s="20"/>
      <c r="O296" s="20"/>
      <c r="P296" s="20"/>
      <c r="Q296" s="20"/>
      <c r="R296" s="20"/>
    </row>
    <row r="297" spans="1:18" x14ac:dyDescent="0.2">
      <c r="A297" s="20">
        <f>регистрация!A297</f>
        <v>0</v>
      </c>
      <c r="B297" s="149">
        <f>регистрация!G297</f>
        <v>0</v>
      </c>
      <c r="C297" s="20">
        <f>IFERROR(RIGHT(регистрация!F297,LEN(регистрация!F297)-FIND("*",SUBSTITUTE(регистрация!F297," ","*",LEN(регистрация!F297)-LEN(SUBSTITUTE(регистрация!F297," ",""))))),регистрация!F297)</f>
        <v>0</v>
      </c>
      <c r="D297" s="20" t="str">
        <f t="shared" si="13"/>
        <v/>
      </c>
      <c r="E297" s="20" t="e">
        <f t="shared" si="12"/>
        <v>#VALUE!</v>
      </c>
      <c r="F297" s="20" t="e">
        <f t="shared" si="14"/>
        <v>#VALUE!</v>
      </c>
      <c r="G297" s="20"/>
      <c r="H297" s="20"/>
      <c r="I297" s="20"/>
      <c r="J297" s="20"/>
      <c r="K297" s="478" t="str">
        <f>TRIM(регистрация!H297)</f>
        <v/>
      </c>
      <c r="L297" s="20"/>
      <c r="M297" s="20"/>
      <c r="N297" s="20"/>
      <c r="O297" s="20"/>
      <c r="P297" s="20"/>
      <c r="Q297" s="20"/>
      <c r="R297" s="20"/>
    </row>
    <row r="298" spans="1:18" x14ac:dyDescent="0.2">
      <c r="A298" s="20">
        <f>регистрация!A298</f>
        <v>0</v>
      </c>
      <c r="B298" s="149">
        <f>регистрация!G298</f>
        <v>0</v>
      </c>
      <c r="C298" s="20">
        <f>IFERROR(RIGHT(регистрация!F298,LEN(регистрация!F298)-FIND("*",SUBSTITUTE(регистрация!F298," ","*",LEN(регистрация!F298)-LEN(SUBSTITUTE(регистрация!F298," ",""))))),регистрация!F298)</f>
        <v>0</v>
      </c>
      <c r="D298" s="20" t="str">
        <f t="shared" si="13"/>
        <v/>
      </c>
      <c r="E298" s="20" t="e">
        <f t="shared" si="12"/>
        <v>#VALUE!</v>
      </c>
      <c r="F298" s="20" t="e">
        <f t="shared" si="14"/>
        <v>#VALUE!</v>
      </c>
      <c r="G298" s="20"/>
      <c r="H298" s="20"/>
      <c r="I298" s="20"/>
      <c r="J298" s="20"/>
      <c r="K298" s="478" t="str">
        <f>TRIM(регистрация!H298)</f>
        <v/>
      </c>
      <c r="L298" s="20"/>
      <c r="M298" s="20"/>
      <c r="N298" s="20"/>
      <c r="O298" s="20"/>
      <c r="P298" s="20"/>
      <c r="Q298" s="20"/>
      <c r="R298" s="20"/>
    </row>
    <row r="299" spans="1:18" x14ac:dyDescent="0.2">
      <c r="A299" s="20">
        <f>регистрация!A299</f>
        <v>0</v>
      </c>
      <c r="B299" s="149">
        <f>регистрация!G299</f>
        <v>0</v>
      </c>
      <c r="C299" s="20">
        <f>IFERROR(RIGHT(регистрация!F299,LEN(регистрация!F299)-FIND("*",SUBSTITUTE(регистрация!F299," ","*",LEN(регистрация!F299)-LEN(SUBSTITUTE(регистрация!F299," ",""))))),регистрация!F299)</f>
        <v>0</v>
      </c>
      <c r="D299" s="20" t="str">
        <f t="shared" si="13"/>
        <v/>
      </c>
      <c r="E299" s="20" t="e">
        <f t="shared" si="12"/>
        <v>#VALUE!</v>
      </c>
      <c r="F299" s="20" t="e">
        <f t="shared" si="14"/>
        <v>#VALUE!</v>
      </c>
      <c r="G299" s="20"/>
      <c r="H299" s="20"/>
      <c r="I299" s="20"/>
      <c r="J299" s="20"/>
      <c r="K299" s="478" t="str">
        <f>TRIM(регистрация!H299)</f>
        <v/>
      </c>
      <c r="L299" s="20"/>
      <c r="M299" s="20"/>
      <c r="N299" s="20"/>
      <c r="O299" s="20"/>
      <c r="P299" s="20"/>
      <c r="Q299" s="20"/>
      <c r="R299" s="20"/>
    </row>
    <row r="300" spans="1:18" x14ac:dyDescent="0.2">
      <c r="A300" s="20">
        <f>регистрация!A300</f>
        <v>0</v>
      </c>
      <c r="B300" s="149">
        <f>регистрация!G300</f>
        <v>0</v>
      </c>
      <c r="C300" s="20">
        <f>IFERROR(RIGHT(регистрация!F300,LEN(регистрация!F300)-FIND("*",SUBSTITUTE(регистрация!F300," ","*",LEN(регистрация!F300)-LEN(SUBSTITUTE(регистрация!F300," ",""))))),регистрация!F300)</f>
        <v>0</v>
      </c>
      <c r="D300" s="20" t="str">
        <f t="shared" si="13"/>
        <v/>
      </c>
      <c r="E300" s="20" t="e">
        <f t="shared" si="12"/>
        <v>#VALUE!</v>
      </c>
      <c r="F300" s="20" t="e">
        <f t="shared" si="14"/>
        <v>#VALUE!</v>
      </c>
      <c r="G300" s="20"/>
      <c r="H300" s="20"/>
      <c r="I300" s="20"/>
      <c r="J300" s="20"/>
      <c r="K300" s="478" t="str">
        <f>TRIM(регистрация!H300)</f>
        <v/>
      </c>
      <c r="L300" s="20"/>
      <c r="M300" s="20"/>
      <c r="N300" s="20"/>
      <c r="O300" s="20"/>
      <c r="P300" s="20"/>
      <c r="Q300" s="20"/>
      <c r="R300" s="20"/>
    </row>
    <row r="301" spans="1:18" x14ac:dyDescent="0.2">
      <c r="A301" s="20">
        <f>регистрация!A301</f>
        <v>0</v>
      </c>
      <c r="B301" s="149">
        <f>регистрация!G301</f>
        <v>0</v>
      </c>
      <c r="C301" s="20">
        <f>IFERROR(RIGHT(регистрация!F301,LEN(регистрация!F301)-FIND("*",SUBSTITUTE(регистрация!F301," ","*",LEN(регистрация!F301)-LEN(SUBSTITUTE(регистрация!F301," ",""))))),регистрация!F301)</f>
        <v>0</v>
      </c>
      <c r="D301" s="20" t="str">
        <f t="shared" si="13"/>
        <v/>
      </c>
      <c r="E301" s="20" t="e">
        <f t="shared" si="12"/>
        <v>#VALUE!</v>
      </c>
      <c r="F301" s="20" t="e">
        <f t="shared" si="14"/>
        <v>#VALUE!</v>
      </c>
      <c r="G301" s="20"/>
      <c r="H301" s="20"/>
      <c r="I301" s="20"/>
      <c r="J301" s="20"/>
      <c r="K301" s="478" t="str">
        <f>TRIM(регистрация!H301)</f>
        <v/>
      </c>
      <c r="L301" s="20"/>
      <c r="M301" s="20"/>
      <c r="N301" s="20"/>
      <c r="O301" s="20"/>
      <c r="P301" s="20"/>
      <c r="Q301" s="20"/>
      <c r="R301" s="20"/>
    </row>
    <row r="302" spans="1:18" x14ac:dyDescent="0.2">
      <c r="A302" s="20">
        <f>регистрация!A302</f>
        <v>0</v>
      </c>
      <c r="B302" s="149">
        <f>регистрация!G302</f>
        <v>0</v>
      </c>
      <c r="C302" s="20">
        <f>IFERROR(RIGHT(регистрация!F302,LEN(регистрация!F302)-FIND("*",SUBSTITUTE(регистрация!F302," ","*",LEN(регистрация!F302)-LEN(SUBSTITUTE(регистрация!F302," ",""))))),регистрация!F302)</f>
        <v>0</v>
      </c>
      <c r="D302" s="20" t="str">
        <f t="shared" si="13"/>
        <v/>
      </c>
      <c r="E302" s="20" t="e">
        <f t="shared" si="12"/>
        <v>#VALUE!</v>
      </c>
      <c r="F302" s="20" t="e">
        <f t="shared" si="14"/>
        <v>#VALUE!</v>
      </c>
      <c r="G302" s="20"/>
      <c r="H302" s="20"/>
      <c r="I302" s="20"/>
      <c r="J302" s="20"/>
      <c r="K302" s="478" t="str">
        <f>TRIM(регистрация!H302)</f>
        <v/>
      </c>
      <c r="L302" s="20"/>
      <c r="M302" s="20"/>
      <c r="N302" s="20"/>
      <c r="O302" s="20"/>
      <c r="P302" s="20"/>
      <c r="Q302" s="20"/>
      <c r="R302" s="20"/>
    </row>
    <row r="303" spans="1:18" x14ac:dyDescent="0.2">
      <c r="A303" s="20">
        <f>регистрация!A303</f>
        <v>0</v>
      </c>
      <c r="B303" s="149">
        <f>регистрация!G303</f>
        <v>0</v>
      </c>
      <c r="C303" s="20">
        <f>IFERROR(RIGHT(регистрация!F303,LEN(регистрация!F303)-FIND("*",SUBSTITUTE(регистрация!F303," ","*",LEN(регистрация!F303)-LEN(SUBSTITUTE(регистрация!F303," ",""))))),регистрация!F303)</f>
        <v>0</v>
      </c>
      <c r="D303" s="20" t="str">
        <f t="shared" si="13"/>
        <v/>
      </c>
      <c r="E303" s="20" t="e">
        <f t="shared" si="12"/>
        <v>#VALUE!</v>
      </c>
      <c r="F303" s="20" t="e">
        <f t="shared" si="14"/>
        <v>#VALUE!</v>
      </c>
      <c r="G303" s="20"/>
      <c r="H303" s="20"/>
      <c r="I303" s="20"/>
      <c r="J303" s="20"/>
      <c r="K303" s="478" t="str">
        <f>TRIM(регистрация!H303)</f>
        <v/>
      </c>
      <c r="L303" s="20"/>
      <c r="M303" s="20"/>
      <c r="N303" s="20"/>
      <c r="O303" s="20"/>
      <c r="P303" s="20"/>
      <c r="Q303" s="20"/>
      <c r="R303" s="20"/>
    </row>
    <row r="304" spans="1:18" x14ac:dyDescent="0.2">
      <c r="A304" s="20">
        <f>регистрация!A304</f>
        <v>0</v>
      </c>
      <c r="B304" s="149">
        <f>регистрация!G304</f>
        <v>0</v>
      </c>
      <c r="C304" s="20">
        <f>IFERROR(RIGHT(регистрация!F304,LEN(регистрация!F304)-FIND("*",SUBSTITUTE(регистрация!F304," ","*",LEN(регистрация!F304)-LEN(SUBSTITUTE(регистрация!F304," ",""))))),регистрация!F304)</f>
        <v>0</v>
      </c>
      <c r="D304" s="20" t="str">
        <f t="shared" si="13"/>
        <v/>
      </c>
      <c r="E304" s="20" t="e">
        <f t="shared" si="12"/>
        <v>#VALUE!</v>
      </c>
      <c r="F304" s="20" t="e">
        <f t="shared" si="14"/>
        <v>#VALUE!</v>
      </c>
      <c r="G304" s="20"/>
      <c r="H304" s="20"/>
      <c r="I304" s="20"/>
      <c r="J304" s="20"/>
      <c r="K304" s="478" t="str">
        <f>TRIM(регистрация!H304)</f>
        <v/>
      </c>
      <c r="L304" s="20"/>
      <c r="M304" s="20"/>
      <c r="N304" s="20"/>
      <c r="O304" s="20"/>
      <c r="P304" s="20"/>
      <c r="Q304" s="20"/>
      <c r="R304" s="20"/>
    </row>
    <row r="305" spans="1:18" x14ac:dyDescent="0.2">
      <c r="A305" s="20">
        <f>регистрация!A305</f>
        <v>0</v>
      </c>
      <c r="B305" s="149">
        <f>регистрация!G305</f>
        <v>0</v>
      </c>
      <c r="C305" s="20">
        <f>IFERROR(RIGHT(регистрация!F305,LEN(регистрация!F305)-FIND("*",SUBSTITUTE(регистрация!F305," ","*",LEN(регистрация!F305)-LEN(SUBSTITUTE(регистрация!F305," ",""))))),регистрация!F305)</f>
        <v>0</v>
      </c>
      <c r="D305" s="20" t="str">
        <f t="shared" si="13"/>
        <v/>
      </c>
      <c r="E305" s="20" t="e">
        <f t="shared" si="12"/>
        <v>#VALUE!</v>
      </c>
      <c r="F305" s="20" t="e">
        <f t="shared" si="14"/>
        <v>#VALUE!</v>
      </c>
      <c r="G305" s="20"/>
      <c r="H305" s="20"/>
      <c r="I305" s="20"/>
      <c r="J305" s="20"/>
      <c r="K305" s="478" t="str">
        <f>TRIM(регистрация!H305)</f>
        <v/>
      </c>
      <c r="L305" s="20"/>
      <c r="M305" s="20"/>
      <c r="N305" s="20"/>
      <c r="O305" s="20"/>
      <c r="P305" s="20"/>
      <c r="Q305" s="20"/>
      <c r="R305" s="20"/>
    </row>
    <row r="306" spans="1:18" x14ac:dyDescent="0.2">
      <c r="A306" s="20">
        <f>регистрация!A306</f>
        <v>0</v>
      </c>
      <c r="B306" s="149">
        <f>регистрация!G306</f>
        <v>0</v>
      </c>
      <c r="C306" s="20">
        <f>IFERROR(RIGHT(регистрация!F306,LEN(регистрация!F306)-FIND("*",SUBSTITUTE(регистрация!F306," ","*",LEN(регистрация!F306)-LEN(SUBSTITUTE(регистрация!F306," ",""))))),регистрация!F306)</f>
        <v>0</v>
      </c>
      <c r="D306" s="20" t="str">
        <f t="shared" si="13"/>
        <v/>
      </c>
      <c r="E306" s="20" t="e">
        <f t="shared" si="12"/>
        <v>#VALUE!</v>
      </c>
      <c r="F306" s="20" t="e">
        <f t="shared" si="14"/>
        <v>#VALUE!</v>
      </c>
      <c r="G306" s="20"/>
      <c r="H306" s="20"/>
      <c r="I306" s="20"/>
      <c r="J306" s="20"/>
      <c r="K306" s="478" t="str">
        <f>TRIM(регистрация!H306)</f>
        <v/>
      </c>
      <c r="L306" s="20"/>
      <c r="M306" s="20"/>
      <c r="N306" s="20"/>
      <c r="O306" s="20"/>
      <c r="P306" s="20"/>
      <c r="Q306" s="20"/>
      <c r="R306" s="20"/>
    </row>
    <row r="307" spans="1:18" x14ac:dyDescent="0.2">
      <c r="A307" s="20">
        <f>регистрация!A307</f>
        <v>0</v>
      </c>
      <c r="B307" s="149">
        <f>регистрация!G307</f>
        <v>0</v>
      </c>
      <c r="C307" s="20">
        <f>IFERROR(RIGHT(регистрация!F307,LEN(регистрация!F307)-FIND("*",SUBSTITUTE(регистрация!F307," ","*",LEN(регистрация!F307)-LEN(SUBSTITUTE(регистрация!F307," ",""))))),регистрация!F307)</f>
        <v>0</v>
      </c>
      <c r="D307" s="20" t="str">
        <f t="shared" si="13"/>
        <v/>
      </c>
      <c r="E307" s="20" t="e">
        <f t="shared" si="12"/>
        <v>#VALUE!</v>
      </c>
      <c r="F307" s="20" t="e">
        <f t="shared" si="14"/>
        <v>#VALUE!</v>
      </c>
      <c r="G307" s="20"/>
      <c r="H307" s="20"/>
      <c r="I307" s="20"/>
      <c r="J307" s="20"/>
      <c r="K307" s="478" t="str">
        <f>TRIM(регистрация!H307)</f>
        <v/>
      </c>
      <c r="L307" s="20"/>
      <c r="M307" s="20"/>
      <c r="N307" s="20"/>
      <c r="O307" s="20"/>
      <c r="P307" s="20"/>
      <c r="Q307" s="20"/>
      <c r="R307" s="20"/>
    </row>
    <row r="308" spans="1:18" x14ac:dyDescent="0.2">
      <c r="A308" s="20">
        <f>регистрация!A308</f>
        <v>0</v>
      </c>
      <c r="B308" s="149">
        <f>регистрация!G308</f>
        <v>0</v>
      </c>
      <c r="C308" s="20">
        <f>IFERROR(RIGHT(регистрация!F308,LEN(регистрация!F308)-FIND("*",SUBSTITUTE(регистрация!F308," ","*",LEN(регистрация!F308)-LEN(SUBSTITUTE(регистрация!F308," ",""))))),регистрация!F308)</f>
        <v>0</v>
      </c>
      <c r="D308" s="20" t="str">
        <f t="shared" si="13"/>
        <v/>
      </c>
      <c r="E308" s="20" t="e">
        <f t="shared" si="12"/>
        <v>#VALUE!</v>
      </c>
      <c r="F308" s="20" t="e">
        <f t="shared" si="14"/>
        <v>#VALUE!</v>
      </c>
      <c r="G308" s="20"/>
      <c r="H308" s="20"/>
      <c r="I308" s="20"/>
      <c r="J308" s="20"/>
      <c r="K308" s="478" t="str">
        <f>TRIM(регистрация!H308)</f>
        <v/>
      </c>
      <c r="L308" s="20"/>
      <c r="M308" s="20"/>
      <c r="N308" s="20"/>
      <c r="O308" s="20"/>
      <c r="P308" s="20"/>
      <c r="Q308" s="20"/>
      <c r="R308" s="20"/>
    </row>
    <row r="309" spans="1:18" x14ac:dyDescent="0.2">
      <c r="A309" s="20">
        <f>регистрация!A309</f>
        <v>0</v>
      </c>
      <c r="B309" s="149">
        <f>регистрация!G309</f>
        <v>0</v>
      </c>
      <c r="C309" s="20">
        <f>IFERROR(RIGHT(регистрация!F309,LEN(регистрация!F309)-FIND("*",SUBSTITUTE(регистрация!F309," ","*",LEN(регистрация!F309)-LEN(SUBSTITUTE(регистрация!F309," ",""))))),регистрация!F309)</f>
        <v>0</v>
      </c>
      <c r="D309" s="20" t="str">
        <f t="shared" si="13"/>
        <v/>
      </c>
      <c r="E309" s="20" t="e">
        <f t="shared" si="12"/>
        <v>#VALUE!</v>
      </c>
      <c r="F309" s="20" t="e">
        <f t="shared" si="14"/>
        <v>#VALUE!</v>
      </c>
      <c r="G309" s="20"/>
      <c r="H309" s="20"/>
      <c r="I309" s="20"/>
      <c r="J309" s="20"/>
      <c r="K309" s="478" t="str">
        <f>TRIM(регистрация!H309)</f>
        <v/>
      </c>
      <c r="L309" s="20"/>
      <c r="M309" s="20"/>
      <c r="N309" s="20"/>
      <c r="O309" s="20"/>
      <c r="P309" s="20"/>
      <c r="Q309" s="20"/>
      <c r="R309" s="20"/>
    </row>
    <row r="310" spans="1:18" x14ac:dyDescent="0.2">
      <c r="A310" s="20">
        <f>регистрация!A310</f>
        <v>0</v>
      </c>
      <c r="B310" s="149">
        <f>регистрация!G310</f>
        <v>0</v>
      </c>
      <c r="C310" s="20">
        <f>IFERROR(RIGHT(регистрация!F310,LEN(регистрация!F310)-FIND("*",SUBSTITUTE(регистрация!F310," ","*",LEN(регистрация!F310)-LEN(SUBSTITUTE(регистрация!F310," ",""))))),регистрация!F310)</f>
        <v>0</v>
      </c>
      <c r="D310" s="20" t="str">
        <f t="shared" si="13"/>
        <v/>
      </c>
      <c r="E310" s="20" t="e">
        <f t="shared" si="12"/>
        <v>#VALUE!</v>
      </c>
      <c r="F310" s="20" t="e">
        <f t="shared" si="14"/>
        <v>#VALUE!</v>
      </c>
      <c r="G310" s="20"/>
      <c r="H310" s="20"/>
      <c r="I310" s="20"/>
      <c r="J310" s="20"/>
      <c r="K310" s="478" t="str">
        <f>TRIM(регистрация!H310)</f>
        <v/>
      </c>
      <c r="L310" s="20"/>
      <c r="M310" s="20"/>
      <c r="N310" s="20"/>
      <c r="O310" s="20"/>
      <c r="P310" s="20"/>
      <c r="Q310" s="20"/>
      <c r="R310" s="20"/>
    </row>
    <row r="311" spans="1:18" x14ac:dyDescent="0.2">
      <c r="A311" s="20">
        <f>регистрация!A311</f>
        <v>0</v>
      </c>
      <c r="B311" s="149">
        <f>регистрация!G311</f>
        <v>0</v>
      </c>
      <c r="C311" s="20">
        <f>IFERROR(RIGHT(регистрация!F311,LEN(регистрация!F311)-FIND("*",SUBSTITUTE(регистрация!F311," ","*",LEN(регистрация!F311)-LEN(SUBSTITUTE(регистрация!F311," ",""))))),регистрация!F311)</f>
        <v>0</v>
      </c>
      <c r="D311" s="20" t="str">
        <f t="shared" si="13"/>
        <v/>
      </c>
      <c r="E311" s="20" t="e">
        <f t="shared" si="12"/>
        <v>#VALUE!</v>
      </c>
      <c r="F311" s="20" t="e">
        <f t="shared" si="14"/>
        <v>#VALUE!</v>
      </c>
      <c r="G311" s="20"/>
      <c r="H311" s="20"/>
      <c r="I311" s="20"/>
      <c r="J311" s="20"/>
      <c r="K311" s="478" t="str">
        <f>TRIM(регистрация!H311)</f>
        <v/>
      </c>
      <c r="L311" s="20"/>
      <c r="M311" s="20"/>
      <c r="N311" s="20"/>
      <c r="O311" s="20"/>
      <c r="P311" s="20"/>
      <c r="Q311" s="20"/>
      <c r="R311" s="20"/>
    </row>
    <row r="312" spans="1:18" x14ac:dyDescent="0.2">
      <c r="A312" s="20">
        <f>регистрация!A312</f>
        <v>0</v>
      </c>
      <c r="B312" s="149">
        <f>регистрация!G312</f>
        <v>0</v>
      </c>
      <c r="C312" s="20">
        <f>IFERROR(RIGHT(регистрация!F312,LEN(регистрация!F312)-FIND("*",SUBSTITUTE(регистрация!F312," ","*",LEN(регистрация!F312)-LEN(SUBSTITUTE(регистрация!F312," ",""))))),регистрация!F312)</f>
        <v>0</v>
      </c>
      <c r="D312" s="20" t="str">
        <f t="shared" si="13"/>
        <v/>
      </c>
      <c r="E312" s="20" t="e">
        <f t="shared" si="12"/>
        <v>#VALUE!</v>
      </c>
      <c r="F312" s="20" t="e">
        <f t="shared" si="14"/>
        <v>#VALUE!</v>
      </c>
      <c r="G312" s="20"/>
      <c r="H312" s="20"/>
      <c r="I312" s="20"/>
      <c r="J312" s="20"/>
      <c r="K312" s="478" t="str">
        <f>TRIM(регистрация!H312)</f>
        <v/>
      </c>
      <c r="L312" s="20"/>
      <c r="M312" s="20"/>
      <c r="N312" s="20"/>
      <c r="O312" s="20"/>
      <c r="P312" s="20"/>
      <c r="Q312" s="20"/>
      <c r="R312" s="20"/>
    </row>
    <row r="313" spans="1:18" x14ac:dyDescent="0.2">
      <c r="A313" s="20">
        <f>регистрация!A313</f>
        <v>0</v>
      </c>
      <c r="B313" s="149">
        <f>регистрация!G313</f>
        <v>0</v>
      </c>
      <c r="C313" s="20">
        <f>IFERROR(RIGHT(регистрация!F313,LEN(регистрация!F313)-FIND("*",SUBSTITUTE(регистрация!F313," ","*",LEN(регистрация!F313)-LEN(SUBSTITUTE(регистрация!F313," ",""))))),регистрация!F313)</f>
        <v>0</v>
      </c>
      <c r="D313" s="20" t="str">
        <f t="shared" si="13"/>
        <v/>
      </c>
      <c r="E313" s="20" t="e">
        <f t="shared" si="12"/>
        <v>#VALUE!</v>
      </c>
      <c r="F313" s="20" t="e">
        <f t="shared" si="14"/>
        <v>#VALUE!</v>
      </c>
      <c r="G313" s="20"/>
      <c r="H313" s="20"/>
      <c r="I313" s="20"/>
      <c r="J313" s="20"/>
      <c r="K313" s="478" t="str">
        <f>TRIM(регистрация!H313)</f>
        <v/>
      </c>
      <c r="L313" s="20"/>
      <c r="M313" s="20"/>
      <c r="N313" s="20"/>
      <c r="O313" s="20"/>
      <c r="P313" s="20"/>
      <c r="Q313" s="20"/>
      <c r="R313" s="20"/>
    </row>
    <row r="314" spans="1:18" x14ac:dyDescent="0.2">
      <c r="A314" s="20">
        <f>регистрация!A314</f>
        <v>0</v>
      </c>
      <c r="B314" s="149">
        <f>регистрация!G314</f>
        <v>0</v>
      </c>
      <c r="C314" s="20">
        <f>IFERROR(RIGHT(регистрация!F314,LEN(регистрация!F314)-FIND("*",SUBSTITUTE(регистрация!F314," ","*",LEN(регистрация!F314)-LEN(SUBSTITUTE(регистрация!F314," ",""))))),регистрация!F314)</f>
        <v>0</v>
      </c>
      <c r="D314" s="20" t="str">
        <f t="shared" si="13"/>
        <v/>
      </c>
      <c r="E314" s="20" t="e">
        <f t="shared" si="12"/>
        <v>#VALUE!</v>
      </c>
      <c r="F314" s="20" t="e">
        <f t="shared" si="14"/>
        <v>#VALUE!</v>
      </c>
      <c r="G314" s="20"/>
      <c r="H314" s="20"/>
      <c r="I314" s="20"/>
      <c r="J314" s="20"/>
      <c r="K314" s="478" t="str">
        <f>TRIM(регистрация!H314)</f>
        <v/>
      </c>
      <c r="L314" s="20"/>
      <c r="M314" s="20"/>
      <c r="N314" s="20"/>
      <c r="O314" s="20"/>
      <c r="P314" s="20"/>
      <c r="Q314" s="20"/>
      <c r="R314" s="20"/>
    </row>
    <row r="315" spans="1:18" x14ac:dyDescent="0.2">
      <c r="A315" s="20">
        <f>регистрация!A315</f>
        <v>0</v>
      </c>
      <c r="B315" s="149">
        <f>регистрация!G315</f>
        <v>0</v>
      </c>
      <c r="C315" s="20">
        <f>IFERROR(RIGHT(регистрация!F315,LEN(регистрация!F315)-FIND("*",SUBSTITUTE(регистрация!F315," ","*",LEN(регистрация!F315)-LEN(SUBSTITUTE(регистрация!F315," ",""))))),регистрация!F315)</f>
        <v>0</v>
      </c>
      <c r="D315" s="20" t="str">
        <f t="shared" si="13"/>
        <v/>
      </c>
      <c r="E315" s="20" t="e">
        <f t="shared" si="12"/>
        <v>#VALUE!</v>
      </c>
      <c r="F315" s="20" t="e">
        <f t="shared" si="14"/>
        <v>#VALUE!</v>
      </c>
      <c r="G315" s="20"/>
      <c r="H315" s="20"/>
      <c r="I315" s="20"/>
      <c r="J315" s="20"/>
      <c r="K315" s="478" t="str">
        <f>TRIM(регистрация!H315)</f>
        <v/>
      </c>
      <c r="L315" s="20"/>
      <c r="M315" s="20"/>
      <c r="N315" s="20"/>
      <c r="O315" s="20"/>
      <c r="P315" s="20"/>
      <c r="Q315" s="20"/>
      <c r="R315" s="20"/>
    </row>
    <row r="316" spans="1:18" x14ac:dyDescent="0.2">
      <c r="A316" s="20">
        <f>регистрация!A316</f>
        <v>0</v>
      </c>
      <c r="B316" s="149">
        <f>регистрация!G316</f>
        <v>0</v>
      </c>
      <c r="C316" s="20">
        <f>IFERROR(RIGHT(регистрация!F316,LEN(регистрация!F316)-FIND("*",SUBSTITUTE(регистрация!F316," ","*",LEN(регистрация!F316)-LEN(SUBSTITUTE(регистрация!F316," ",""))))),регистрация!F316)</f>
        <v>0</v>
      </c>
      <c r="D316" s="20" t="str">
        <f t="shared" si="13"/>
        <v/>
      </c>
      <c r="E316" s="20" t="e">
        <f t="shared" si="12"/>
        <v>#VALUE!</v>
      </c>
      <c r="F316" s="20" t="e">
        <f t="shared" si="14"/>
        <v>#VALUE!</v>
      </c>
      <c r="G316" s="20"/>
      <c r="H316" s="20"/>
      <c r="I316" s="20"/>
      <c r="J316" s="20"/>
      <c r="K316" s="478" t="str">
        <f>TRIM(регистрация!H316)</f>
        <v/>
      </c>
      <c r="L316" s="20"/>
      <c r="M316" s="20"/>
      <c r="N316" s="20"/>
      <c r="O316" s="20"/>
      <c r="P316" s="20"/>
      <c r="Q316" s="20"/>
      <c r="R316" s="20"/>
    </row>
    <row r="317" spans="1:18" x14ac:dyDescent="0.2">
      <c r="A317" s="20">
        <f>регистрация!A317</f>
        <v>0</v>
      </c>
      <c r="B317" s="149">
        <f>регистрация!G317</f>
        <v>0</v>
      </c>
      <c r="C317" s="20">
        <f>IFERROR(RIGHT(регистрация!F317,LEN(регистрация!F317)-FIND("*",SUBSTITUTE(регистрация!F317," ","*",LEN(регистрация!F317)-LEN(SUBSTITUTE(регистрация!F317," ",""))))),регистрация!F317)</f>
        <v>0</v>
      </c>
      <c r="D317" s="20" t="str">
        <f t="shared" si="13"/>
        <v/>
      </c>
      <c r="E317" s="20" t="e">
        <f t="shared" si="12"/>
        <v>#VALUE!</v>
      </c>
      <c r="F317" s="20" t="e">
        <f t="shared" si="14"/>
        <v>#VALUE!</v>
      </c>
      <c r="G317" s="20"/>
      <c r="H317" s="20"/>
      <c r="I317" s="20"/>
      <c r="J317" s="20"/>
      <c r="K317" s="478" t="str">
        <f>TRIM(регистрация!H317)</f>
        <v/>
      </c>
      <c r="L317" s="20"/>
      <c r="M317" s="20"/>
      <c r="N317" s="20"/>
      <c r="O317" s="20"/>
      <c r="P317" s="20"/>
      <c r="Q317" s="20"/>
      <c r="R317" s="20"/>
    </row>
    <row r="318" spans="1:18" x14ac:dyDescent="0.2">
      <c r="A318" s="20">
        <f>регистрация!A318</f>
        <v>0</v>
      </c>
      <c r="B318" s="149">
        <f>регистрация!G318</f>
        <v>0</v>
      </c>
      <c r="C318" s="20">
        <f>IFERROR(RIGHT(регистрация!F318,LEN(регистрация!F318)-FIND("*",SUBSTITUTE(регистрация!F318," ","*",LEN(регистрация!F318)-LEN(SUBSTITUTE(регистрация!F318," ",""))))),регистрация!F318)</f>
        <v>0</v>
      </c>
      <c r="D318" s="20" t="str">
        <f t="shared" si="13"/>
        <v/>
      </c>
      <c r="E318" s="20" t="e">
        <f t="shared" si="12"/>
        <v>#VALUE!</v>
      </c>
      <c r="F318" s="20" t="e">
        <f t="shared" si="14"/>
        <v>#VALUE!</v>
      </c>
      <c r="G318" s="20"/>
      <c r="H318" s="20"/>
      <c r="I318" s="20"/>
      <c r="J318" s="20"/>
      <c r="K318" s="478" t="str">
        <f>TRIM(регистрация!H318)</f>
        <v/>
      </c>
      <c r="L318" s="20"/>
      <c r="M318" s="20"/>
      <c r="N318" s="20"/>
      <c r="O318" s="20"/>
      <c r="P318" s="20"/>
      <c r="Q318" s="20"/>
      <c r="R318" s="20"/>
    </row>
    <row r="319" spans="1:18" x14ac:dyDescent="0.2">
      <c r="A319" s="20">
        <f>регистрация!A319</f>
        <v>0</v>
      </c>
      <c r="B319" s="149">
        <f>регистрация!G319</f>
        <v>0</v>
      </c>
      <c r="C319" s="20">
        <f>IFERROR(RIGHT(регистрация!F319,LEN(регистрация!F319)-FIND("*",SUBSTITUTE(регистрация!F319," ","*",LEN(регистрация!F319)-LEN(SUBSTITUTE(регистрация!F319," ",""))))),регистрация!F319)</f>
        <v>0</v>
      </c>
      <c r="D319" s="20" t="str">
        <f t="shared" si="13"/>
        <v/>
      </c>
      <c r="E319" s="20" t="e">
        <f t="shared" si="12"/>
        <v>#VALUE!</v>
      </c>
      <c r="F319" s="20" t="e">
        <f t="shared" si="14"/>
        <v>#VALUE!</v>
      </c>
      <c r="G319" s="20"/>
      <c r="H319" s="20"/>
      <c r="I319" s="20"/>
      <c r="J319" s="20"/>
      <c r="K319" s="478" t="str">
        <f>TRIM(регистрация!H319)</f>
        <v/>
      </c>
      <c r="L319" s="20"/>
      <c r="M319" s="20"/>
      <c r="N319" s="20"/>
      <c r="O319" s="20"/>
      <c r="P319" s="20"/>
      <c r="Q319" s="20"/>
      <c r="R319" s="20"/>
    </row>
    <row r="320" spans="1:18" x14ac:dyDescent="0.2">
      <c r="A320" s="20">
        <f>регистрация!A320</f>
        <v>0</v>
      </c>
      <c r="B320" s="149">
        <f>регистрация!G320</f>
        <v>0</v>
      </c>
      <c r="C320" s="20">
        <f>IFERROR(RIGHT(регистрация!F320,LEN(регистрация!F320)-FIND("*",SUBSTITUTE(регистрация!F320," ","*",LEN(регистрация!F320)-LEN(SUBSTITUTE(регистрация!F320," ",""))))),регистрация!F320)</f>
        <v>0</v>
      </c>
      <c r="D320" s="20" t="str">
        <f t="shared" si="13"/>
        <v/>
      </c>
      <c r="E320" s="20" t="e">
        <f t="shared" si="12"/>
        <v>#VALUE!</v>
      </c>
      <c r="F320" s="20" t="e">
        <f t="shared" si="14"/>
        <v>#VALUE!</v>
      </c>
      <c r="G320" s="20"/>
      <c r="H320" s="20"/>
      <c r="I320" s="20"/>
      <c r="J320" s="20"/>
      <c r="K320" s="478" t="str">
        <f>TRIM(регистрация!H320)</f>
        <v/>
      </c>
      <c r="L320" s="20"/>
      <c r="M320" s="20"/>
      <c r="N320" s="20"/>
      <c r="O320" s="20"/>
      <c r="P320" s="20"/>
      <c r="Q320" s="20"/>
      <c r="R320" s="20"/>
    </row>
    <row r="321" spans="1:18" x14ac:dyDescent="0.2">
      <c r="A321" s="20">
        <f>регистрация!A321</f>
        <v>0</v>
      </c>
      <c r="B321" s="149">
        <f>регистрация!G321</f>
        <v>0</v>
      </c>
      <c r="C321" s="20">
        <f>IFERROR(RIGHT(регистрация!F321,LEN(регистрация!F321)-FIND("*",SUBSTITUTE(регистрация!F321," ","*",LEN(регистрация!F321)-LEN(SUBSTITUTE(регистрация!F321," ",""))))),регистрация!F321)</f>
        <v>0</v>
      </c>
      <c r="D321" s="20" t="str">
        <f t="shared" si="13"/>
        <v/>
      </c>
      <c r="E321" s="20" t="e">
        <f t="shared" si="12"/>
        <v>#VALUE!</v>
      </c>
      <c r="F321" s="20" t="e">
        <f t="shared" si="14"/>
        <v>#VALUE!</v>
      </c>
      <c r="G321" s="20"/>
      <c r="H321" s="20"/>
      <c r="I321" s="20"/>
      <c r="J321" s="20"/>
      <c r="K321" s="478" t="str">
        <f>TRIM(регистрация!H321)</f>
        <v/>
      </c>
      <c r="L321" s="20"/>
      <c r="M321" s="20"/>
      <c r="N321" s="20"/>
      <c r="O321" s="20"/>
      <c r="P321" s="20"/>
      <c r="Q321" s="20"/>
      <c r="R321" s="20"/>
    </row>
    <row r="322" spans="1:18" x14ac:dyDescent="0.2">
      <c r="A322" s="20">
        <f>регистрация!A322</f>
        <v>0</v>
      </c>
      <c r="B322" s="149">
        <f>регистрация!G322</f>
        <v>0</v>
      </c>
      <c r="C322" s="20">
        <f>IFERROR(RIGHT(регистрация!F322,LEN(регистрация!F322)-FIND("*",SUBSTITUTE(регистрация!F322," ","*",LEN(регистрация!F322)-LEN(SUBSTITUTE(регистрация!F322," ",""))))),регистрация!F322)</f>
        <v>0</v>
      </c>
      <c r="D322" s="20" t="str">
        <f t="shared" si="13"/>
        <v/>
      </c>
      <c r="E322" s="20" t="e">
        <f t="shared" si="12"/>
        <v>#VALUE!</v>
      </c>
      <c r="F322" s="20" t="e">
        <f t="shared" si="14"/>
        <v>#VALUE!</v>
      </c>
      <c r="G322" s="20"/>
      <c r="H322" s="20"/>
      <c r="I322" s="20"/>
      <c r="J322" s="20"/>
      <c r="K322" s="478" t="str">
        <f>TRIM(регистрация!H322)</f>
        <v/>
      </c>
      <c r="L322" s="20"/>
      <c r="M322" s="20"/>
      <c r="N322" s="20"/>
      <c r="O322" s="20"/>
      <c r="P322" s="20"/>
      <c r="Q322" s="20"/>
      <c r="R322" s="20"/>
    </row>
    <row r="323" spans="1:18" x14ac:dyDescent="0.2">
      <c r="A323" s="20">
        <f>регистрация!A323</f>
        <v>0</v>
      </c>
      <c r="B323" s="149">
        <f>регистрация!G323</f>
        <v>0</v>
      </c>
      <c r="C323" s="20">
        <f>IFERROR(RIGHT(регистрация!F323,LEN(регистрация!F323)-FIND("*",SUBSTITUTE(регистрация!F323," ","*",LEN(регистрация!F323)-LEN(SUBSTITUTE(регистрация!F323," ",""))))),регистрация!F323)</f>
        <v>0</v>
      </c>
      <c r="D323" s="20" t="str">
        <f t="shared" si="13"/>
        <v/>
      </c>
      <c r="E323" s="20" t="e">
        <f t="shared" si="12"/>
        <v>#VALUE!</v>
      </c>
      <c r="F323" s="20" t="e">
        <f t="shared" si="14"/>
        <v>#VALUE!</v>
      </c>
      <c r="G323" s="20"/>
      <c r="H323" s="20"/>
      <c r="I323" s="20"/>
      <c r="J323" s="20"/>
      <c r="K323" s="478" t="str">
        <f>TRIM(регистрация!H323)</f>
        <v/>
      </c>
      <c r="L323" s="20"/>
      <c r="M323" s="20"/>
      <c r="N323" s="20"/>
      <c r="O323" s="20"/>
      <c r="P323" s="20"/>
      <c r="Q323" s="20"/>
      <c r="R323" s="20"/>
    </row>
    <row r="324" spans="1:18" x14ac:dyDescent="0.2">
      <c r="A324" s="20">
        <f>регистрация!A324</f>
        <v>0</v>
      </c>
      <c r="B324" s="149">
        <f>регистрация!G324</f>
        <v>0</v>
      </c>
      <c r="C324" s="20">
        <f>IFERROR(RIGHT(регистрация!F324,LEN(регистрация!F324)-FIND("*",SUBSTITUTE(регистрация!F324," ","*",LEN(регистрация!F324)-LEN(SUBSTITUTE(регистрация!F324," ",""))))),регистрация!F324)</f>
        <v>0</v>
      </c>
      <c r="D324" s="20" t="str">
        <f t="shared" si="13"/>
        <v/>
      </c>
      <c r="E324" s="20" t="e">
        <f t="shared" si="12"/>
        <v>#VALUE!</v>
      </c>
      <c r="F324" s="20" t="e">
        <f t="shared" si="14"/>
        <v>#VALUE!</v>
      </c>
      <c r="G324" s="20"/>
      <c r="H324" s="20"/>
      <c r="I324" s="20"/>
      <c r="J324" s="20"/>
      <c r="K324" s="478" t="str">
        <f>TRIM(регистрация!H324)</f>
        <v/>
      </c>
      <c r="L324" s="20"/>
      <c r="M324" s="20"/>
      <c r="N324" s="20"/>
      <c r="O324" s="20"/>
      <c r="P324" s="20"/>
      <c r="Q324" s="20"/>
      <c r="R324" s="20"/>
    </row>
    <row r="325" spans="1:18" x14ac:dyDescent="0.2">
      <c r="A325" s="20">
        <f>регистрация!A325</f>
        <v>0</v>
      </c>
      <c r="B325" s="149">
        <f>регистрация!G325</f>
        <v>0</v>
      </c>
      <c r="C325" s="20">
        <f>IFERROR(RIGHT(регистрация!F325,LEN(регистрация!F325)-FIND("*",SUBSTITUTE(регистрация!F325," ","*",LEN(регистрация!F325)-LEN(SUBSTITUTE(регистрация!F325," ",""))))),регистрация!F325)</f>
        <v>0</v>
      </c>
      <c r="D325" s="20" t="str">
        <f t="shared" si="13"/>
        <v/>
      </c>
      <c r="E325" s="20" t="e">
        <f t="shared" si="12"/>
        <v>#VALUE!</v>
      </c>
      <c r="F325" s="20" t="e">
        <f t="shared" si="14"/>
        <v>#VALUE!</v>
      </c>
      <c r="G325" s="20"/>
      <c r="H325" s="20"/>
      <c r="I325" s="20"/>
      <c r="J325" s="20"/>
      <c r="K325" s="478" t="str">
        <f>TRIM(регистрация!H325)</f>
        <v/>
      </c>
      <c r="L325" s="20"/>
      <c r="M325" s="20"/>
      <c r="N325" s="20"/>
      <c r="O325" s="20"/>
      <c r="P325" s="20"/>
      <c r="Q325" s="20"/>
      <c r="R325" s="20"/>
    </row>
    <row r="326" spans="1:18" x14ac:dyDescent="0.2">
      <c r="A326" s="20">
        <f>регистрация!A326</f>
        <v>0</v>
      </c>
      <c r="B326" s="149">
        <f>регистрация!G326</f>
        <v>0</v>
      </c>
      <c r="C326" s="20">
        <f>IFERROR(RIGHT(регистрация!F326,LEN(регистрация!F326)-FIND("*",SUBSTITUTE(регистрация!F326," ","*",LEN(регистрация!F326)-LEN(SUBSTITUTE(регистрация!F326," ",""))))),регистрация!F326)</f>
        <v>0</v>
      </c>
      <c r="D326" s="20" t="str">
        <f t="shared" si="13"/>
        <v/>
      </c>
      <c r="E326" s="20" t="e">
        <f t="shared" ref="E326:E389" si="15">IFERROR(LEFT(F326,FIND(",",F326)-1),F326)</f>
        <v>#VALUE!</v>
      </c>
      <c r="F326" s="20" t="e">
        <f t="shared" si="14"/>
        <v>#VALUE!</v>
      </c>
      <c r="G326" s="20"/>
      <c r="H326" s="20"/>
      <c r="I326" s="20"/>
      <c r="J326" s="20"/>
      <c r="K326" s="478" t="str">
        <f>TRIM(регистрация!H326)</f>
        <v/>
      </c>
      <c r="L326" s="20"/>
      <c r="M326" s="20"/>
      <c r="N326" s="20"/>
      <c r="O326" s="20"/>
      <c r="P326" s="20"/>
      <c r="Q326" s="20"/>
      <c r="R326" s="20"/>
    </row>
    <row r="327" spans="1:18" x14ac:dyDescent="0.2">
      <c r="A327" s="20">
        <f>регистрация!A327</f>
        <v>0</v>
      </c>
      <c r="B327" s="149">
        <f>регистрация!G327</f>
        <v>0</v>
      </c>
      <c r="C327" s="20">
        <f>IFERROR(RIGHT(регистрация!F327,LEN(регистрация!F327)-FIND("*",SUBSTITUTE(регистрация!F327," ","*",LEN(регистрация!F327)-LEN(SUBSTITUTE(регистрация!F327," ",""))))),регистрация!F327)</f>
        <v>0</v>
      </c>
      <c r="D327" s="20" t="str">
        <f t="shared" ref="D327:D390" si="16">IFERROR(LEFT(K327,FIND(",",K327)-1),K327)</f>
        <v/>
      </c>
      <c r="E327" s="20" t="e">
        <f t="shared" si="15"/>
        <v>#VALUE!</v>
      </c>
      <c r="F327" s="20" t="e">
        <f t="shared" ref="F327:F390" si="17">MID(K327,FIND(" ",K327)*1,27)</f>
        <v>#VALUE!</v>
      </c>
      <c r="G327" s="20"/>
      <c r="H327" s="20"/>
      <c r="I327" s="20"/>
      <c r="J327" s="20"/>
      <c r="K327" s="478" t="str">
        <f>TRIM(регистрация!H327)</f>
        <v/>
      </c>
      <c r="L327" s="20"/>
      <c r="M327" s="20"/>
      <c r="N327" s="20"/>
      <c r="O327" s="20"/>
      <c r="P327" s="20"/>
      <c r="Q327" s="20"/>
      <c r="R327" s="20"/>
    </row>
    <row r="328" spans="1:18" x14ac:dyDescent="0.2">
      <c r="A328" s="20">
        <f>регистрация!A328</f>
        <v>0</v>
      </c>
      <c r="B328" s="149">
        <f>регистрация!G328</f>
        <v>0</v>
      </c>
      <c r="C328" s="20">
        <f>IFERROR(RIGHT(регистрация!F328,LEN(регистрация!F328)-FIND("*",SUBSTITUTE(регистрация!F328," ","*",LEN(регистрация!F328)-LEN(SUBSTITUTE(регистрация!F328," ",""))))),регистрация!F328)</f>
        <v>0</v>
      </c>
      <c r="D328" s="20" t="str">
        <f t="shared" si="16"/>
        <v/>
      </c>
      <c r="E328" s="20" t="e">
        <f t="shared" si="15"/>
        <v>#VALUE!</v>
      </c>
      <c r="F328" s="20" t="e">
        <f t="shared" si="17"/>
        <v>#VALUE!</v>
      </c>
      <c r="G328" s="20"/>
      <c r="H328" s="20"/>
      <c r="I328" s="20"/>
      <c r="J328" s="20"/>
      <c r="K328" s="478" t="str">
        <f>TRIM(регистрация!H328)</f>
        <v/>
      </c>
      <c r="L328" s="20"/>
      <c r="M328" s="20"/>
      <c r="N328" s="20"/>
      <c r="O328" s="20"/>
      <c r="P328" s="20"/>
      <c r="Q328" s="20"/>
      <c r="R328" s="20"/>
    </row>
    <row r="329" spans="1:18" x14ac:dyDescent="0.2">
      <c r="A329" s="20">
        <f>регистрация!A329</f>
        <v>0</v>
      </c>
      <c r="B329" s="149">
        <f>регистрация!G329</f>
        <v>0</v>
      </c>
      <c r="C329" s="20">
        <f>IFERROR(RIGHT(регистрация!F329,LEN(регистрация!F329)-FIND("*",SUBSTITUTE(регистрация!F329," ","*",LEN(регистрация!F329)-LEN(SUBSTITUTE(регистрация!F329," ",""))))),регистрация!F329)</f>
        <v>0</v>
      </c>
      <c r="D329" s="20" t="str">
        <f t="shared" si="16"/>
        <v/>
      </c>
      <c r="E329" s="20" t="e">
        <f t="shared" si="15"/>
        <v>#VALUE!</v>
      </c>
      <c r="F329" s="20" t="e">
        <f t="shared" si="17"/>
        <v>#VALUE!</v>
      </c>
      <c r="G329" s="20"/>
      <c r="H329" s="20"/>
      <c r="I329" s="20"/>
      <c r="J329" s="20"/>
      <c r="K329" s="478" t="str">
        <f>TRIM(регистрация!H329)</f>
        <v/>
      </c>
      <c r="L329" s="20"/>
      <c r="M329" s="20"/>
      <c r="N329" s="20"/>
      <c r="O329" s="20"/>
      <c r="P329" s="20"/>
      <c r="Q329" s="20"/>
      <c r="R329" s="20"/>
    </row>
    <row r="330" spans="1:18" x14ac:dyDescent="0.2">
      <c r="A330" s="20">
        <f>регистрация!A330</f>
        <v>0</v>
      </c>
      <c r="B330" s="149">
        <f>регистрация!G330</f>
        <v>0</v>
      </c>
      <c r="C330" s="20">
        <f>IFERROR(RIGHT(регистрация!F330,LEN(регистрация!F330)-FIND("*",SUBSTITUTE(регистрация!F330," ","*",LEN(регистрация!F330)-LEN(SUBSTITUTE(регистрация!F330," ",""))))),регистрация!F330)</f>
        <v>0</v>
      </c>
      <c r="D330" s="20" t="str">
        <f t="shared" si="16"/>
        <v/>
      </c>
      <c r="E330" s="20" t="e">
        <f t="shared" si="15"/>
        <v>#VALUE!</v>
      </c>
      <c r="F330" s="20" t="e">
        <f t="shared" si="17"/>
        <v>#VALUE!</v>
      </c>
      <c r="G330" s="20"/>
      <c r="H330" s="20"/>
      <c r="I330" s="20"/>
      <c r="J330" s="20"/>
      <c r="K330" s="478" t="str">
        <f>TRIM(регистрация!H330)</f>
        <v/>
      </c>
      <c r="L330" s="20"/>
      <c r="M330" s="20"/>
      <c r="N330" s="20"/>
      <c r="O330" s="20"/>
      <c r="P330" s="20"/>
      <c r="Q330" s="20"/>
      <c r="R330" s="20"/>
    </row>
    <row r="331" spans="1:18" x14ac:dyDescent="0.2">
      <c r="A331" s="20">
        <f>регистрация!A331</f>
        <v>0</v>
      </c>
      <c r="B331" s="149">
        <f>регистрация!G331</f>
        <v>0</v>
      </c>
      <c r="C331" s="20">
        <f>IFERROR(RIGHT(регистрация!F331,LEN(регистрация!F331)-FIND("*",SUBSTITUTE(регистрация!F331," ","*",LEN(регистрация!F331)-LEN(SUBSTITUTE(регистрация!F331," ",""))))),регистрация!F331)</f>
        <v>0</v>
      </c>
      <c r="D331" s="20" t="str">
        <f t="shared" si="16"/>
        <v/>
      </c>
      <c r="E331" s="20" t="e">
        <f t="shared" si="15"/>
        <v>#VALUE!</v>
      </c>
      <c r="F331" s="20" t="e">
        <f t="shared" si="17"/>
        <v>#VALUE!</v>
      </c>
      <c r="G331" s="20"/>
      <c r="H331" s="20"/>
      <c r="I331" s="20"/>
      <c r="J331" s="20"/>
      <c r="K331" s="478" t="str">
        <f>TRIM(регистрация!H331)</f>
        <v/>
      </c>
      <c r="L331" s="20"/>
      <c r="M331" s="20"/>
      <c r="N331" s="20"/>
      <c r="O331" s="20"/>
      <c r="P331" s="20"/>
      <c r="Q331" s="20"/>
      <c r="R331" s="20"/>
    </row>
    <row r="332" spans="1:18" x14ac:dyDescent="0.2">
      <c r="A332" s="20">
        <f>регистрация!A332</f>
        <v>0</v>
      </c>
      <c r="B332" s="149">
        <f>регистрация!G332</f>
        <v>0</v>
      </c>
      <c r="C332" s="20">
        <f>IFERROR(RIGHT(регистрация!F332,LEN(регистрация!F332)-FIND("*",SUBSTITUTE(регистрация!F332," ","*",LEN(регистрация!F332)-LEN(SUBSTITUTE(регистрация!F332," ",""))))),регистрация!F332)</f>
        <v>0</v>
      </c>
      <c r="D332" s="20" t="str">
        <f t="shared" si="16"/>
        <v/>
      </c>
      <c r="E332" s="20" t="e">
        <f t="shared" si="15"/>
        <v>#VALUE!</v>
      </c>
      <c r="F332" s="20" t="e">
        <f t="shared" si="17"/>
        <v>#VALUE!</v>
      </c>
      <c r="G332" s="20"/>
      <c r="H332" s="20"/>
      <c r="I332" s="20"/>
      <c r="J332" s="20"/>
      <c r="K332" s="478" t="str">
        <f>TRIM(регистрация!H332)</f>
        <v/>
      </c>
      <c r="L332" s="20"/>
      <c r="M332" s="20"/>
      <c r="N332" s="20"/>
      <c r="O332" s="20"/>
      <c r="P332" s="20"/>
      <c r="Q332" s="20"/>
      <c r="R332" s="20"/>
    </row>
    <row r="333" spans="1:18" x14ac:dyDescent="0.2">
      <c r="A333" s="20">
        <f>регистрация!A333</f>
        <v>0</v>
      </c>
      <c r="B333" s="149">
        <f>регистрация!G333</f>
        <v>0</v>
      </c>
      <c r="C333" s="20">
        <f>IFERROR(RIGHT(регистрация!F333,LEN(регистрация!F333)-FIND("*",SUBSTITUTE(регистрация!F333," ","*",LEN(регистрация!F333)-LEN(SUBSTITUTE(регистрация!F333," ",""))))),регистрация!F333)</f>
        <v>0</v>
      </c>
      <c r="D333" s="20" t="str">
        <f t="shared" si="16"/>
        <v/>
      </c>
      <c r="E333" s="20" t="e">
        <f t="shared" si="15"/>
        <v>#VALUE!</v>
      </c>
      <c r="F333" s="20" t="e">
        <f t="shared" si="17"/>
        <v>#VALUE!</v>
      </c>
      <c r="G333" s="20"/>
      <c r="H333" s="20"/>
      <c r="I333" s="20"/>
      <c r="J333" s="20"/>
      <c r="K333" s="478" t="str">
        <f>TRIM(регистрация!H333)</f>
        <v/>
      </c>
      <c r="L333" s="20"/>
      <c r="M333" s="20"/>
      <c r="N333" s="20"/>
      <c r="O333" s="20"/>
      <c r="P333" s="20"/>
      <c r="Q333" s="20"/>
      <c r="R333" s="20"/>
    </row>
    <row r="334" spans="1:18" x14ac:dyDescent="0.2">
      <c r="A334" s="20">
        <f>регистрация!A334</f>
        <v>0</v>
      </c>
      <c r="B334" s="149">
        <f>регистрация!G334</f>
        <v>0</v>
      </c>
      <c r="C334" s="20">
        <f>IFERROR(RIGHT(регистрация!F334,LEN(регистрация!F334)-FIND("*",SUBSTITUTE(регистрация!F334," ","*",LEN(регистрация!F334)-LEN(SUBSTITUTE(регистрация!F334," ",""))))),регистрация!F334)</f>
        <v>0</v>
      </c>
      <c r="D334" s="20" t="str">
        <f t="shared" si="16"/>
        <v/>
      </c>
      <c r="E334" s="20" t="e">
        <f t="shared" si="15"/>
        <v>#VALUE!</v>
      </c>
      <c r="F334" s="20" t="e">
        <f t="shared" si="17"/>
        <v>#VALUE!</v>
      </c>
      <c r="G334" s="20"/>
      <c r="H334" s="20"/>
      <c r="I334" s="20"/>
      <c r="J334" s="20"/>
      <c r="K334" s="478" t="str">
        <f>TRIM(регистрация!H334)</f>
        <v/>
      </c>
      <c r="L334" s="20"/>
      <c r="M334" s="20"/>
      <c r="N334" s="20"/>
      <c r="O334" s="20"/>
      <c r="P334" s="20"/>
      <c r="Q334" s="20"/>
      <c r="R334" s="20"/>
    </row>
    <row r="335" spans="1:18" x14ac:dyDescent="0.2">
      <c r="A335" s="20">
        <f>регистрация!A335</f>
        <v>0</v>
      </c>
      <c r="B335" s="149">
        <f>регистрация!G335</f>
        <v>0</v>
      </c>
      <c r="C335" s="20">
        <f>IFERROR(RIGHT(регистрация!F335,LEN(регистрация!F335)-FIND("*",SUBSTITUTE(регистрация!F335," ","*",LEN(регистрация!F335)-LEN(SUBSTITUTE(регистрация!F335," ",""))))),регистрация!F335)</f>
        <v>0</v>
      </c>
      <c r="D335" s="20" t="str">
        <f t="shared" si="16"/>
        <v/>
      </c>
      <c r="E335" s="20" t="e">
        <f t="shared" si="15"/>
        <v>#VALUE!</v>
      </c>
      <c r="F335" s="20" t="e">
        <f t="shared" si="17"/>
        <v>#VALUE!</v>
      </c>
      <c r="G335" s="20"/>
      <c r="H335" s="20"/>
      <c r="I335" s="20"/>
      <c r="J335" s="20"/>
      <c r="K335" s="478" t="str">
        <f>TRIM(регистрация!H335)</f>
        <v/>
      </c>
      <c r="L335" s="20"/>
      <c r="M335" s="20"/>
      <c r="N335" s="20"/>
      <c r="O335" s="20"/>
      <c r="P335" s="20"/>
      <c r="Q335" s="20"/>
      <c r="R335" s="20"/>
    </row>
    <row r="336" spans="1:18" x14ac:dyDescent="0.2">
      <c r="A336" s="20">
        <f>регистрация!A336</f>
        <v>0</v>
      </c>
      <c r="B336" s="149">
        <f>регистрация!G336</f>
        <v>0</v>
      </c>
      <c r="C336" s="20">
        <f>IFERROR(RIGHT(регистрация!F336,LEN(регистрация!F336)-FIND("*",SUBSTITUTE(регистрация!F336," ","*",LEN(регистрация!F336)-LEN(SUBSTITUTE(регистрация!F336," ",""))))),регистрация!F336)</f>
        <v>0</v>
      </c>
      <c r="D336" s="20" t="str">
        <f t="shared" si="16"/>
        <v/>
      </c>
      <c r="E336" s="20" t="e">
        <f t="shared" si="15"/>
        <v>#VALUE!</v>
      </c>
      <c r="F336" s="20" t="e">
        <f t="shared" si="17"/>
        <v>#VALUE!</v>
      </c>
      <c r="G336" s="20"/>
      <c r="H336" s="20"/>
      <c r="I336" s="20"/>
      <c r="J336" s="20"/>
      <c r="K336" s="478" t="str">
        <f>TRIM(регистрация!H336)</f>
        <v/>
      </c>
      <c r="L336" s="20"/>
      <c r="M336" s="20"/>
      <c r="N336" s="20"/>
      <c r="O336" s="20"/>
      <c r="P336" s="20"/>
      <c r="Q336" s="20"/>
      <c r="R336" s="20"/>
    </row>
    <row r="337" spans="1:18" x14ac:dyDescent="0.2">
      <c r="A337" s="20">
        <f>регистрация!A337</f>
        <v>0</v>
      </c>
      <c r="B337" s="149">
        <f>регистрация!G337</f>
        <v>0</v>
      </c>
      <c r="C337" s="20">
        <f>IFERROR(RIGHT(регистрация!F337,LEN(регистрация!F337)-FIND("*",SUBSTITUTE(регистрация!F337," ","*",LEN(регистрация!F337)-LEN(SUBSTITUTE(регистрация!F337," ",""))))),регистрация!F337)</f>
        <v>0</v>
      </c>
      <c r="D337" s="20" t="str">
        <f t="shared" si="16"/>
        <v/>
      </c>
      <c r="E337" s="20" t="e">
        <f t="shared" si="15"/>
        <v>#VALUE!</v>
      </c>
      <c r="F337" s="20" t="e">
        <f t="shared" si="17"/>
        <v>#VALUE!</v>
      </c>
      <c r="G337" s="20"/>
      <c r="H337" s="20"/>
      <c r="I337" s="20"/>
      <c r="J337" s="20"/>
      <c r="K337" s="478" t="str">
        <f>TRIM(регистрация!H337)</f>
        <v/>
      </c>
      <c r="L337" s="20"/>
      <c r="M337" s="20"/>
      <c r="N337" s="20"/>
      <c r="O337" s="20"/>
      <c r="P337" s="20"/>
      <c r="Q337" s="20"/>
      <c r="R337" s="20"/>
    </row>
    <row r="338" spans="1:18" x14ac:dyDescent="0.2">
      <c r="A338" s="20">
        <f>регистрация!A338</f>
        <v>0</v>
      </c>
      <c r="B338" s="149">
        <f>регистрация!G338</f>
        <v>0</v>
      </c>
      <c r="C338" s="20">
        <f>IFERROR(RIGHT(регистрация!F338,LEN(регистрация!F338)-FIND("*",SUBSTITUTE(регистрация!F338," ","*",LEN(регистрация!F338)-LEN(SUBSTITUTE(регистрация!F338," ",""))))),регистрация!F338)</f>
        <v>0</v>
      </c>
      <c r="D338" s="20" t="str">
        <f t="shared" si="16"/>
        <v/>
      </c>
      <c r="E338" s="20" t="e">
        <f t="shared" si="15"/>
        <v>#VALUE!</v>
      </c>
      <c r="F338" s="20" t="e">
        <f t="shared" si="17"/>
        <v>#VALUE!</v>
      </c>
      <c r="G338" s="20"/>
      <c r="H338" s="20"/>
      <c r="I338" s="20"/>
      <c r="J338" s="20"/>
      <c r="K338" s="478" t="str">
        <f>TRIM(регистрация!H338)</f>
        <v/>
      </c>
      <c r="L338" s="20"/>
      <c r="M338" s="20"/>
      <c r="N338" s="20"/>
      <c r="O338" s="20"/>
      <c r="P338" s="20"/>
      <c r="Q338" s="20"/>
      <c r="R338" s="20"/>
    </row>
    <row r="339" spans="1:18" x14ac:dyDescent="0.2">
      <c r="A339" s="20">
        <f>регистрация!A339</f>
        <v>0</v>
      </c>
      <c r="B339" s="149">
        <f>регистрация!G339</f>
        <v>0</v>
      </c>
      <c r="C339" s="20">
        <f>IFERROR(RIGHT(регистрация!F339,LEN(регистрация!F339)-FIND("*",SUBSTITUTE(регистрация!F339," ","*",LEN(регистрация!F339)-LEN(SUBSTITUTE(регистрация!F339," ",""))))),регистрация!F339)</f>
        <v>0</v>
      </c>
      <c r="D339" s="20" t="str">
        <f t="shared" si="16"/>
        <v/>
      </c>
      <c r="E339" s="20" t="e">
        <f t="shared" si="15"/>
        <v>#VALUE!</v>
      </c>
      <c r="F339" s="20" t="e">
        <f t="shared" si="17"/>
        <v>#VALUE!</v>
      </c>
      <c r="G339" s="20"/>
      <c r="H339" s="20"/>
      <c r="I339" s="20"/>
      <c r="J339" s="20"/>
      <c r="K339" s="478" t="str">
        <f>TRIM(регистрация!H339)</f>
        <v/>
      </c>
      <c r="L339" s="20"/>
      <c r="M339" s="20"/>
      <c r="N339" s="20"/>
      <c r="O339" s="20"/>
      <c r="P339" s="20"/>
      <c r="Q339" s="20"/>
      <c r="R339" s="20"/>
    </row>
    <row r="340" spans="1:18" x14ac:dyDescent="0.2">
      <c r="A340" s="20">
        <f>регистрация!A340</f>
        <v>0</v>
      </c>
      <c r="B340" s="149">
        <f>регистрация!G340</f>
        <v>0</v>
      </c>
      <c r="C340" s="20">
        <f>IFERROR(RIGHT(регистрация!F340,LEN(регистрация!F340)-FIND("*",SUBSTITUTE(регистрация!F340," ","*",LEN(регистрация!F340)-LEN(SUBSTITUTE(регистрация!F340," ",""))))),регистрация!F340)</f>
        <v>0</v>
      </c>
      <c r="D340" s="20" t="str">
        <f t="shared" si="16"/>
        <v/>
      </c>
      <c r="E340" s="20" t="e">
        <f t="shared" si="15"/>
        <v>#VALUE!</v>
      </c>
      <c r="F340" s="20" t="e">
        <f t="shared" si="17"/>
        <v>#VALUE!</v>
      </c>
      <c r="G340" s="20"/>
      <c r="H340" s="20"/>
      <c r="I340" s="20"/>
      <c r="J340" s="20"/>
      <c r="K340" s="478" t="str">
        <f>TRIM(регистрация!H340)</f>
        <v/>
      </c>
      <c r="L340" s="20"/>
      <c r="M340" s="20"/>
      <c r="N340" s="20"/>
      <c r="O340" s="20"/>
      <c r="P340" s="20"/>
      <c r="Q340" s="20"/>
      <c r="R340" s="20"/>
    </row>
    <row r="341" spans="1:18" x14ac:dyDescent="0.2">
      <c r="A341" s="20">
        <f>регистрация!A341</f>
        <v>0</v>
      </c>
      <c r="B341" s="149">
        <f>регистрация!G341</f>
        <v>0</v>
      </c>
      <c r="C341" s="20">
        <f>IFERROR(RIGHT(регистрация!F341,LEN(регистрация!F341)-FIND("*",SUBSTITUTE(регистрация!F341," ","*",LEN(регистрация!F341)-LEN(SUBSTITUTE(регистрация!F341," ",""))))),регистрация!F341)</f>
        <v>0</v>
      </c>
      <c r="D341" s="20" t="str">
        <f t="shared" si="16"/>
        <v/>
      </c>
      <c r="E341" s="20" t="e">
        <f t="shared" si="15"/>
        <v>#VALUE!</v>
      </c>
      <c r="F341" s="20" t="e">
        <f t="shared" si="17"/>
        <v>#VALUE!</v>
      </c>
      <c r="G341" s="20"/>
      <c r="H341" s="20"/>
      <c r="I341" s="20"/>
      <c r="J341" s="20"/>
      <c r="K341" s="478" t="str">
        <f>TRIM(регистрация!H341)</f>
        <v/>
      </c>
      <c r="L341" s="20"/>
      <c r="M341" s="20"/>
      <c r="N341" s="20"/>
      <c r="O341" s="20"/>
      <c r="P341" s="20"/>
      <c r="Q341" s="20"/>
      <c r="R341" s="20"/>
    </row>
    <row r="342" spans="1:18" x14ac:dyDescent="0.2">
      <c r="A342" s="20">
        <f>регистрация!A342</f>
        <v>0</v>
      </c>
      <c r="B342" s="149">
        <f>регистрация!G342</f>
        <v>0</v>
      </c>
      <c r="C342" s="20">
        <f>IFERROR(RIGHT(регистрация!F342,LEN(регистрация!F342)-FIND("*",SUBSTITUTE(регистрация!F342," ","*",LEN(регистрация!F342)-LEN(SUBSTITUTE(регистрация!F342," ",""))))),регистрация!F342)</f>
        <v>0</v>
      </c>
      <c r="D342" s="20" t="str">
        <f t="shared" si="16"/>
        <v/>
      </c>
      <c r="E342" s="20" t="e">
        <f t="shared" si="15"/>
        <v>#VALUE!</v>
      </c>
      <c r="F342" s="20" t="e">
        <f t="shared" si="17"/>
        <v>#VALUE!</v>
      </c>
      <c r="G342" s="20"/>
      <c r="H342" s="20"/>
      <c r="I342" s="20"/>
      <c r="J342" s="20"/>
      <c r="K342" s="478" t="str">
        <f>TRIM(регистрация!H342)</f>
        <v/>
      </c>
      <c r="L342" s="20"/>
      <c r="M342" s="20"/>
      <c r="N342" s="20"/>
      <c r="O342" s="20"/>
      <c r="P342" s="20"/>
      <c r="Q342" s="20"/>
      <c r="R342" s="20"/>
    </row>
    <row r="343" spans="1:18" x14ac:dyDescent="0.2">
      <c r="A343" s="20">
        <f>регистрация!A343</f>
        <v>0</v>
      </c>
      <c r="B343" s="149">
        <f>регистрация!G343</f>
        <v>0</v>
      </c>
      <c r="C343" s="20">
        <f>IFERROR(RIGHT(регистрация!F343,LEN(регистрация!F343)-FIND("*",SUBSTITUTE(регистрация!F343," ","*",LEN(регистрация!F343)-LEN(SUBSTITUTE(регистрация!F343," ",""))))),регистрация!F343)</f>
        <v>0</v>
      </c>
      <c r="D343" s="20" t="str">
        <f t="shared" si="16"/>
        <v/>
      </c>
      <c r="E343" s="20" t="e">
        <f t="shared" si="15"/>
        <v>#VALUE!</v>
      </c>
      <c r="F343" s="20" t="e">
        <f t="shared" si="17"/>
        <v>#VALUE!</v>
      </c>
      <c r="G343" s="20"/>
      <c r="H343" s="20"/>
      <c r="I343" s="20"/>
      <c r="J343" s="20"/>
      <c r="K343" s="478" t="str">
        <f>TRIM(регистрация!H343)</f>
        <v/>
      </c>
      <c r="L343" s="20"/>
      <c r="M343" s="20"/>
      <c r="N343" s="20"/>
      <c r="O343" s="20"/>
      <c r="P343" s="20"/>
      <c r="Q343" s="20"/>
      <c r="R343" s="20"/>
    </row>
    <row r="344" spans="1:18" x14ac:dyDescent="0.2">
      <c r="A344" s="20">
        <f>регистрация!A344</f>
        <v>0</v>
      </c>
      <c r="B344" s="149">
        <f>регистрация!G344</f>
        <v>0</v>
      </c>
      <c r="C344" s="20">
        <f>IFERROR(RIGHT(регистрация!F344,LEN(регистрация!F344)-FIND("*",SUBSTITUTE(регистрация!F344," ","*",LEN(регистрация!F344)-LEN(SUBSTITUTE(регистрация!F344," ",""))))),регистрация!F344)</f>
        <v>0</v>
      </c>
      <c r="D344" s="20" t="str">
        <f t="shared" si="16"/>
        <v/>
      </c>
      <c r="E344" s="20" t="e">
        <f t="shared" si="15"/>
        <v>#VALUE!</v>
      </c>
      <c r="F344" s="20" t="e">
        <f t="shared" si="17"/>
        <v>#VALUE!</v>
      </c>
      <c r="G344" s="20"/>
      <c r="H344" s="20"/>
      <c r="I344" s="20"/>
      <c r="J344" s="20"/>
      <c r="K344" s="478" t="str">
        <f>TRIM(регистрация!H344)</f>
        <v/>
      </c>
      <c r="L344" s="20"/>
      <c r="M344" s="20"/>
      <c r="N344" s="20"/>
      <c r="O344" s="20"/>
      <c r="P344" s="20"/>
      <c r="Q344" s="20"/>
      <c r="R344" s="20"/>
    </row>
    <row r="345" spans="1:18" x14ac:dyDescent="0.2">
      <c r="A345" s="20">
        <f>регистрация!A345</f>
        <v>0</v>
      </c>
      <c r="B345" s="149">
        <f>регистрация!G345</f>
        <v>0</v>
      </c>
      <c r="C345" s="20">
        <f>IFERROR(RIGHT(регистрация!F345,LEN(регистрация!F345)-FIND("*",SUBSTITUTE(регистрация!F345," ","*",LEN(регистрация!F345)-LEN(SUBSTITUTE(регистрация!F345," ",""))))),регистрация!F345)</f>
        <v>0</v>
      </c>
      <c r="D345" s="20" t="str">
        <f t="shared" si="16"/>
        <v/>
      </c>
      <c r="E345" s="20" t="e">
        <f t="shared" si="15"/>
        <v>#VALUE!</v>
      </c>
      <c r="F345" s="20" t="e">
        <f t="shared" si="17"/>
        <v>#VALUE!</v>
      </c>
      <c r="G345" s="20"/>
      <c r="H345" s="20"/>
      <c r="I345" s="20"/>
      <c r="J345" s="20"/>
      <c r="K345" s="478" t="str">
        <f>TRIM(регистрация!H345)</f>
        <v/>
      </c>
      <c r="L345" s="20"/>
      <c r="M345" s="20"/>
      <c r="N345" s="20"/>
      <c r="O345" s="20"/>
      <c r="P345" s="20"/>
      <c r="Q345" s="20"/>
      <c r="R345" s="20"/>
    </row>
    <row r="346" spans="1:18" x14ac:dyDescent="0.2">
      <c r="A346" s="20">
        <f>регистрация!A346</f>
        <v>0</v>
      </c>
      <c r="B346" s="149">
        <f>регистрация!G346</f>
        <v>0</v>
      </c>
      <c r="C346" s="20">
        <f>IFERROR(RIGHT(регистрация!F346,LEN(регистрация!F346)-FIND("*",SUBSTITUTE(регистрация!F346," ","*",LEN(регистрация!F346)-LEN(SUBSTITUTE(регистрация!F346," ",""))))),регистрация!F346)</f>
        <v>0</v>
      </c>
      <c r="D346" s="20" t="str">
        <f t="shared" si="16"/>
        <v/>
      </c>
      <c r="E346" s="20" t="e">
        <f t="shared" si="15"/>
        <v>#VALUE!</v>
      </c>
      <c r="F346" s="20" t="e">
        <f t="shared" si="17"/>
        <v>#VALUE!</v>
      </c>
      <c r="G346" s="20"/>
      <c r="H346" s="20"/>
      <c r="I346" s="20"/>
      <c r="J346" s="20"/>
      <c r="K346" s="478" t="str">
        <f>TRIM(регистрация!H346)</f>
        <v/>
      </c>
      <c r="L346" s="20"/>
      <c r="M346" s="20"/>
      <c r="N346" s="20"/>
      <c r="O346" s="20"/>
      <c r="P346" s="20"/>
      <c r="Q346" s="20"/>
      <c r="R346" s="20"/>
    </row>
    <row r="347" spans="1:18" x14ac:dyDescent="0.2">
      <c r="A347" s="20">
        <f>регистрация!A347</f>
        <v>0</v>
      </c>
      <c r="B347" s="149">
        <f>регистрация!G347</f>
        <v>0</v>
      </c>
      <c r="C347" s="20">
        <f>IFERROR(RIGHT(регистрация!F347,LEN(регистрация!F347)-FIND("*",SUBSTITUTE(регистрация!F347," ","*",LEN(регистрация!F347)-LEN(SUBSTITUTE(регистрация!F347," ",""))))),регистрация!F347)</f>
        <v>0</v>
      </c>
      <c r="D347" s="20" t="str">
        <f t="shared" si="16"/>
        <v/>
      </c>
      <c r="E347" s="20" t="e">
        <f t="shared" si="15"/>
        <v>#VALUE!</v>
      </c>
      <c r="F347" s="20" t="e">
        <f t="shared" si="17"/>
        <v>#VALUE!</v>
      </c>
      <c r="G347" s="20"/>
      <c r="H347" s="20"/>
      <c r="I347" s="20"/>
      <c r="J347" s="20"/>
      <c r="K347" s="478" t="str">
        <f>TRIM(регистрация!H347)</f>
        <v/>
      </c>
      <c r="L347" s="20"/>
      <c r="M347" s="20"/>
      <c r="N347" s="20"/>
      <c r="O347" s="20"/>
      <c r="P347" s="20"/>
      <c r="Q347" s="20"/>
      <c r="R347" s="20"/>
    </row>
    <row r="348" spans="1:18" x14ac:dyDescent="0.2">
      <c r="A348" s="20">
        <f>регистрация!A348</f>
        <v>0</v>
      </c>
      <c r="B348" s="149">
        <f>регистрация!G348</f>
        <v>0</v>
      </c>
      <c r="C348" s="20">
        <f>IFERROR(RIGHT(регистрация!F348,LEN(регистрация!F348)-FIND("*",SUBSTITUTE(регистрация!F348," ","*",LEN(регистрация!F348)-LEN(SUBSTITUTE(регистрация!F348," ",""))))),регистрация!F348)</f>
        <v>0</v>
      </c>
      <c r="D348" s="20" t="str">
        <f t="shared" si="16"/>
        <v/>
      </c>
      <c r="E348" s="20" t="e">
        <f t="shared" si="15"/>
        <v>#VALUE!</v>
      </c>
      <c r="F348" s="20" t="e">
        <f t="shared" si="17"/>
        <v>#VALUE!</v>
      </c>
      <c r="G348" s="20"/>
      <c r="H348" s="20"/>
      <c r="I348" s="20"/>
      <c r="J348" s="20"/>
      <c r="K348" s="478" t="str">
        <f>TRIM(регистрация!H348)</f>
        <v/>
      </c>
      <c r="L348" s="20"/>
      <c r="M348" s="20"/>
      <c r="N348" s="20"/>
      <c r="O348" s="20"/>
      <c r="P348" s="20"/>
      <c r="Q348" s="20"/>
      <c r="R348" s="20"/>
    </row>
    <row r="349" spans="1:18" x14ac:dyDescent="0.2">
      <c r="A349" s="20">
        <f>регистрация!A349</f>
        <v>0</v>
      </c>
      <c r="B349" s="149">
        <f>регистрация!G349</f>
        <v>0</v>
      </c>
      <c r="C349" s="20">
        <f>IFERROR(RIGHT(регистрация!F349,LEN(регистрация!F349)-FIND("*",SUBSTITUTE(регистрация!F349," ","*",LEN(регистрация!F349)-LEN(SUBSTITUTE(регистрация!F349," ",""))))),регистрация!F349)</f>
        <v>0</v>
      </c>
      <c r="D349" s="20" t="str">
        <f t="shared" si="16"/>
        <v/>
      </c>
      <c r="E349" s="20" t="e">
        <f t="shared" si="15"/>
        <v>#VALUE!</v>
      </c>
      <c r="F349" s="20" t="e">
        <f t="shared" si="17"/>
        <v>#VALUE!</v>
      </c>
      <c r="G349" s="20"/>
      <c r="H349" s="20"/>
      <c r="I349" s="20"/>
      <c r="J349" s="20"/>
      <c r="K349" s="478" t="str">
        <f>TRIM(регистрация!H349)</f>
        <v/>
      </c>
      <c r="L349" s="20"/>
      <c r="M349" s="20"/>
      <c r="N349" s="20"/>
      <c r="O349" s="20"/>
      <c r="P349" s="20"/>
      <c r="Q349" s="20"/>
      <c r="R349" s="20"/>
    </row>
    <row r="350" spans="1:18" x14ac:dyDescent="0.2">
      <c r="A350" s="20">
        <f>регистрация!A350</f>
        <v>0</v>
      </c>
      <c r="B350" s="149">
        <f>регистрация!G350</f>
        <v>0</v>
      </c>
      <c r="C350" s="20">
        <f>IFERROR(RIGHT(регистрация!F350,LEN(регистрация!F350)-FIND("*",SUBSTITUTE(регистрация!F350," ","*",LEN(регистрация!F350)-LEN(SUBSTITUTE(регистрация!F350," ",""))))),регистрация!F350)</f>
        <v>0</v>
      </c>
      <c r="D350" s="20" t="str">
        <f t="shared" si="16"/>
        <v/>
      </c>
      <c r="E350" s="20" t="e">
        <f t="shared" si="15"/>
        <v>#VALUE!</v>
      </c>
      <c r="F350" s="20" t="e">
        <f t="shared" si="17"/>
        <v>#VALUE!</v>
      </c>
      <c r="G350" s="20"/>
      <c r="H350" s="20"/>
      <c r="I350" s="20"/>
      <c r="J350" s="20"/>
      <c r="K350" s="478" t="str">
        <f>TRIM(регистрация!H350)</f>
        <v/>
      </c>
      <c r="L350" s="20"/>
      <c r="M350" s="20"/>
      <c r="N350" s="20"/>
      <c r="O350" s="20"/>
      <c r="P350" s="20"/>
      <c r="Q350" s="20"/>
      <c r="R350" s="20"/>
    </row>
    <row r="351" spans="1:18" x14ac:dyDescent="0.2">
      <c r="A351" s="20">
        <f>регистрация!A351</f>
        <v>0</v>
      </c>
      <c r="B351" s="149">
        <f>регистрация!G351</f>
        <v>0</v>
      </c>
      <c r="C351" s="20">
        <f>IFERROR(RIGHT(регистрация!F351,LEN(регистрация!F351)-FIND("*",SUBSTITUTE(регистрация!F351," ","*",LEN(регистрация!F351)-LEN(SUBSTITUTE(регистрация!F351," ",""))))),регистрация!F351)</f>
        <v>0</v>
      </c>
      <c r="D351" s="20" t="str">
        <f t="shared" si="16"/>
        <v/>
      </c>
      <c r="E351" s="20" t="e">
        <f t="shared" si="15"/>
        <v>#VALUE!</v>
      </c>
      <c r="F351" s="20" t="e">
        <f t="shared" si="17"/>
        <v>#VALUE!</v>
      </c>
      <c r="G351" s="20"/>
      <c r="H351" s="20"/>
      <c r="I351" s="20"/>
      <c r="J351" s="20"/>
      <c r="K351" s="478" t="str">
        <f>TRIM(регистрация!H351)</f>
        <v/>
      </c>
      <c r="L351" s="20"/>
      <c r="M351" s="20"/>
      <c r="N351" s="20"/>
      <c r="O351" s="20"/>
      <c r="P351" s="20"/>
      <c r="Q351" s="20"/>
      <c r="R351" s="20"/>
    </row>
    <row r="352" spans="1:18" x14ac:dyDescent="0.2">
      <c r="A352" s="20">
        <f>регистрация!A352</f>
        <v>0</v>
      </c>
      <c r="B352" s="149">
        <f>регистрация!G352</f>
        <v>0</v>
      </c>
      <c r="C352" s="20">
        <f>IFERROR(RIGHT(регистрация!F352,LEN(регистрация!F352)-FIND("*",SUBSTITUTE(регистрация!F352," ","*",LEN(регистрация!F352)-LEN(SUBSTITUTE(регистрация!F352," ",""))))),регистрация!F352)</f>
        <v>0</v>
      </c>
      <c r="D352" s="20" t="str">
        <f t="shared" si="16"/>
        <v/>
      </c>
      <c r="E352" s="20" t="e">
        <f t="shared" si="15"/>
        <v>#VALUE!</v>
      </c>
      <c r="F352" s="20" t="e">
        <f t="shared" si="17"/>
        <v>#VALUE!</v>
      </c>
      <c r="G352" s="20"/>
      <c r="H352" s="20"/>
      <c r="I352" s="20"/>
      <c r="J352" s="20"/>
      <c r="K352" s="478" t="str">
        <f>TRIM(регистрация!H352)</f>
        <v/>
      </c>
      <c r="L352" s="20"/>
      <c r="M352" s="20"/>
      <c r="N352" s="20"/>
      <c r="O352" s="20"/>
      <c r="P352" s="20"/>
      <c r="Q352" s="20"/>
      <c r="R352" s="20"/>
    </row>
    <row r="353" spans="1:18" x14ac:dyDescent="0.2">
      <c r="A353" s="20">
        <f>регистрация!A353</f>
        <v>0</v>
      </c>
      <c r="B353" s="149">
        <f>регистрация!G353</f>
        <v>0</v>
      </c>
      <c r="C353" s="20">
        <f>IFERROR(RIGHT(регистрация!F353,LEN(регистрация!F353)-FIND("*",SUBSTITUTE(регистрация!F353," ","*",LEN(регистрация!F353)-LEN(SUBSTITUTE(регистрация!F353," ",""))))),регистрация!F353)</f>
        <v>0</v>
      </c>
      <c r="D353" s="20" t="str">
        <f t="shared" si="16"/>
        <v/>
      </c>
      <c r="E353" s="20" t="e">
        <f t="shared" si="15"/>
        <v>#VALUE!</v>
      </c>
      <c r="F353" s="20" t="e">
        <f t="shared" si="17"/>
        <v>#VALUE!</v>
      </c>
      <c r="G353" s="20"/>
      <c r="H353" s="20"/>
      <c r="I353" s="20"/>
      <c r="J353" s="20"/>
      <c r="K353" s="478" t="str">
        <f>TRIM(регистрация!H353)</f>
        <v/>
      </c>
      <c r="L353" s="20"/>
      <c r="M353" s="20"/>
      <c r="N353" s="20"/>
      <c r="O353" s="20"/>
      <c r="P353" s="20"/>
      <c r="Q353" s="20"/>
      <c r="R353" s="20"/>
    </row>
    <row r="354" spans="1:18" x14ac:dyDescent="0.2">
      <c r="A354" s="20">
        <f>регистрация!A354</f>
        <v>0</v>
      </c>
      <c r="B354" s="149">
        <f>регистрация!G354</f>
        <v>0</v>
      </c>
      <c r="C354" s="20">
        <f>IFERROR(RIGHT(регистрация!F354,LEN(регистрация!F354)-FIND("*",SUBSTITUTE(регистрация!F354," ","*",LEN(регистрация!F354)-LEN(SUBSTITUTE(регистрация!F354," ",""))))),регистрация!F354)</f>
        <v>0</v>
      </c>
      <c r="D354" s="20" t="str">
        <f t="shared" si="16"/>
        <v/>
      </c>
      <c r="E354" s="20" t="e">
        <f t="shared" si="15"/>
        <v>#VALUE!</v>
      </c>
      <c r="F354" s="20" t="e">
        <f t="shared" si="17"/>
        <v>#VALUE!</v>
      </c>
      <c r="G354" s="20"/>
      <c r="H354" s="20"/>
      <c r="I354" s="20"/>
      <c r="J354" s="20"/>
      <c r="K354" s="478" t="str">
        <f>TRIM(регистрация!H354)</f>
        <v/>
      </c>
      <c r="L354" s="20"/>
      <c r="M354" s="20"/>
      <c r="N354" s="20"/>
      <c r="O354" s="20"/>
      <c r="P354" s="20"/>
      <c r="Q354" s="20"/>
      <c r="R354" s="20"/>
    </row>
    <row r="355" spans="1:18" x14ac:dyDescent="0.2">
      <c r="A355" s="20">
        <f>регистрация!A355</f>
        <v>0</v>
      </c>
      <c r="B355" s="149">
        <f>регистрация!G355</f>
        <v>0</v>
      </c>
      <c r="C355" s="20">
        <f>IFERROR(RIGHT(регистрация!F355,LEN(регистрация!F355)-FIND("*",SUBSTITUTE(регистрация!F355," ","*",LEN(регистрация!F355)-LEN(SUBSTITUTE(регистрация!F355," ",""))))),регистрация!F355)</f>
        <v>0</v>
      </c>
      <c r="D355" s="20" t="str">
        <f t="shared" si="16"/>
        <v/>
      </c>
      <c r="E355" s="20" t="e">
        <f t="shared" si="15"/>
        <v>#VALUE!</v>
      </c>
      <c r="F355" s="20" t="e">
        <f t="shared" si="17"/>
        <v>#VALUE!</v>
      </c>
      <c r="G355" s="20"/>
      <c r="H355" s="20"/>
      <c r="I355" s="20"/>
      <c r="J355" s="20"/>
      <c r="K355" s="478" t="str">
        <f>TRIM(регистрация!H355)</f>
        <v/>
      </c>
      <c r="L355" s="20"/>
      <c r="M355" s="20"/>
      <c r="N355" s="20"/>
      <c r="O355" s="20"/>
      <c r="P355" s="20"/>
      <c r="Q355" s="20"/>
      <c r="R355" s="20"/>
    </row>
    <row r="356" spans="1:18" x14ac:dyDescent="0.2">
      <c r="A356" s="20">
        <f>регистрация!A356</f>
        <v>0</v>
      </c>
      <c r="B356" s="149">
        <f>регистрация!G356</f>
        <v>0</v>
      </c>
      <c r="C356" s="20">
        <f>IFERROR(RIGHT(регистрация!F356,LEN(регистрация!F356)-FIND("*",SUBSTITUTE(регистрация!F356," ","*",LEN(регистрация!F356)-LEN(SUBSTITUTE(регистрация!F356," ",""))))),регистрация!F356)</f>
        <v>0</v>
      </c>
      <c r="D356" s="20" t="str">
        <f t="shared" si="16"/>
        <v/>
      </c>
      <c r="E356" s="20" t="e">
        <f t="shared" si="15"/>
        <v>#VALUE!</v>
      </c>
      <c r="F356" s="20" t="e">
        <f t="shared" si="17"/>
        <v>#VALUE!</v>
      </c>
      <c r="G356" s="20"/>
      <c r="H356" s="20"/>
      <c r="I356" s="20"/>
      <c r="J356" s="20"/>
      <c r="K356" s="478" t="str">
        <f>TRIM(регистрация!H356)</f>
        <v/>
      </c>
      <c r="L356" s="20"/>
      <c r="M356" s="20"/>
      <c r="N356" s="20"/>
      <c r="O356" s="20"/>
      <c r="P356" s="20"/>
      <c r="Q356" s="20"/>
      <c r="R356" s="20"/>
    </row>
    <row r="357" spans="1:18" x14ac:dyDescent="0.2">
      <c r="A357" s="20">
        <f>регистрация!A357</f>
        <v>0</v>
      </c>
      <c r="B357" s="149">
        <f>регистрация!G357</f>
        <v>0</v>
      </c>
      <c r="C357" s="20">
        <f>IFERROR(RIGHT(регистрация!F357,LEN(регистрация!F357)-FIND("*",SUBSTITUTE(регистрация!F357," ","*",LEN(регистрация!F357)-LEN(SUBSTITUTE(регистрация!F357," ",""))))),регистрация!F357)</f>
        <v>0</v>
      </c>
      <c r="D357" s="20" t="str">
        <f t="shared" si="16"/>
        <v/>
      </c>
      <c r="E357" s="20" t="e">
        <f t="shared" si="15"/>
        <v>#VALUE!</v>
      </c>
      <c r="F357" s="20" t="e">
        <f t="shared" si="17"/>
        <v>#VALUE!</v>
      </c>
      <c r="G357" s="20"/>
      <c r="H357" s="20"/>
      <c r="I357" s="20"/>
      <c r="J357" s="20"/>
      <c r="K357" s="478" t="str">
        <f>TRIM(регистрация!H357)</f>
        <v/>
      </c>
      <c r="L357" s="20"/>
      <c r="M357" s="20"/>
      <c r="N357" s="20"/>
      <c r="O357" s="20"/>
      <c r="P357" s="20"/>
      <c r="Q357" s="20"/>
      <c r="R357" s="20"/>
    </row>
    <row r="358" spans="1:18" x14ac:dyDescent="0.2">
      <c r="A358" s="20">
        <f>регистрация!A358</f>
        <v>0</v>
      </c>
      <c r="B358" s="149">
        <f>регистрация!G358</f>
        <v>0</v>
      </c>
      <c r="C358" s="20">
        <f>IFERROR(RIGHT(регистрация!F358,LEN(регистрация!F358)-FIND("*",SUBSTITUTE(регистрация!F358," ","*",LEN(регистрация!F358)-LEN(SUBSTITUTE(регистрация!F358," ",""))))),регистрация!F358)</f>
        <v>0</v>
      </c>
      <c r="D358" s="20" t="str">
        <f t="shared" si="16"/>
        <v/>
      </c>
      <c r="E358" s="20" t="e">
        <f t="shared" si="15"/>
        <v>#VALUE!</v>
      </c>
      <c r="F358" s="20" t="e">
        <f t="shared" si="17"/>
        <v>#VALUE!</v>
      </c>
      <c r="G358" s="20"/>
      <c r="H358" s="20"/>
      <c r="I358" s="20"/>
      <c r="J358" s="20"/>
      <c r="K358" s="478" t="str">
        <f>TRIM(регистрация!H358)</f>
        <v/>
      </c>
      <c r="L358" s="20"/>
      <c r="M358" s="20"/>
      <c r="N358" s="20"/>
      <c r="O358" s="20"/>
      <c r="P358" s="20"/>
      <c r="Q358" s="20"/>
      <c r="R358" s="20"/>
    </row>
    <row r="359" spans="1:18" x14ac:dyDescent="0.2">
      <c r="A359" s="20">
        <f>регистрация!A359</f>
        <v>0</v>
      </c>
      <c r="B359" s="149">
        <f>регистрация!G359</f>
        <v>0</v>
      </c>
      <c r="C359" s="20">
        <f>IFERROR(RIGHT(регистрация!F359,LEN(регистрация!F359)-FIND("*",SUBSTITUTE(регистрация!F359," ","*",LEN(регистрация!F359)-LEN(SUBSTITUTE(регистрация!F359," ",""))))),регистрация!F359)</f>
        <v>0</v>
      </c>
      <c r="D359" s="20" t="str">
        <f t="shared" si="16"/>
        <v/>
      </c>
      <c r="E359" s="20" t="e">
        <f t="shared" si="15"/>
        <v>#VALUE!</v>
      </c>
      <c r="F359" s="20" t="e">
        <f t="shared" si="17"/>
        <v>#VALUE!</v>
      </c>
      <c r="G359" s="20"/>
      <c r="H359" s="20"/>
      <c r="I359" s="20"/>
      <c r="J359" s="20"/>
      <c r="K359" s="478" t="str">
        <f>TRIM(регистрация!H359)</f>
        <v/>
      </c>
      <c r="L359" s="20"/>
      <c r="M359" s="20"/>
      <c r="N359" s="20"/>
      <c r="O359" s="20"/>
      <c r="P359" s="20"/>
      <c r="Q359" s="20"/>
      <c r="R359" s="20"/>
    </row>
    <row r="360" spans="1:18" x14ac:dyDescent="0.2">
      <c r="A360" s="20">
        <f>регистрация!A360</f>
        <v>0</v>
      </c>
      <c r="B360" s="149">
        <f>регистрация!G360</f>
        <v>0</v>
      </c>
      <c r="C360" s="20">
        <f>IFERROR(RIGHT(регистрация!F360,LEN(регистрация!F360)-FIND("*",SUBSTITUTE(регистрация!F360," ","*",LEN(регистрация!F360)-LEN(SUBSTITUTE(регистрация!F360," ",""))))),регистрация!F360)</f>
        <v>0</v>
      </c>
      <c r="D360" s="20" t="str">
        <f t="shared" si="16"/>
        <v/>
      </c>
      <c r="E360" s="20" t="e">
        <f t="shared" si="15"/>
        <v>#VALUE!</v>
      </c>
      <c r="F360" s="20" t="e">
        <f t="shared" si="17"/>
        <v>#VALUE!</v>
      </c>
      <c r="G360" s="20"/>
      <c r="H360" s="20"/>
      <c r="I360" s="20"/>
      <c r="J360" s="20"/>
      <c r="K360" s="478" t="str">
        <f>TRIM(регистрация!H360)</f>
        <v/>
      </c>
      <c r="L360" s="20"/>
      <c r="M360" s="20"/>
      <c r="N360" s="20"/>
      <c r="O360" s="20"/>
      <c r="P360" s="20"/>
      <c r="Q360" s="20"/>
      <c r="R360" s="20"/>
    </row>
    <row r="361" spans="1:18" x14ac:dyDescent="0.2">
      <c r="A361" s="20">
        <f>регистрация!A361</f>
        <v>0</v>
      </c>
      <c r="B361" s="149">
        <f>регистрация!G361</f>
        <v>0</v>
      </c>
      <c r="C361" s="20">
        <f>IFERROR(RIGHT(регистрация!F361,LEN(регистрация!F361)-FIND("*",SUBSTITUTE(регистрация!F361," ","*",LEN(регистрация!F361)-LEN(SUBSTITUTE(регистрация!F361," ",""))))),регистрация!F361)</f>
        <v>0</v>
      </c>
      <c r="D361" s="20" t="str">
        <f t="shared" si="16"/>
        <v/>
      </c>
      <c r="E361" s="20" t="e">
        <f t="shared" si="15"/>
        <v>#VALUE!</v>
      </c>
      <c r="F361" s="20" t="e">
        <f t="shared" si="17"/>
        <v>#VALUE!</v>
      </c>
      <c r="G361" s="20"/>
      <c r="H361" s="20"/>
      <c r="I361" s="20"/>
      <c r="J361" s="20"/>
      <c r="K361" s="478" t="str">
        <f>TRIM(регистрация!H361)</f>
        <v/>
      </c>
      <c r="L361" s="20"/>
      <c r="M361" s="20"/>
      <c r="N361" s="20"/>
      <c r="O361" s="20"/>
      <c r="P361" s="20"/>
      <c r="Q361" s="20"/>
      <c r="R361" s="20"/>
    </row>
    <row r="362" spans="1:18" x14ac:dyDescent="0.2">
      <c r="A362" s="20">
        <f>регистрация!A362</f>
        <v>0</v>
      </c>
      <c r="B362" s="149">
        <f>регистрация!G362</f>
        <v>0</v>
      </c>
      <c r="C362" s="20">
        <f>IFERROR(RIGHT(регистрация!F362,LEN(регистрация!F362)-FIND("*",SUBSTITUTE(регистрация!F362," ","*",LEN(регистрация!F362)-LEN(SUBSTITUTE(регистрация!F362," ",""))))),регистрация!F362)</f>
        <v>0</v>
      </c>
      <c r="D362" s="20" t="str">
        <f t="shared" si="16"/>
        <v/>
      </c>
      <c r="E362" s="20" t="e">
        <f t="shared" si="15"/>
        <v>#VALUE!</v>
      </c>
      <c r="F362" s="20" t="e">
        <f t="shared" si="17"/>
        <v>#VALUE!</v>
      </c>
      <c r="G362" s="20"/>
      <c r="H362" s="20"/>
      <c r="I362" s="20"/>
      <c r="J362" s="20"/>
      <c r="K362" s="478" t="str">
        <f>TRIM(регистрация!H362)</f>
        <v/>
      </c>
      <c r="L362" s="20"/>
      <c r="M362" s="20"/>
      <c r="N362" s="20"/>
      <c r="O362" s="20"/>
      <c r="P362" s="20"/>
      <c r="Q362" s="20"/>
      <c r="R362" s="20"/>
    </row>
    <row r="363" spans="1:18" x14ac:dyDescent="0.2">
      <c r="A363" s="20">
        <f>регистрация!A363</f>
        <v>0</v>
      </c>
      <c r="B363" s="149">
        <f>регистрация!G363</f>
        <v>0</v>
      </c>
      <c r="C363" s="20">
        <f>IFERROR(RIGHT(регистрация!F363,LEN(регистрация!F363)-FIND("*",SUBSTITUTE(регистрация!F363," ","*",LEN(регистрация!F363)-LEN(SUBSTITUTE(регистрация!F363," ",""))))),регистрация!F363)</f>
        <v>0</v>
      </c>
      <c r="D363" s="20" t="str">
        <f t="shared" si="16"/>
        <v/>
      </c>
      <c r="E363" s="20" t="e">
        <f t="shared" si="15"/>
        <v>#VALUE!</v>
      </c>
      <c r="F363" s="20" t="e">
        <f t="shared" si="17"/>
        <v>#VALUE!</v>
      </c>
      <c r="G363" s="20"/>
      <c r="H363" s="20"/>
      <c r="I363" s="20"/>
      <c r="J363" s="20"/>
      <c r="K363" s="478" t="str">
        <f>TRIM(регистрация!H363)</f>
        <v/>
      </c>
      <c r="L363" s="20"/>
      <c r="M363" s="20"/>
      <c r="N363" s="20"/>
      <c r="O363" s="20"/>
      <c r="P363" s="20"/>
      <c r="Q363" s="20"/>
      <c r="R363" s="20"/>
    </row>
    <row r="364" spans="1:18" x14ac:dyDescent="0.2">
      <c r="A364" s="20">
        <f>регистрация!A364</f>
        <v>0</v>
      </c>
      <c r="B364" s="149">
        <f>регистрация!G364</f>
        <v>0</v>
      </c>
      <c r="C364" s="20">
        <f>IFERROR(RIGHT(регистрация!F364,LEN(регистрация!F364)-FIND("*",SUBSTITUTE(регистрация!F364," ","*",LEN(регистрация!F364)-LEN(SUBSTITUTE(регистрация!F364," ",""))))),регистрация!F364)</f>
        <v>0</v>
      </c>
      <c r="D364" s="20" t="str">
        <f t="shared" si="16"/>
        <v/>
      </c>
      <c r="E364" s="20" t="e">
        <f t="shared" si="15"/>
        <v>#VALUE!</v>
      </c>
      <c r="F364" s="20" t="e">
        <f t="shared" si="17"/>
        <v>#VALUE!</v>
      </c>
      <c r="G364" s="20"/>
      <c r="H364" s="20"/>
      <c r="I364" s="20"/>
      <c r="J364" s="20"/>
      <c r="K364" s="478" t="str">
        <f>TRIM(регистрация!H364)</f>
        <v/>
      </c>
      <c r="L364" s="20"/>
      <c r="M364" s="20"/>
      <c r="N364" s="20"/>
      <c r="O364" s="20"/>
      <c r="P364" s="20"/>
      <c r="Q364" s="20"/>
      <c r="R364" s="20"/>
    </row>
    <row r="365" spans="1:18" x14ac:dyDescent="0.2">
      <c r="A365" s="20">
        <f>регистрация!A365</f>
        <v>0</v>
      </c>
      <c r="B365" s="149">
        <f>регистрация!G365</f>
        <v>0</v>
      </c>
      <c r="C365" s="20">
        <f>IFERROR(RIGHT(регистрация!F365,LEN(регистрация!F365)-FIND("*",SUBSTITUTE(регистрация!F365," ","*",LEN(регистрация!F365)-LEN(SUBSTITUTE(регистрация!F365," ",""))))),регистрация!F365)</f>
        <v>0</v>
      </c>
      <c r="D365" s="20" t="str">
        <f t="shared" si="16"/>
        <v/>
      </c>
      <c r="E365" s="20" t="e">
        <f t="shared" si="15"/>
        <v>#VALUE!</v>
      </c>
      <c r="F365" s="20" t="e">
        <f t="shared" si="17"/>
        <v>#VALUE!</v>
      </c>
      <c r="G365" s="20"/>
      <c r="H365" s="20"/>
      <c r="I365" s="20"/>
      <c r="J365" s="20"/>
      <c r="K365" s="478" t="str">
        <f>TRIM(регистрация!H365)</f>
        <v/>
      </c>
      <c r="L365" s="20"/>
      <c r="M365" s="20"/>
      <c r="N365" s="20"/>
      <c r="O365" s="20"/>
      <c r="P365" s="20"/>
      <c r="Q365" s="20"/>
      <c r="R365" s="20"/>
    </row>
    <row r="366" spans="1:18" x14ac:dyDescent="0.2">
      <c r="A366" s="20">
        <f>регистрация!A366</f>
        <v>0</v>
      </c>
      <c r="B366" s="149">
        <f>регистрация!G366</f>
        <v>0</v>
      </c>
      <c r="C366" s="20">
        <f>IFERROR(RIGHT(регистрация!F366,LEN(регистрация!F366)-FIND("*",SUBSTITUTE(регистрация!F366," ","*",LEN(регистрация!F366)-LEN(SUBSTITUTE(регистрация!F366," ",""))))),регистрация!F366)</f>
        <v>0</v>
      </c>
      <c r="D366" s="20" t="str">
        <f t="shared" si="16"/>
        <v/>
      </c>
      <c r="E366" s="20" t="e">
        <f t="shared" si="15"/>
        <v>#VALUE!</v>
      </c>
      <c r="F366" s="20" t="e">
        <f t="shared" si="17"/>
        <v>#VALUE!</v>
      </c>
      <c r="G366" s="20"/>
      <c r="H366" s="20"/>
      <c r="I366" s="20"/>
      <c r="J366" s="20"/>
      <c r="K366" s="478" t="str">
        <f>TRIM(регистрация!H366)</f>
        <v/>
      </c>
      <c r="L366" s="20"/>
      <c r="M366" s="20"/>
      <c r="N366" s="20"/>
      <c r="O366" s="20"/>
      <c r="P366" s="20"/>
      <c r="Q366" s="20"/>
      <c r="R366" s="20"/>
    </row>
    <row r="367" spans="1:18" x14ac:dyDescent="0.2">
      <c r="A367" s="20">
        <f>регистрация!A367</f>
        <v>0</v>
      </c>
      <c r="B367" s="149">
        <f>регистрация!G367</f>
        <v>0</v>
      </c>
      <c r="C367" s="20">
        <f>IFERROR(RIGHT(регистрация!F367,LEN(регистрация!F367)-FIND("*",SUBSTITUTE(регистрация!F367," ","*",LEN(регистрация!F367)-LEN(SUBSTITUTE(регистрация!F367," ",""))))),регистрация!F367)</f>
        <v>0</v>
      </c>
      <c r="D367" s="20" t="str">
        <f t="shared" si="16"/>
        <v/>
      </c>
      <c r="E367" s="20" t="e">
        <f t="shared" si="15"/>
        <v>#VALUE!</v>
      </c>
      <c r="F367" s="20" t="e">
        <f t="shared" si="17"/>
        <v>#VALUE!</v>
      </c>
      <c r="G367" s="20"/>
      <c r="H367" s="20"/>
      <c r="I367" s="20"/>
      <c r="J367" s="20"/>
      <c r="K367" s="478" t="str">
        <f>TRIM(регистрация!H367)</f>
        <v/>
      </c>
      <c r="L367" s="20"/>
      <c r="M367" s="20"/>
      <c r="N367" s="20"/>
      <c r="O367" s="20"/>
      <c r="P367" s="20"/>
      <c r="Q367" s="20"/>
      <c r="R367" s="20"/>
    </row>
    <row r="368" spans="1:18" x14ac:dyDescent="0.2">
      <c r="A368" s="20">
        <f>регистрация!A368</f>
        <v>0</v>
      </c>
      <c r="B368" s="149">
        <f>регистрация!G368</f>
        <v>0</v>
      </c>
      <c r="C368" s="20">
        <f>IFERROR(RIGHT(регистрация!F368,LEN(регистрация!F368)-FIND("*",SUBSTITUTE(регистрация!F368," ","*",LEN(регистрация!F368)-LEN(SUBSTITUTE(регистрация!F368," ",""))))),регистрация!F368)</f>
        <v>0</v>
      </c>
      <c r="D368" s="20" t="str">
        <f t="shared" si="16"/>
        <v/>
      </c>
      <c r="E368" s="20" t="e">
        <f t="shared" si="15"/>
        <v>#VALUE!</v>
      </c>
      <c r="F368" s="20" t="e">
        <f t="shared" si="17"/>
        <v>#VALUE!</v>
      </c>
      <c r="G368" s="20"/>
      <c r="H368" s="20"/>
      <c r="I368" s="20"/>
      <c r="J368" s="20"/>
      <c r="K368" s="478" t="str">
        <f>TRIM(регистрация!H368)</f>
        <v/>
      </c>
      <c r="L368" s="20"/>
      <c r="M368" s="20"/>
      <c r="N368" s="20"/>
      <c r="O368" s="20"/>
      <c r="P368" s="20"/>
      <c r="Q368" s="20"/>
      <c r="R368" s="20"/>
    </row>
    <row r="369" spans="1:18" x14ac:dyDescent="0.2">
      <c r="A369" s="20">
        <f>регистрация!A369</f>
        <v>0</v>
      </c>
      <c r="B369" s="149">
        <f>регистрация!G369</f>
        <v>0</v>
      </c>
      <c r="C369" s="20">
        <f>IFERROR(RIGHT(регистрация!F369,LEN(регистрация!F369)-FIND("*",SUBSTITUTE(регистрация!F369," ","*",LEN(регистрация!F369)-LEN(SUBSTITUTE(регистрация!F369," ",""))))),регистрация!F369)</f>
        <v>0</v>
      </c>
      <c r="D369" s="20" t="str">
        <f t="shared" si="16"/>
        <v/>
      </c>
      <c r="E369" s="20" t="e">
        <f t="shared" si="15"/>
        <v>#VALUE!</v>
      </c>
      <c r="F369" s="20" t="e">
        <f t="shared" si="17"/>
        <v>#VALUE!</v>
      </c>
      <c r="G369" s="20"/>
      <c r="H369" s="20"/>
      <c r="I369" s="20"/>
      <c r="J369" s="20"/>
      <c r="K369" s="478" t="str">
        <f>TRIM(регистрация!H369)</f>
        <v/>
      </c>
      <c r="L369" s="20"/>
      <c r="M369" s="20"/>
      <c r="N369" s="20"/>
      <c r="O369" s="20"/>
      <c r="P369" s="20"/>
      <c r="Q369" s="20"/>
      <c r="R369" s="20"/>
    </row>
    <row r="370" spans="1:18" x14ac:dyDescent="0.2">
      <c r="A370" s="20">
        <f>регистрация!A370</f>
        <v>0</v>
      </c>
      <c r="B370" s="149">
        <f>регистрация!G370</f>
        <v>0</v>
      </c>
      <c r="C370" s="20">
        <f>IFERROR(RIGHT(регистрация!F370,LEN(регистрация!F370)-FIND("*",SUBSTITUTE(регистрация!F370," ","*",LEN(регистрация!F370)-LEN(SUBSTITUTE(регистрация!F370," ",""))))),регистрация!F370)</f>
        <v>0</v>
      </c>
      <c r="D370" s="20" t="str">
        <f t="shared" si="16"/>
        <v/>
      </c>
      <c r="E370" s="20" t="e">
        <f t="shared" si="15"/>
        <v>#VALUE!</v>
      </c>
      <c r="F370" s="20" t="e">
        <f t="shared" si="17"/>
        <v>#VALUE!</v>
      </c>
      <c r="G370" s="20"/>
      <c r="H370" s="20"/>
      <c r="I370" s="20"/>
      <c r="J370" s="20"/>
      <c r="K370" s="478" t="str">
        <f>TRIM(регистрация!H370)</f>
        <v/>
      </c>
      <c r="L370" s="20"/>
      <c r="M370" s="20"/>
      <c r="N370" s="20"/>
      <c r="O370" s="20"/>
      <c r="P370" s="20"/>
      <c r="Q370" s="20"/>
      <c r="R370" s="20"/>
    </row>
    <row r="371" spans="1:18" x14ac:dyDescent="0.2">
      <c r="A371" s="20">
        <f>регистрация!A371</f>
        <v>0</v>
      </c>
      <c r="B371" s="149">
        <f>регистрация!G371</f>
        <v>0</v>
      </c>
      <c r="C371" s="20">
        <f>IFERROR(RIGHT(регистрация!F371,LEN(регистрация!F371)-FIND("*",SUBSTITUTE(регистрация!F371," ","*",LEN(регистрация!F371)-LEN(SUBSTITUTE(регистрация!F371," ",""))))),регистрация!F371)</f>
        <v>0</v>
      </c>
      <c r="D371" s="20" t="str">
        <f t="shared" si="16"/>
        <v/>
      </c>
      <c r="E371" s="20" t="e">
        <f t="shared" si="15"/>
        <v>#VALUE!</v>
      </c>
      <c r="F371" s="20" t="e">
        <f t="shared" si="17"/>
        <v>#VALUE!</v>
      </c>
      <c r="G371" s="20"/>
      <c r="H371" s="20"/>
      <c r="I371" s="20"/>
      <c r="J371" s="20"/>
      <c r="K371" s="478" t="str">
        <f>TRIM(регистрация!H371)</f>
        <v/>
      </c>
      <c r="L371" s="20"/>
      <c r="M371" s="20"/>
      <c r="N371" s="20"/>
      <c r="O371" s="20"/>
      <c r="P371" s="20"/>
      <c r="Q371" s="20"/>
      <c r="R371" s="20"/>
    </row>
    <row r="372" spans="1:18" x14ac:dyDescent="0.2">
      <c r="A372" s="20">
        <f>регистрация!A372</f>
        <v>0</v>
      </c>
      <c r="B372" s="149">
        <f>регистрация!G372</f>
        <v>0</v>
      </c>
      <c r="C372" s="20">
        <f>IFERROR(RIGHT(регистрация!F372,LEN(регистрация!F372)-FIND("*",SUBSTITUTE(регистрация!F372," ","*",LEN(регистрация!F372)-LEN(SUBSTITUTE(регистрация!F372," ",""))))),регистрация!F372)</f>
        <v>0</v>
      </c>
      <c r="D372" s="20" t="str">
        <f t="shared" si="16"/>
        <v/>
      </c>
      <c r="E372" s="20" t="e">
        <f t="shared" si="15"/>
        <v>#VALUE!</v>
      </c>
      <c r="F372" s="20" t="e">
        <f t="shared" si="17"/>
        <v>#VALUE!</v>
      </c>
      <c r="G372" s="20"/>
      <c r="H372" s="20"/>
      <c r="I372" s="20"/>
      <c r="J372" s="20"/>
      <c r="K372" s="478" t="str">
        <f>TRIM(регистрация!H372)</f>
        <v/>
      </c>
      <c r="L372" s="20"/>
      <c r="M372" s="20"/>
      <c r="N372" s="20"/>
      <c r="O372" s="20"/>
      <c r="P372" s="20"/>
      <c r="Q372" s="20"/>
      <c r="R372" s="20"/>
    </row>
    <row r="373" spans="1:18" x14ac:dyDescent="0.2">
      <c r="A373" s="20">
        <f>регистрация!A373</f>
        <v>0</v>
      </c>
      <c r="B373" s="149">
        <f>регистрация!G373</f>
        <v>0</v>
      </c>
      <c r="C373" s="20">
        <f>IFERROR(RIGHT(регистрация!F373,LEN(регистрация!F373)-FIND("*",SUBSTITUTE(регистрация!F373," ","*",LEN(регистрация!F373)-LEN(SUBSTITUTE(регистрация!F373," ",""))))),регистрация!F373)</f>
        <v>0</v>
      </c>
      <c r="D373" s="20" t="str">
        <f t="shared" si="16"/>
        <v/>
      </c>
      <c r="E373" s="20" t="e">
        <f t="shared" si="15"/>
        <v>#VALUE!</v>
      </c>
      <c r="F373" s="20" t="e">
        <f t="shared" si="17"/>
        <v>#VALUE!</v>
      </c>
      <c r="G373" s="20"/>
      <c r="H373" s="20"/>
      <c r="I373" s="20"/>
      <c r="J373" s="20"/>
      <c r="K373" s="478" t="str">
        <f>TRIM(регистрация!H373)</f>
        <v/>
      </c>
      <c r="L373" s="20"/>
      <c r="M373" s="20"/>
      <c r="N373" s="20"/>
      <c r="O373" s="20"/>
      <c r="P373" s="20"/>
      <c r="Q373" s="20"/>
      <c r="R373" s="20"/>
    </row>
    <row r="374" spans="1:18" x14ac:dyDescent="0.2">
      <c r="A374" s="20">
        <f>регистрация!A374</f>
        <v>0</v>
      </c>
      <c r="B374" s="149">
        <f>регистрация!G374</f>
        <v>0</v>
      </c>
      <c r="C374" s="20">
        <f>IFERROR(RIGHT(регистрация!F374,LEN(регистрация!F374)-FIND("*",SUBSTITUTE(регистрация!F374," ","*",LEN(регистрация!F374)-LEN(SUBSTITUTE(регистрация!F374," ",""))))),регистрация!F374)</f>
        <v>0</v>
      </c>
      <c r="D374" s="20" t="str">
        <f t="shared" si="16"/>
        <v/>
      </c>
      <c r="E374" s="20" t="e">
        <f t="shared" si="15"/>
        <v>#VALUE!</v>
      </c>
      <c r="F374" s="20" t="e">
        <f t="shared" si="17"/>
        <v>#VALUE!</v>
      </c>
      <c r="G374" s="20"/>
      <c r="H374" s="20"/>
      <c r="I374" s="20"/>
      <c r="J374" s="20"/>
      <c r="K374" s="478" t="str">
        <f>TRIM(регистрация!H374)</f>
        <v/>
      </c>
      <c r="L374" s="20"/>
      <c r="M374" s="20"/>
      <c r="N374" s="20"/>
      <c r="O374" s="20"/>
      <c r="P374" s="20"/>
      <c r="Q374" s="20"/>
      <c r="R374" s="20"/>
    </row>
    <row r="375" spans="1:18" x14ac:dyDescent="0.2">
      <c r="A375" s="20">
        <f>регистрация!A375</f>
        <v>0</v>
      </c>
      <c r="B375" s="149">
        <f>регистрация!G375</f>
        <v>0</v>
      </c>
      <c r="C375" s="20">
        <f>IFERROR(RIGHT(регистрация!F375,LEN(регистрация!F375)-FIND("*",SUBSTITUTE(регистрация!F375," ","*",LEN(регистрация!F375)-LEN(SUBSTITUTE(регистрация!F375," ",""))))),регистрация!F375)</f>
        <v>0</v>
      </c>
      <c r="D375" s="20" t="str">
        <f t="shared" si="16"/>
        <v/>
      </c>
      <c r="E375" s="20" t="e">
        <f t="shared" si="15"/>
        <v>#VALUE!</v>
      </c>
      <c r="F375" s="20" t="e">
        <f t="shared" si="17"/>
        <v>#VALUE!</v>
      </c>
      <c r="G375" s="20"/>
      <c r="H375" s="20"/>
      <c r="I375" s="20"/>
      <c r="J375" s="20"/>
      <c r="K375" s="478" t="str">
        <f>TRIM(регистрация!H375)</f>
        <v/>
      </c>
      <c r="L375" s="20"/>
      <c r="M375" s="20"/>
      <c r="N375" s="20"/>
      <c r="O375" s="20"/>
      <c r="P375" s="20"/>
      <c r="Q375" s="20"/>
      <c r="R375" s="20"/>
    </row>
    <row r="376" spans="1:18" x14ac:dyDescent="0.2">
      <c r="A376" s="20">
        <f>регистрация!A376</f>
        <v>0</v>
      </c>
      <c r="B376" s="149">
        <f>регистрация!G376</f>
        <v>0</v>
      </c>
      <c r="C376" s="20">
        <f>IFERROR(RIGHT(регистрация!F376,LEN(регистрация!F376)-FIND("*",SUBSTITUTE(регистрация!F376," ","*",LEN(регистрация!F376)-LEN(SUBSTITUTE(регистрация!F376," ",""))))),регистрация!F376)</f>
        <v>0</v>
      </c>
      <c r="D376" s="20" t="str">
        <f t="shared" si="16"/>
        <v/>
      </c>
      <c r="E376" s="20" t="e">
        <f t="shared" si="15"/>
        <v>#VALUE!</v>
      </c>
      <c r="F376" s="20" t="e">
        <f t="shared" si="17"/>
        <v>#VALUE!</v>
      </c>
      <c r="G376" s="20"/>
      <c r="H376" s="20"/>
      <c r="I376" s="20"/>
      <c r="J376" s="20"/>
      <c r="K376" s="478" t="str">
        <f>TRIM(регистрация!H376)</f>
        <v/>
      </c>
      <c r="L376" s="20"/>
      <c r="M376" s="20"/>
      <c r="N376" s="20"/>
      <c r="O376" s="20"/>
      <c r="P376" s="20"/>
      <c r="Q376" s="20"/>
      <c r="R376" s="20"/>
    </row>
    <row r="377" spans="1:18" x14ac:dyDescent="0.2">
      <c r="A377" s="20">
        <f>регистрация!A377</f>
        <v>0</v>
      </c>
      <c r="B377" s="149">
        <f>регистрация!G377</f>
        <v>0</v>
      </c>
      <c r="C377" s="20">
        <f>IFERROR(RIGHT(регистрация!F377,LEN(регистрация!F377)-FIND("*",SUBSTITUTE(регистрация!F377," ","*",LEN(регистрация!F377)-LEN(SUBSTITUTE(регистрация!F377," ",""))))),регистрация!F377)</f>
        <v>0</v>
      </c>
      <c r="D377" s="20" t="str">
        <f t="shared" si="16"/>
        <v/>
      </c>
      <c r="E377" s="20" t="e">
        <f t="shared" si="15"/>
        <v>#VALUE!</v>
      </c>
      <c r="F377" s="20" t="e">
        <f t="shared" si="17"/>
        <v>#VALUE!</v>
      </c>
      <c r="G377" s="20"/>
      <c r="H377" s="20"/>
      <c r="I377" s="20"/>
      <c r="J377" s="20"/>
      <c r="K377" s="478" t="str">
        <f>TRIM(регистрация!H377)</f>
        <v/>
      </c>
      <c r="L377" s="20"/>
      <c r="M377" s="20"/>
      <c r="N377" s="20"/>
      <c r="O377" s="20"/>
      <c r="P377" s="20"/>
      <c r="Q377" s="20"/>
      <c r="R377" s="20"/>
    </row>
    <row r="378" spans="1:18" x14ac:dyDescent="0.2">
      <c r="A378" s="20">
        <f>регистрация!A378</f>
        <v>0</v>
      </c>
      <c r="B378" s="149">
        <f>регистрация!G378</f>
        <v>0</v>
      </c>
      <c r="C378" s="20">
        <f>IFERROR(RIGHT(регистрация!F378,LEN(регистрация!F378)-FIND("*",SUBSTITUTE(регистрация!F378," ","*",LEN(регистрация!F378)-LEN(SUBSTITUTE(регистрация!F378," ",""))))),регистрация!F378)</f>
        <v>0</v>
      </c>
      <c r="D378" s="20" t="str">
        <f t="shared" si="16"/>
        <v/>
      </c>
      <c r="E378" s="20" t="e">
        <f t="shared" si="15"/>
        <v>#VALUE!</v>
      </c>
      <c r="F378" s="20" t="e">
        <f t="shared" si="17"/>
        <v>#VALUE!</v>
      </c>
      <c r="G378" s="20"/>
      <c r="H378" s="20"/>
      <c r="I378" s="20"/>
      <c r="J378" s="20"/>
      <c r="K378" s="478" t="str">
        <f>TRIM(регистрация!H378)</f>
        <v/>
      </c>
      <c r="L378" s="20"/>
      <c r="M378" s="20"/>
      <c r="N378" s="20"/>
      <c r="O378" s="20"/>
      <c r="P378" s="20"/>
      <c r="Q378" s="20"/>
      <c r="R378" s="20"/>
    </row>
    <row r="379" spans="1:18" x14ac:dyDescent="0.2">
      <c r="A379" s="20">
        <f>регистрация!A379</f>
        <v>0</v>
      </c>
      <c r="B379" s="149">
        <f>регистрация!G379</f>
        <v>0</v>
      </c>
      <c r="C379" s="20">
        <f>IFERROR(RIGHT(регистрация!F379,LEN(регистрация!F379)-FIND("*",SUBSTITUTE(регистрация!F379," ","*",LEN(регистрация!F379)-LEN(SUBSTITUTE(регистрация!F379," ",""))))),регистрация!F379)</f>
        <v>0</v>
      </c>
      <c r="D379" s="20" t="str">
        <f t="shared" si="16"/>
        <v/>
      </c>
      <c r="E379" s="20" t="e">
        <f t="shared" si="15"/>
        <v>#VALUE!</v>
      </c>
      <c r="F379" s="20" t="e">
        <f t="shared" si="17"/>
        <v>#VALUE!</v>
      </c>
      <c r="G379" s="20"/>
      <c r="H379" s="20"/>
      <c r="I379" s="20"/>
      <c r="J379" s="20"/>
      <c r="K379" s="478" t="str">
        <f>TRIM(регистрация!H379)</f>
        <v/>
      </c>
      <c r="L379" s="20"/>
      <c r="M379" s="20"/>
      <c r="N379" s="20"/>
      <c r="O379" s="20"/>
      <c r="P379" s="20"/>
      <c r="Q379" s="20"/>
      <c r="R379" s="20"/>
    </row>
    <row r="380" spans="1:18" x14ac:dyDescent="0.2">
      <c r="A380" s="20">
        <f>регистрация!A380</f>
        <v>0</v>
      </c>
      <c r="B380" s="149">
        <f>регистрация!G380</f>
        <v>0</v>
      </c>
      <c r="C380" s="20">
        <f>IFERROR(RIGHT(регистрация!F380,LEN(регистрация!F380)-FIND("*",SUBSTITUTE(регистрация!F380," ","*",LEN(регистрация!F380)-LEN(SUBSTITUTE(регистрация!F380," ",""))))),регистрация!F380)</f>
        <v>0</v>
      </c>
      <c r="D380" s="20" t="str">
        <f t="shared" si="16"/>
        <v/>
      </c>
      <c r="E380" s="20" t="e">
        <f t="shared" si="15"/>
        <v>#VALUE!</v>
      </c>
      <c r="F380" s="20" t="e">
        <f t="shared" si="17"/>
        <v>#VALUE!</v>
      </c>
      <c r="G380" s="20"/>
      <c r="H380" s="20"/>
      <c r="I380" s="20"/>
      <c r="J380" s="20"/>
      <c r="K380" s="478" t="str">
        <f>TRIM(регистрация!H380)</f>
        <v/>
      </c>
      <c r="L380" s="20"/>
      <c r="M380" s="20"/>
      <c r="N380" s="20"/>
      <c r="O380" s="20"/>
      <c r="P380" s="20"/>
      <c r="Q380" s="20"/>
      <c r="R380" s="20"/>
    </row>
    <row r="381" spans="1:18" x14ac:dyDescent="0.2">
      <c r="A381" s="20">
        <f>регистрация!A381</f>
        <v>0</v>
      </c>
      <c r="B381" s="149">
        <f>регистрация!G381</f>
        <v>0</v>
      </c>
      <c r="C381" s="20">
        <f>IFERROR(RIGHT(регистрация!F381,LEN(регистрация!F381)-FIND("*",SUBSTITUTE(регистрация!F381," ","*",LEN(регистрация!F381)-LEN(SUBSTITUTE(регистрация!F381," ",""))))),регистрация!F381)</f>
        <v>0</v>
      </c>
      <c r="D381" s="20" t="str">
        <f t="shared" si="16"/>
        <v/>
      </c>
      <c r="E381" s="20" t="e">
        <f t="shared" si="15"/>
        <v>#VALUE!</v>
      </c>
      <c r="F381" s="20" t="e">
        <f t="shared" si="17"/>
        <v>#VALUE!</v>
      </c>
      <c r="G381" s="20"/>
      <c r="H381" s="20"/>
      <c r="I381" s="20"/>
      <c r="J381" s="20"/>
      <c r="K381" s="478" t="str">
        <f>TRIM(регистрация!H381)</f>
        <v/>
      </c>
      <c r="L381" s="20"/>
      <c r="M381" s="20"/>
      <c r="N381" s="20"/>
      <c r="O381" s="20"/>
      <c r="P381" s="20"/>
      <c r="Q381" s="20"/>
      <c r="R381" s="20"/>
    </row>
    <row r="382" spans="1:18" x14ac:dyDescent="0.2">
      <c r="A382" s="20">
        <f>регистрация!A382</f>
        <v>0</v>
      </c>
      <c r="B382" s="149">
        <f>регистрация!G382</f>
        <v>0</v>
      </c>
      <c r="C382" s="20">
        <f>IFERROR(RIGHT(регистрация!F382,LEN(регистрация!F382)-FIND("*",SUBSTITUTE(регистрация!F382," ","*",LEN(регистрация!F382)-LEN(SUBSTITUTE(регистрация!F382," ",""))))),регистрация!F382)</f>
        <v>0</v>
      </c>
      <c r="D382" s="20" t="str">
        <f t="shared" si="16"/>
        <v/>
      </c>
      <c r="E382" s="20" t="e">
        <f t="shared" si="15"/>
        <v>#VALUE!</v>
      </c>
      <c r="F382" s="20" t="e">
        <f t="shared" si="17"/>
        <v>#VALUE!</v>
      </c>
      <c r="G382" s="20"/>
      <c r="H382" s="20"/>
      <c r="I382" s="20"/>
      <c r="J382" s="20"/>
      <c r="K382" s="478" t="str">
        <f>TRIM(регистрация!H382)</f>
        <v/>
      </c>
      <c r="L382" s="20"/>
      <c r="M382" s="20"/>
      <c r="N382" s="20"/>
      <c r="O382" s="20"/>
      <c r="P382" s="20"/>
      <c r="Q382" s="20"/>
      <c r="R382" s="20"/>
    </row>
    <row r="383" spans="1:18" x14ac:dyDescent="0.2">
      <c r="A383" s="20">
        <f>регистрация!A383</f>
        <v>0</v>
      </c>
      <c r="B383" s="149">
        <f>регистрация!G383</f>
        <v>0</v>
      </c>
      <c r="C383" s="20">
        <f>IFERROR(RIGHT(регистрация!F383,LEN(регистрация!F383)-FIND("*",SUBSTITUTE(регистрация!F383," ","*",LEN(регистрация!F383)-LEN(SUBSTITUTE(регистрация!F383," ",""))))),регистрация!F383)</f>
        <v>0</v>
      </c>
      <c r="D383" s="20" t="str">
        <f t="shared" si="16"/>
        <v/>
      </c>
      <c r="E383" s="20" t="e">
        <f t="shared" si="15"/>
        <v>#VALUE!</v>
      </c>
      <c r="F383" s="20" t="e">
        <f t="shared" si="17"/>
        <v>#VALUE!</v>
      </c>
      <c r="G383" s="20"/>
      <c r="H383" s="20"/>
      <c r="I383" s="20"/>
      <c r="J383" s="20"/>
      <c r="K383" s="478" t="str">
        <f>TRIM(регистрация!H383)</f>
        <v/>
      </c>
      <c r="L383" s="20"/>
      <c r="M383" s="20"/>
      <c r="N383" s="20"/>
      <c r="O383" s="20"/>
      <c r="P383" s="20"/>
      <c r="Q383" s="20"/>
      <c r="R383" s="20"/>
    </row>
    <row r="384" spans="1:18" x14ac:dyDescent="0.2">
      <c r="A384" s="20">
        <f>регистрация!A384</f>
        <v>0</v>
      </c>
      <c r="B384" s="149">
        <f>регистрация!G384</f>
        <v>0</v>
      </c>
      <c r="C384" s="20">
        <f>IFERROR(RIGHT(регистрация!F384,LEN(регистрация!F384)-FIND("*",SUBSTITUTE(регистрация!F384," ","*",LEN(регистрация!F384)-LEN(SUBSTITUTE(регистрация!F384," ",""))))),регистрация!F384)</f>
        <v>0</v>
      </c>
      <c r="D384" s="20" t="str">
        <f t="shared" si="16"/>
        <v/>
      </c>
      <c r="E384" s="20" t="e">
        <f t="shared" si="15"/>
        <v>#VALUE!</v>
      </c>
      <c r="F384" s="20" t="e">
        <f t="shared" si="17"/>
        <v>#VALUE!</v>
      </c>
      <c r="G384" s="20"/>
      <c r="H384" s="20"/>
      <c r="I384" s="20"/>
      <c r="J384" s="20"/>
      <c r="K384" s="478" t="str">
        <f>TRIM(регистрация!H384)</f>
        <v/>
      </c>
      <c r="L384" s="20"/>
      <c r="M384" s="20"/>
      <c r="N384" s="20"/>
      <c r="O384" s="20"/>
      <c r="P384" s="20"/>
      <c r="Q384" s="20"/>
      <c r="R384" s="20"/>
    </row>
    <row r="385" spans="1:18" x14ac:dyDescent="0.2">
      <c r="A385" s="20">
        <f>регистрация!A385</f>
        <v>0</v>
      </c>
      <c r="B385" s="149">
        <f>регистрация!G385</f>
        <v>0</v>
      </c>
      <c r="C385" s="20">
        <f>IFERROR(RIGHT(регистрация!F385,LEN(регистрация!F385)-FIND("*",SUBSTITUTE(регистрация!F385," ","*",LEN(регистрация!F385)-LEN(SUBSTITUTE(регистрация!F385," ",""))))),регистрация!F385)</f>
        <v>0</v>
      </c>
      <c r="D385" s="20" t="str">
        <f t="shared" si="16"/>
        <v/>
      </c>
      <c r="E385" s="20" t="e">
        <f t="shared" si="15"/>
        <v>#VALUE!</v>
      </c>
      <c r="F385" s="20" t="e">
        <f t="shared" si="17"/>
        <v>#VALUE!</v>
      </c>
      <c r="G385" s="20"/>
      <c r="H385" s="20"/>
      <c r="I385" s="20"/>
      <c r="J385" s="20"/>
      <c r="K385" s="478" t="str">
        <f>TRIM(регистрация!H385)</f>
        <v/>
      </c>
      <c r="L385" s="20"/>
      <c r="M385" s="20"/>
      <c r="N385" s="20"/>
      <c r="O385" s="20"/>
      <c r="P385" s="20"/>
      <c r="Q385" s="20"/>
      <c r="R385" s="20"/>
    </row>
    <row r="386" spans="1:18" x14ac:dyDescent="0.2">
      <c r="A386" s="20">
        <f>регистрация!A386</f>
        <v>0</v>
      </c>
      <c r="B386" s="149">
        <f>регистрация!G386</f>
        <v>0</v>
      </c>
      <c r="C386" s="20">
        <f>IFERROR(RIGHT(регистрация!F386,LEN(регистрация!F386)-FIND("*",SUBSTITUTE(регистрация!F386," ","*",LEN(регистрация!F386)-LEN(SUBSTITUTE(регистрация!F386," ",""))))),регистрация!F386)</f>
        <v>0</v>
      </c>
      <c r="D386" s="20" t="str">
        <f t="shared" si="16"/>
        <v/>
      </c>
      <c r="E386" s="20" t="e">
        <f t="shared" si="15"/>
        <v>#VALUE!</v>
      </c>
      <c r="F386" s="20" t="e">
        <f t="shared" si="17"/>
        <v>#VALUE!</v>
      </c>
      <c r="G386" s="20"/>
      <c r="H386" s="20"/>
      <c r="I386" s="20"/>
      <c r="J386" s="20"/>
      <c r="K386" s="478" t="str">
        <f>TRIM(регистрация!H386)</f>
        <v/>
      </c>
      <c r="L386" s="20"/>
      <c r="M386" s="20"/>
      <c r="N386" s="20"/>
      <c r="O386" s="20"/>
      <c r="P386" s="20"/>
      <c r="Q386" s="20"/>
      <c r="R386" s="20"/>
    </row>
    <row r="387" spans="1:18" x14ac:dyDescent="0.2">
      <c r="A387" s="20">
        <f>регистрация!A387</f>
        <v>0</v>
      </c>
      <c r="B387" s="149">
        <f>регистрация!G387</f>
        <v>0</v>
      </c>
      <c r="C387" s="20">
        <f>IFERROR(RIGHT(регистрация!F387,LEN(регистрация!F387)-FIND("*",SUBSTITUTE(регистрация!F387," ","*",LEN(регистрация!F387)-LEN(SUBSTITUTE(регистрация!F387," ",""))))),регистрация!F387)</f>
        <v>0</v>
      </c>
      <c r="D387" s="20" t="str">
        <f t="shared" si="16"/>
        <v/>
      </c>
      <c r="E387" s="20" t="e">
        <f t="shared" si="15"/>
        <v>#VALUE!</v>
      </c>
      <c r="F387" s="20" t="e">
        <f t="shared" si="17"/>
        <v>#VALUE!</v>
      </c>
      <c r="G387" s="20"/>
      <c r="H387" s="20"/>
      <c r="I387" s="20"/>
      <c r="J387" s="20"/>
      <c r="K387" s="478" t="str">
        <f>TRIM(регистрация!H387)</f>
        <v/>
      </c>
      <c r="L387" s="20"/>
      <c r="M387" s="20"/>
      <c r="N387" s="20"/>
      <c r="O387" s="20"/>
      <c r="P387" s="20"/>
      <c r="Q387" s="20"/>
      <c r="R387" s="20"/>
    </row>
    <row r="388" spans="1:18" x14ac:dyDescent="0.2">
      <c r="A388" s="20">
        <f>регистрация!A388</f>
        <v>0</v>
      </c>
      <c r="B388" s="149">
        <f>регистрация!G388</f>
        <v>0</v>
      </c>
      <c r="C388" s="20">
        <f>IFERROR(RIGHT(регистрация!F388,LEN(регистрация!F388)-FIND("*",SUBSTITUTE(регистрация!F388," ","*",LEN(регистрация!F388)-LEN(SUBSTITUTE(регистрация!F388," ",""))))),регистрация!F388)</f>
        <v>0</v>
      </c>
      <c r="D388" s="20" t="str">
        <f t="shared" si="16"/>
        <v/>
      </c>
      <c r="E388" s="20" t="e">
        <f t="shared" si="15"/>
        <v>#VALUE!</v>
      </c>
      <c r="F388" s="20" t="e">
        <f t="shared" si="17"/>
        <v>#VALUE!</v>
      </c>
      <c r="G388" s="20"/>
      <c r="H388" s="20"/>
      <c r="I388" s="20"/>
      <c r="J388" s="20"/>
      <c r="K388" s="478" t="str">
        <f>TRIM(регистрация!H388)</f>
        <v/>
      </c>
      <c r="L388" s="20"/>
      <c r="M388" s="20"/>
      <c r="N388" s="20"/>
      <c r="O388" s="20"/>
      <c r="P388" s="20"/>
      <c r="Q388" s="20"/>
      <c r="R388" s="20"/>
    </row>
    <row r="389" spans="1:18" x14ac:dyDescent="0.2">
      <c r="A389" s="20">
        <f>регистрация!A389</f>
        <v>0</v>
      </c>
      <c r="B389" s="149">
        <f>регистрация!G389</f>
        <v>0</v>
      </c>
      <c r="C389" s="20">
        <f>IFERROR(RIGHT(регистрация!F389,LEN(регистрация!F389)-FIND("*",SUBSTITUTE(регистрация!F389," ","*",LEN(регистрация!F389)-LEN(SUBSTITUTE(регистрация!F389," ",""))))),регистрация!F389)</f>
        <v>0</v>
      </c>
      <c r="D389" s="20" t="str">
        <f t="shared" si="16"/>
        <v/>
      </c>
      <c r="E389" s="20" t="e">
        <f t="shared" si="15"/>
        <v>#VALUE!</v>
      </c>
      <c r="F389" s="20" t="e">
        <f t="shared" si="17"/>
        <v>#VALUE!</v>
      </c>
      <c r="G389" s="20"/>
      <c r="H389" s="20"/>
      <c r="I389" s="20"/>
      <c r="J389" s="20"/>
      <c r="K389" s="478" t="str">
        <f>TRIM(регистрация!H389)</f>
        <v/>
      </c>
      <c r="L389" s="20"/>
      <c r="M389" s="20"/>
      <c r="N389" s="20"/>
      <c r="O389" s="20"/>
      <c r="P389" s="20"/>
      <c r="Q389" s="20"/>
      <c r="R389" s="20"/>
    </row>
    <row r="390" spans="1:18" x14ac:dyDescent="0.2">
      <c r="A390" s="20">
        <f>регистрация!A390</f>
        <v>0</v>
      </c>
      <c r="B390" s="149">
        <f>регистрация!G390</f>
        <v>0</v>
      </c>
      <c r="C390" s="20">
        <f>IFERROR(RIGHT(регистрация!F390,LEN(регистрация!F390)-FIND("*",SUBSTITUTE(регистрация!F390," ","*",LEN(регистрация!F390)-LEN(SUBSTITUTE(регистрация!F390," ",""))))),регистрация!F390)</f>
        <v>0</v>
      </c>
      <c r="D390" s="20" t="str">
        <f t="shared" si="16"/>
        <v/>
      </c>
      <c r="E390" s="20" t="e">
        <f t="shared" ref="E390:E453" si="18">IFERROR(LEFT(F390,FIND(",",F390)-1),F390)</f>
        <v>#VALUE!</v>
      </c>
      <c r="F390" s="20" t="e">
        <f t="shared" si="17"/>
        <v>#VALUE!</v>
      </c>
      <c r="G390" s="20"/>
      <c r="H390" s="20"/>
      <c r="I390" s="20"/>
      <c r="J390" s="20"/>
      <c r="K390" s="478" t="str">
        <f>TRIM(регистрация!H390)</f>
        <v/>
      </c>
      <c r="L390" s="20"/>
      <c r="M390" s="20"/>
      <c r="N390" s="20"/>
      <c r="O390" s="20"/>
      <c r="P390" s="20"/>
      <c r="Q390" s="20"/>
      <c r="R390" s="20"/>
    </row>
    <row r="391" spans="1:18" x14ac:dyDescent="0.2">
      <c r="A391" s="20">
        <f>регистрация!A391</f>
        <v>0</v>
      </c>
      <c r="B391" s="149">
        <f>регистрация!G391</f>
        <v>0</v>
      </c>
      <c r="C391" s="20">
        <f>IFERROR(RIGHT(регистрация!F391,LEN(регистрация!F391)-FIND("*",SUBSTITUTE(регистрация!F391," ","*",LEN(регистрация!F391)-LEN(SUBSTITUTE(регистрация!F391," ",""))))),регистрация!F391)</f>
        <v>0</v>
      </c>
      <c r="D391" s="20" t="str">
        <f t="shared" ref="D391:D454" si="19">IFERROR(LEFT(K391,FIND(",",K391)-1),K391)</f>
        <v/>
      </c>
      <c r="E391" s="20" t="e">
        <f t="shared" si="18"/>
        <v>#VALUE!</v>
      </c>
      <c r="F391" s="20" t="e">
        <f t="shared" ref="F391:F454" si="20">MID(K391,FIND(" ",K391)*1,27)</f>
        <v>#VALUE!</v>
      </c>
      <c r="G391" s="20"/>
      <c r="H391" s="20"/>
      <c r="I391" s="20"/>
      <c r="J391" s="20"/>
      <c r="K391" s="478" t="str">
        <f>TRIM(регистрация!H391)</f>
        <v/>
      </c>
      <c r="L391" s="20"/>
      <c r="M391" s="20"/>
      <c r="N391" s="20"/>
      <c r="O391" s="20"/>
      <c r="P391" s="20"/>
      <c r="Q391" s="20"/>
      <c r="R391" s="20"/>
    </row>
    <row r="392" spans="1:18" x14ac:dyDescent="0.2">
      <c r="A392" s="20">
        <f>регистрация!A392</f>
        <v>0</v>
      </c>
      <c r="B392" s="149">
        <f>регистрация!G392</f>
        <v>0</v>
      </c>
      <c r="C392" s="20">
        <f>IFERROR(RIGHT(регистрация!F392,LEN(регистрация!F392)-FIND("*",SUBSTITUTE(регистрация!F392," ","*",LEN(регистрация!F392)-LEN(SUBSTITUTE(регистрация!F392," ",""))))),регистрация!F392)</f>
        <v>0</v>
      </c>
      <c r="D392" s="20" t="str">
        <f t="shared" si="19"/>
        <v/>
      </c>
      <c r="E392" s="20" t="e">
        <f t="shared" si="18"/>
        <v>#VALUE!</v>
      </c>
      <c r="F392" s="20" t="e">
        <f t="shared" si="20"/>
        <v>#VALUE!</v>
      </c>
      <c r="G392" s="20"/>
      <c r="H392" s="20"/>
      <c r="I392" s="20"/>
      <c r="J392" s="20"/>
      <c r="K392" s="478" t="str">
        <f>TRIM(регистрация!H392)</f>
        <v/>
      </c>
      <c r="L392" s="20"/>
      <c r="M392" s="20"/>
      <c r="N392" s="20"/>
      <c r="O392" s="20"/>
      <c r="P392" s="20"/>
      <c r="Q392" s="20"/>
      <c r="R392" s="20"/>
    </row>
    <row r="393" spans="1:18" x14ac:dyDescent="0.2">
      <c r="A393" s="20">
        <f>регистрация!A393</f>
        <v>0</v>
      </c>
      <c r="B393" s="149">
        <f>регистрация!G393</f>
        <v>0</v>
      </c>
      <c r="C393" s="20">
        <f>IFERROR(RIGHT(регистрация!F393,LEN(регистрация!F393)-FIND("*",SUBSTITUTE(регистрация!F393," ","*",LEN(регистрация!F393)-LEN(SUBSTITUTE(регистрация!F393," ",""))))),регистрация!F393)</f>
        <v>0</v>
      </c>
      <c r="D393" s="20" t="str">
        <f t="shared" si="19"/>
        <v/>
      </c>
      <c r="E393" s="20" t="e">
        <f t="shared" si="18"/>
        <v>#VALUE!</v>
      </c>
      <c r="F393" s="20" t="e">
        <f t="shared" si="20"/>
        <v>#VALUE!</v>
      </c>
      <c r="G393" s="20"/>
      <c r="H393" s="20"/>
      <c r="I393" s="20"/>
      <c r="J393" s="20"/>
      <c r="K393" s="478" t="str">
        <f>TRIM(регистрация!H393)</f>
        <v/>
      </c>
      <c r="L393" s="20"/>
      <c r="M393" s="20"/>
      <c r="N393" s="20"/>
      <c r="O393" s="20"/>
      <c r="P393" s="20"/>
      <c r="Q393" s="20"/>
      <c r="R393" s="20"/>
    </row>
    <row r="394" spans="1:18" x14ac:dyDescent="0.2">
      <c r="A394" s="20">
        <f>регистрация!A394</f>
        <v>0</v>
      </c>
      <c r="B394" s="149">
        <f>регистрация!G394</f>
        <v>0</v>
      </c>
      <c r="C394" s="20">
        <f>IFERROR(RIGHT(регистрация!F394,LEN(регистрация!F394)-FIND("*",SUBSTITUTE(регистрация!F394," ","*",LEN(регистрация!F394)-LEN(SUBSTITUTE(регистрация!F394," ",""))))),регистрация!F394)</f>
        <v>0</v>
      </c>
      <c r="D394" s="20" t="str">
        <f t="shared" si="19"/>
        <v/>
      </c>
      <c r="E394" s="20" t="e">
        <f t="shared" si="18"/>
        <v>#VALUE!</v>
      </c>
      <c r="F394" s="20" t="e">
        <f t="shared" si="20"/>
        <v>#VALUE!</v>
      </c>
      <c r="G394" s="20"/>
      <c r="H394" s="20"/>
      <c r="I394" s="20"/>
      <c r="J394" s="20"/>
      <c r="K394" s="478" t="str">
        <f>TRIM(регистрация!H394)</f>
        <v/>
      </c>
      <c r="L394" s="20"/>
      <c r="M394" s="20"/>
      <c r="N394" s="20"/>
      <c r="O394" s="20"/>
      <c r="P394" s="20"/>
      <c r="Q394" s="20"/>
      <c r="R394" s="20"/>
    </row>
    <row r="395" spans="1:18" x14ac:dyDescent="0.2">
      <c r="A395" s="20">
        <f>регистрация!A395</f>
        <v>0</v>
      </c>
      <c r="B395" s="149">
        <f>регистрация!G395</f>
        <v>0</v>
      </c>
      <c r="C395" s="20">
        <f>IFERROR(RIGHT(регистрация!F395,LEN(регистрация!F395)-FIND("*",SUBSTITUTE(регистрация!F395," ","*",LEN(регистрация!F395)-LEN(SUBSTITUTE(регистрация!F395," ",""))))),регистрация!F395)</f>
        <v>0</v>
      </c>
      <c r="D395" s="20" t="str">
        <f t="shared" si="19"/>
        <v/>
      </c>
      <c r="E395" s="20" t="e">
        <f t="shared" si="18"/>
        <v>#VALUE!</v>
      </c>
      <c r="F395" s="20" t="e">
        <f t="shared" si="20"/>
        <v>#VALUE!</v>
      </c>
      <c r="G395" s="20"/>
      <c r="H395" s="20"/>
      <c r="I395" s="20"/>
      <c r="J395" s="20"/>
      <c r="K395" s="478" t="str">
        <f>TRIM(регистрация!H395)</f>
        <v/>
      </c>
      <c r="L395" s="20"/>
      <c r="M395" s="20"/>
      <c r="N395" s="20"/>
      <c r="O395" s="20"/>
      <c r="P395" s="20"/>
      <c r="Q395" s="20"/>
      <c r="R395" s="20"/>
    </row>
    <row r="396" spans="1:18" x14ac:dyDescent="0.2">
      <c r="A396" s="20">
        <f>регистрация!A396</f>
        <v>0</v>
      </c>
      <c r="B396" s="149">
        <f>регистрация!G396</f>
        <v>0</v>
      </c>
      <c r="C396" s="20">
        <f>IFERROR(RIGHT(регистрация!F396,LEN(регистрация!F396)-FIND("*",SUBSTITUTE(регистрация!F396," ","*",LEN(регистрация!F396)-LEN(SUBSTITUTE(регистрация!F396," ",""))))),регистрация!F396)</f>
        <v>0</v>
      </c>
      <c r="D396" s="20" t="str">
        <f t="shared" si="19"/>
        <v/>
      </c>
      <c r="E396" s="20" t="e">
        <f t="shared" si="18"/>
        <v>#VALUE!</v>
      </c>
      <c r="F396" s="20" t="e">
        <f t="shared" si="20"/>
        <v>#VALUE!</v>
      </c>
      <c r="G396" s="20"/>
      <c r="H396" s="20"/>
      <c r="I396" s="20"/>
      <c r="J396" s="20"/>
      <c r="K396" s="478" t="str">
        <f>TRIM(регистрация!H396)</f>
        <v/>
      </c>
      <c r="L396" s="20"/>
      <c r="M396" s="20"/>
      <c r="N396" s="20"/>
      <c r="O396" s="20"/>
      <c r="P396" s="20"/>
      <c r="Q396" s="20"/>
      <c r="R396" s="20"/>
    </row>
    <row r="397" spans="1:18" x14ac:dyDescent="0.2">
      <c r="A397" s="20">
        <f>регистрация!A397</f>
        <v>0</v>
      </c>
      <c r="B397" s="149">
        <f>регистрация!G397</f>
        <v>0</v>
      </c>
      <c r="C397" s="20">
        <f>IFERROR(RIGHT(регистрация!F397,LEN(регистрация!F397)-FIND("*",SUBSTITUTE(регистрация!F397," ","*",LEN(регистрация!F397)-LEN(SUBSTITUTE(регистрация!F397," ",""))))),регистрация!F397)</f>
        <v>0</v>
      </c>
      <c r="D397" s="20" t="str">
        <f t="shared" si="19"/>
        <v/>
      </c>
      <c r="E397" s="20" t="e">
        <f t="shared" si="18"/>
        <v>#VALUE!</v>
      </c>
      <c r="F397" s="20" t="e">
        <f t="shared" si="20"/>
        <v>#VALUE!</v>
      </c>
      <c r="G397" s="20"/>
      <c r="H397" s="20"/>
      <c r="I397" s="20"/>
      <c r="J397" s="20"/>
      <c r="K397" s="478" t="str">
        <f>TRIM(регистрация!H397)</f>
        <v/>
      </c>
      <c r="L397" s="20"/>
      <c r="M397" s="20"/>
      <c r="N397" s="20"/>
      <c r="O397" s="20"/>
      <c r="P397" s="20"/>
      <c r="Q397" s="20"/>
      <c r="R397" s="20"/>
    </row>
    <row r="398" spans="1:18" x14ac:dyDescent="0.2">
      <c r="A398" s="20">
        <f>регистрация!A398</f>
        <v>0</v>
      </c>
      <c r="B398" s="149">
        <f>регистрация!G398</f>
        <v>0</v>
      </c>
      <c r="C398" s="20">
        <f>IFERROR(RIGHT(регистрация!F398,LEN(регистрация!F398)-FIND("*",SUBSTITUTE(регистрация!F398," ","*",LEN(регистрация!F398)-LEN(SUBSTITUTE(регистрация!F398," ",""))))),регистрация!F398)</f>
        <v>0</v>
      </c>
      <c r="D398" s="20" t="str">
        <f t="shared" si="19"/>
        <v/>
      </c>
      <c r="E398" s="20" t="e">
        <f t="shared" si="18"/>
        <v>#VALUE!</v>
      </c>
      <c r="F398" s="20" t="e">
        <f t="shared" si="20"/>
        <v>#VALUE!</v>
      </c>
      <c r="G398" s="20"/>
      <c r="H398" s="20"/>
      <c r="I398" s="20"/>
      <c r="J398" s="20"/>
      <c r="K398" s="478" t="str">
        <f>TRIM(регистрация!H398)</f>
        <v/>
      </c>
      <c r="L398" s="20"/>
      <c r="M398" s="20"/>
      <c r="N398" s="20"/>
      <c r="O398" s="20"/>
      <c r="P398" s="20"/>
      <c r="Q398" s="20"/>
      <c r="R398" s="20"/>
    </row>
    <row r="399" spans="1:18" x14ac:dyDescent="0.2">
      <c r="A399" s="20">
        <f>регистрация!A399</f>
        <v>0</v>
      </c>
      <c r="B399" s="149">
        <f>регистрация!G399</f>
        <v>0</v>
      </c>
      <c r="C399" s="20">
        <f>IFERROR(RIGHT(регистрация!F399,LEN(регистрация!F399)-FIND("*",SUBSTITUTE(регистрация!F399," ","*",LEN(регистрация!F399)-LEN(SUBSTITUTE(регистрация!F399," ",""))))),регистрация!F399)</f>
        <v>0</v>
      </c>
      <c r="D399" s="20" t="str">
        <f t="shared" si="19"/>
        <v/>
      </c>
      <c r="E399" s="20" t="e">
        <f t="shared" si="18"/>
        <v>#VALUE!</v>
      </c>
      <c r="F399" s="20" t="e">
        <f t="shared" si="20"/>
        <v>#VALUE!</v>
      </c>
      <c r="G399" s="20"/>
      <c r="H399" s="20"/>
      <c r="I399" s="20"/>
      <c r="J399" s="20"/>
      <c r="K399" s="478" t="str">
        <f>TRIM(регистрация!H399)</f>
        <v/>
      </c>
      <c r="L399" s="20"/>
      <c r="M399" s="20"/>
      <c r="N399" s="20"/>
      <c r="O399" s="20"/>
      <c r="P399" s="20"/>
      <c r="Q399" s="20"/>
      <c r="R399" s="20"/>
    </row>
    <row r="400" spans="1:18" x14ac:dyDescent="0.2">
      <c r="A400" s="20">
        <f>регистрация!A400</f>
        <v>0</v>
      </c>
      <c r="B400" s="149">
        <f>регистрация!G400</f>
        <v>0</v>
      </c>
      <c r="C400" s="20">
        <f>IFERROR(RIGHT(регистрация!F400,LEN(регистрация!F400)-FIND("*",SUBSTITUTE(регистрация!F400," ","*",LEN(регистрация!F400)-LEN(SUBSTITUTE(регистрация!F400," ",""))))),регистрация!F400)</f>
        <v>0</v>
      </c>
      <c r="D400" s="20" t="str">
        <f t="shared" si="19"/>
        <v/>
      </c>
      <c r="E400" s="20" t="e">
        <f t="shared" si="18"/>
        <v>#VALUE!</v>
      </c>
      <c r="F400" s="20" t="e">
        <f t="shared" si="20"/>
        <v>#VALUE!</v>
      </c>
      <c r="G400" s="20"/>
      <c r="H400" s="20"/>
      <c r="I400" s="20"/>
      <c r="J400" s="20"/>
      <c r="K400" s="478" t="str">
        <f>TRIM(регистрация!H400)</f>
        <v/>
      </c>
      <c r="L400" s="20"/>
      <c r="M400" s="20"/>
      <c r="N400" s="20"/>
      <c r="O400" s="20"/>
      <c r="P400" s="20"/>
      <c r="Q400" s="20"/>
      <c r="R400" s="20"/>
    </row>
    <row r="401" spans="1:18" x14ac:dyDescent="0.2">
      <c r="A401" s="20">
        <f>регистрация!A401</f>
        <v>0</v>
      </c>
      <c r="B401" s="149">
        <f>регистрация!G401</f>
        <v>0</v>
      </c>
      <c r="C401" s="20">
        <f>IFERROR(RIGHT(регистрация!F401,LEN(регистрация!F401)-FIND("*",SUBSTITUTE(регистрация!F401," ","*",LEN(регистрация!F401)-LEN(SUBSTITUTE(регистрация!F401," ",""))))),регистрация!F401)</f>
        <v>0</v>
      </c>
      <c r="D401" s="20" t="str">
        <f t="shared" si="19"/>
        <v/>
      </c>
      <c r="E401" s="20" t="e">
        <f t="shared" si="18"/>
        <v>#VALUE!</v>
      </c>
      <c r="F401" s="20" t="e">
        <f t="shared" si="20"/>
        <v>#VALUE!</v>
      </c>
      <c r="G401" s="20"/>
      <c r="H401" s="20"/>
      <c r="I401" s="20"/>
      <c r="J401" s="20"/>
      <c r="K401" s="478" t="str">
        <f>TRIM(регистрация!H401)</f>
        <v/>
      </c>
      <c r="L401" s="20"/>
      <c r="M401" s="20"/>
      <c r="N401" s="20"/>
      <c r="O401" s="20"/>
      <c r="P401" s="20"/>
      <c r="Q401" s="20"/>
      <c r="R401" s="20"/>
    </row>
    <row r="402" spans="1:18" x14ac:dyDescent="0.2">
      <c r="A402" s="20">
        <f>регистрация!A402</f>
        <v>0</v>
      </c>
      <c r="B402" s="149">
        <f>регистрация!G402</f>
        <v>0</v>
      </c>
      <c r="C402" s="20">
        <f>IFERROR(RIGHT(регистрация!F402,LEN(регистрация!F402)-FIND("*",SUBSTITUTE(регистрация!F402," ","*",LEN(регистрация!F402)-LEN(SUBSTITUTE(регистрация!F402," ",""))))),регистрация!F402)</f>
        <v>0</v>
      </c>
      <c r="D402" s="20" t="str">
        <f t="shared" si="19"/>
        <v/>
      </c>
      <c r="E402" s="20" t="e">
        <f t="shared" si="18"/>
        <v>#VALUE!</v>
      </c>
      <c r="F402" s="20" t="e">
        <f t="shared" si="20"/>
        <v>#VALUE!</v>
      </c>
      <c r="G402" s="20"/>
      <c r="H402" s="20"/>
      <c r="I402" s="20"/>
      <c r="J402" s="20"/>
      <c r="K402" s="478" t="str">
        <f>TRIM(регистрация!H402)</f>
        <v/>
      </c>
      <c r="L402" s="20"/>
      <c r="M402" s="20"/>
      <c r="N402" s="20"/>
      <c r="O402" s="20"/>
      <c r="P402" s="20"/>
      <c r="Q402" s="20"/>
      <c r="R402" s="20"/>
    </row>
    <row r="403" spans="1:18" x14ac:dyDescent="0.2">
      <c r="A403" s="20">
        <f>регистрация!A403</f>
        <v>0</v>
      </c>
      <c r="B403" s="149">
        <f>регистрация!G403</f>
        <v>0</v>
      </c>
      <c r="C403" s="20">
        <f>IFERROR(RIGHT(регистрация!F403,LEN(регистрация!F403)-FIND("*",SUBSTITUTE(регистрация!F403," ","*",LEN(регистрация!F403)-LEN(SUBSTITUTE(регистрация!F403," ",""))))),регистрация!F403)</f>
        <v>0</v>
      </c>
      <c r="D403" s="20" t="str">
        <f t="shared" si="19"/>
        <v/>
      </c>
      <c r="E403" s="20" t="e">
        <f t="shared" si="18"/>
        <v>#VALUE!</v>
      </c>
      <c r="F403" s="20" t="e">
        <f t="shared" si="20"/>
        <v>#VALUE!</v>
      </c>
      <c r="G403" s="20"/>
      <c r="H403" s="20"/>
      <c r="I403" s="20"/>
      <c r="J403" s="20"/>
      <c r="K403" s="478" t="str">
        <f>TRIM(регистрация!H403)</f>
        <v/>
      </c>
      <c r="L403" s="20"/>
      <c r="M403" s="20"/>
      <c r="N403" s="20"/>
      <c r="O403" s="20"/>
      <c r="P403" s="20"/>
      <c r="Q403" s="20"/>
      <c r="R403" s="20"/>
    </row>
    <row r="404" spans="1:18" x14ac:dyDescent="0.2">
      <c r="A404" s="20">
        <f>регистрация!A404</f>
        <v>0</v>
      </c>
      <c r="B404" s="149">
        <f>регистрация!G404</f>
        <v>0</v>
      </c>
      <c r="C404" s="20">
        <f>IFERROR(RIGHT(регистрация!F404,LEN(регистрация!F404)-FIND("*",SUBSTITUTE(регистрация!F404," ","*",LEN(регистрация!F404)-LEN(SUBSTITUTE(регистрация!F404," ",""))))),регистрация!F404)</f>
        <v>0</v>
      </c>
      <c r="D404" s="20" t="str">
        <f t="shared" si="19"/>
        <v/>
      </c>
      <c r="E404" s="20" t="e">
        <f t="shared" si="18"/>
        <v>#VALUE!</v>
      </c>
      <c r="F404" s="20" t="e">
        <f t="shared" si="20"/>
        <v>#VALUE!</v>
      </c>
      <c r="G404" s="20"/>
      <c r="H404" s="20"/>
      <c r="I404" s="20"/>
      <c r="J404" s="20"/>
      <c r="K404" s="478" t="str">
        <f>TRIM(регистрация!H404)</f>
        <v/>
      </c>
      <c r="L404" s="20"/>
      <c r="M404" s="20"/>
      <c r="N404" s="20"/>
      <c r="O404" s="20"/>
      <c r="P404" s="20"/>
      <c r="Q404" s="20"/>
      <c r="R404" s="20"/>
    </row>
    <row r="405" spans="1:18" x14ac:dyDescent="0.2">
      <c r="A405" s="20">
        <f>регистрация!A405</f>
        <v>0</v>
      </c>
      <c r="B405" s="149">
        <f>регистрация!G405</f>
        <v>0</v>
      </c>
      <c r="C405" s="20">
        <f>IFERROR(RIGHT(регистрация!F405,LEN(регистрация!F405)-FIND("*",SUBSTITUTE(регистрация!F405," ","*",LEN(регистрация!F405)-LEN(SUBSTITUTE(регистрация!F405," ",""))))),регистрация!F405)</f>
        <v>0</v>
      </c>
      <c r="D405" s="20" t="str">
        <f t="shared" si="19"/>
        <v/>
      </c>
      <c r="E405" s="20" t="e">
        <f t="shared" si="18"/>
        <v>#VALUE!</v>
      </c>
      <c r="F405" s="20" t="e">
        <f t="shared" si="20"/>
        <v>#VALUE!</v>
      </c>
      <c r="G405" s="20"/>
      <c r="H405" s="20"/>
      <c r="I405" s="20"/>
      <c r="J405" s="20"/>
      <c r="K405" s="478" t="str">
        <f>TRIM(регистрация!H405)</f>
        <v/>
      </c>
      <c r="L405" s="20"/>
      <c r="M405" s="20"/>
      <c r="N405" s="20"/>
      <c r="O405" s="20"/>
      <c r="P405" s="20"/>
      <c r="Q405" s="20"/>
      <c r="R405" s="20"/>
    </row>
    <row r="406" spans="1:18" x14ac:dyDescent="0.2">
      <c r="A406" s="20">
        <f>регистрация!A406</f>
        <v>0</v>
      </c>
      <c r="B406" s="149">
        <f>регистрация!G406</f>
        <v>0</v>
      </c>
      <c r="C406" s="20">
        <f>IFERROR(RIGHT(регистрация!F406,LEN(регистрация!F406)-FIND("*",SUBSTITUTE(регистрация!F406," ","*",LEN(регистрация!F406)-LEN(SUBSTITUTE(регистрация!F406," ",""))))),регистрация!F406)</f>
        <v>0</v>
      </c>
      <c r="D406" s="20" t="str">
        <f t="shared" si="19"/>
        <v/>
      </c>
      <c r="E406" s="20" t="e">
        <f t="shared" si="18"/>
        <v>#VALUE!</v>
      </c>
      <c r="F406" s="20" t="e">
        <f t="shared" si="20"/>
        <v>#VALUE!</v>
      </c>
      <c r="G406" s="20"/>
      <c r="H406" s="20"/>
      <c r="I406" s="20"/>
      <c r="J406" s="20"/>
      <c r="K406" s="478" t="str">
        <f>TRIM(регистрация!H406)</f>
        <v/>
      </c>
      <c r="L406" s="20"/>
      <c r="M406" s="20"/>
      <c r="N406" s="20"/>
      <c r="O406" s="20"/>
      <c r="P406" s="20"/>
      <c r="Q406" s="20"/>
      <c r="R406" s="20"/>
    </row>
    <row r="407" spans="1:18" x14ac:dyDescent="0.2">
      <c r="A407" s="20">
        <f>регистрация!A407</f>
        <v>0</v>
      </c>
      <c r="B407" s="149">
        <f>регистрация!G407</f>
        <v>0</v>
      </c>
      <c r="C407" s="20">
        <f>IFERROR(RIGHT(регистрация!F407,LEN(регистрация!F407)-FIND("*",SUBSTITUTE(регистрация!F407," ","*",LEN(регистрация!F407)-LEN(SUBSTITUTE(регистрация!F407," ",""))))),регистрация!F407)</f>
        <v>0</v>
      </c>
      <c r="D407" s="20" t="str">
        <f t="shared" si="19"/>
        <v/>
      </c>
      <c r="E407" s="20" t="e">
        <f t="shared" si="18"/>
        <v>#VALUE!</v>
      </c>
      <c r="F407" s="20" t="e">
        <f t="shared" si="20"/>
        <v>#VALUE!</v>
      </c>
      <c r="G407" s="20"/>
      <c r="H407" s="20"/>
      <c r="I407" s="20"/>
      <c r="J407" s="20"/>
      <c r="K407" s="478" t="str">
        <f>TRIM(регистрация!H407)</f>
        <v/>
      </c>
      <c r="L407" s="20"/>
      <c r="M407" s="20"/>
      <c r="N407" s="20"/>
      <c r="O407" s="20"/>
      <c r="P407" s="20"/>
      <c r="Q407" s="20"/>
      <c r="R407" s="20"/>
    </row>
    <row r="408" spans="1:18" x14ac:dyDescent="0.2">
      <c r="A408" s="20">
        <f>регистрация!A408</f>
        <v>0</v>
      </c>
      <c r="B408" s="149">
        <f>регистрация!G408</f>
        <v>0</v>
      </c>
      <c r="C408" s="20">
        <f>IFERROR(RIGHT(регистрация!F408,LEN(регистрация!F408)-FIND("*",SUBSTITUTE(регистрация!F408," ","*",LEN(регистрация!F408)-LEN(SUBSTITUTE(регистрация!F408," ",""))))),регистрация!F408)</f>
        <v>0</v>
      </c>
      <c r="D408" s="20" t="str">
        <f t="shared" si="19"/>
        <v/>
      </c>
      <c r="E408" s="20" t="e">
        <f t="shared" si="18"/>
        <v>#VALUE!</v>
      </c>
      <c r="F408" s="20" t="e">
        <f t="shared" si="20"/>
        <v>#VALUE!</v>
      </c>
      <c r="G408" s="20"/>
      <c r="H408" s="20"/>
      <c r="I408" s="20"/>
      <c r="J408" s="20"/>
      <c r="K408" s="478" t="str">
        <f>TRIM(регистрация!H408)</f>
        <v/>
      </c>
      <c r="L408" s="20"/>
      <c r="M408" s="20"/>
      <c r="N408" s="20"/>
      <c r="O408" s="20"/>
      <c r="P408" s="20"/>
      <c r="Q408" s="20"/>
      <c r="R408" s="20"/>
    </row>
    <row r="409" spans="1:18" x14ac:dyDescent="0.2">
      <c r="A409" s="20">
        <f>регистрация!A409</f>
        <v>0</v>
      </c>
      <c r="B409" s="149">
        <f>регистрация!G409</f>
        <v>0</v>
      </c>
      <c r="C409" s="20">
        <f>IFERROR(RIGHT(регистрация!F409,LEN(регистрация!F409)-FIND("*",SUBSTITUTE(регистрация!F409," ","*",LEN(регистрация!F409)-LEN(SUBSTITUTE(регистрация!F409," ",""))))),регистрация!F409)</f>
        <v>0</v>
      </c>
      <c r="D409" s="20" t="str">
        <f t="shared" si="19"/>
        <v/>
      </c>
      <c r="E409" s="20" t="e">
        <f t="shared" si="18"/>
        <v>#VALUE!</v>
      </c>
      <c r="F409" s="20" t="e">
        <f t="shared" si="20"/>
        <v>#VALUE!</v>
      </c>
      <c r="G409" s="20"/>
      <c r="H409" s="20"/>
      <c r="I409" s="20"/>
      <c r="J409" s="20"/>
      <c r="K409" s="478" t="str">
        <f>TRIM(регистрация!H409)</f>
        <v/>
      </c>
      <c r="L409" s="20"/>
      <c r="M409" s="20"/>
      <c r="N409" s="20"/>
      <c r="O409" s="20"/>
      <c r="P409" s="20"/>
      <c r="Q409" s="20"/>
      <c r="R409" s="20"/>
    </row>
    <row r="410" spans="1:18" x14ac:dyDescent="0.2">
      <c r="A410" s="20">
        <f>регистрация!A410</f>
        <v>0</v>
      </c>
      <c r="B410" s="149">
        <f>регистрация!G410</f>
        <v>0</v>
      </c>
      <c r="C410" s="20">
        <f>IFERROR(RIGHT(регистрация!F410,LEN(регистрация!F410)-FIND("*",SUBSTITUTE(регистрация!F410," ","*",LEN(регистрация!F410)-LEN(SUBSTITUTE(регистрация!F410," ",""))))),регистрация!F410)</f>
        <v>0</v>
      </c>
      <c r="D410" s="20" t="str">
        <f t="shared" si="19"/>
        <v/>
      </c>
      <c r="E410" s="20" t="e">
        <f t="shared" si="18"/>
        <v>#VALUE!</v>
      </c>
      <c r="F410" s="20" t="e">
        <f t="shared" si="20"/>
        <v>#VALUE!</v>
      </c>
      <c r="G410" s="20"/>
      <c r="H410" s="20"/>
      <c r="I410" s="20"/>
      <c r="J410" s="20"/>
      <c r="K410" s="478" t="str">
        <f>TRIM(регистрация!H410)</f>
        <v/>
      </c>
      <c r="L410" s="20"/>
      <c r="M410" s="20"/>
      <c r="N410" s="20"/>
      <c r="O410" s="20"/>
      <c r="P410" s="20"/>
      <c r="Q410" s="20"/>
      <c r="R410" s="20"/>
    </row>
    <row r="411" spans="1:18" x14ac:dyDescent="0.2">
      <c r="A411" s="20">
        <f>регистрация!A411</f>
        <v>0</v>
      </c>
      <c r="B411" s="149">
        <f>регистрация!G411</f>
        <v>0</v>
      </c>
      <c r="C411" s="20">
        <f>IFERROR(RIGHT(регистрация!F411,LEN(регистрация!F411)-FIND("*",SUBSTITUTE(регистрация!F411," ","*",LEN(регистрация!F411)-LEN(SUBSTITUTE(регистрация!F411," ",""))))),регистрация!F411)</f>
        <v>0</v>
      </c>
      <c r="D411" s="20" t="str">
        <f t="shared" si="19"/>
        <v/>
      </c>
      <c r="E411" s="20" t="e">
        <f t="shared" si="18"/>
        <v>#VALUE!</v>
      </c>
      <c r="F411" s="20" t="e">
        <f t="shared" si="20"/>
        <v>#VALUE!</v>
      </c>
      <c r="G411" s="20"/>
      <c r="H411" s="20"/>
      <c r="I411" s="20"/>
      <c r="J411" s="20"/>
      <c r="K411" s="478" t="str">
        <f>TRIM(регистрация!H411)</f>
        <v/>
      </c>
      <c r="L411" s="20"/>
      <c r="M411" s="20"/>
      <c r="N411" s="20"/>
      <c r="O411" s="20"/>
      <c r="P411" s="20"/>
      <c r="Q411" s="20"/>
      <c r="R411" s="20"/>
    </row>
    <row r="412" spans="1:18" x14ac:dyDescent="0.2">
      <c r="A412" s="20">
        <f>регистрация!A412</f>
        <v>0</v>
      </c>
      <c r="B412" s="149">
        <f>регистрация!G412</f>
        <v>0</v>
      </c>
      <c r="C412" s="20">
        <f>IFERROR(RIGHT(регистрация!F412,LEN(регистрация!F412)-FIND("*",SUBSTITUTE(регистрация!F412," ","*",LEN(регистрация!F412)-LEN(SUBSTITUTE(регистрация!F412," ",""))))),регистрация!F412)</f>
        <v>0</v>
      </c>
      <c r="D412" s="20" t="str">
        <f t="shared" si="19"/>
        <v/>
      </c>
      <c r="E412" s="20" t="e">
        <f t="shared" si="18"/>
        <v>#VALUE!</v>
      </c>
      <c r="F412" s="20" t="e">
        <f t="shared" si="20"/>
        <v>#VALUE!</v>
      </c>
      <c r="G412" s="20"/>
      <c r="H412" s="20"/>
      <c r="I412" s="20"/>
      <c r="J412" s="20"/>
      <c r="K412" s="478" t="str">
        <f>TRIM(регистрация!H412)</f>
        <v/>
      </c>
      <c r="L412" s="20"/>
      <c r="M412" s="20"/>
      <c r="N412" s="20"/>
      <c r="O412" s="20"/>
      <c r="P412" s="20"/>
      <c r="Q412" s="20"/>
      <c r="R412" s="20"/>
    </row>
    <row r="413" spans="1:18" x14ac:dyDescent="0.2">
      <c r="A413" s="20">
        <f>регистрация!A413</f>
        <v>0</v>
      </c>
      <c r="B413" s="149">
        <f>регистрация!G413</f>
        <v>0</v>
      </c>
      <c r="C413" s="20">
        <f>IFERROR(RIGHT(регистрация!F413,LEN(регистрация!F413)-FIND("*",SUBSTITUTE(регистрация!F413," ","*",LEN(регистрация!F413)-LEN(SUBSTITUTE(регистрация!F413," ",""))))),регистрация!F413)</f>
        <v>0</v>
      </c>
      <c r="D413" s="20" t="str">
        <f t="shared" si="19"/>
        <v/>
      </c>
      <c r="E413" s="20" t="e">
        <f t="shared" si="18"/>
        <v>#VALUE!</v>
      </c>
      <c r="F413" s="20" t="e">
        <f t="shared" si="20"/>
        <v>#VALUE!</v>
      </c>
      <c r="G413" s="20"/>
      <c r="H413" s="20"/>
      <c r="I413" s="20"/>
      <c r="J413" s="20"/>
      <c r="K413" s="478" t="str">
        <f>TRIM(регистрация!H413)</f>
        <v/>
      </c>
      <c r="L413" s="20"/>
      <c r="M413" s="20"/>
      <c r="N413" s="20"/>
      <c r="O413" s="20"/>
      <c r="P413" s="20"/>
      <c r="Q413" s="20"/>
      <c r="R413" s="20"/>
    </row>
    <row r="414" spans="1:18" x14ac:dyDescent="0.2">
      <c r="A414" s="20">
        <f>регистрация!A414</f>
        <v>0</v>
      </c>
      <c r="B414" s="149">
        <f>регистрация!G414</f>
        <v>0</v>
      </c>
      <c r="C414" s="20">
        <f>IFERROR(RIGHT(регистрация!F414,LEN(регистрация!F414)-FIND("*",SUBSTITUTE(регистрация!F414," ","*",LEN(регистрация!F414)-LEN(SUBSTITUTE(регистрация!F414," ",""))))),регистрация!F414)</f>
        <v>0</v>
      </c>
      <c r="D414" s="20" t="str">
        <f t="shared" si="19"/>
        <v/>
      </c>
      <c r="E414" s="20" t="e">
        <f t="shared" si="18"/>
        <v>#VALUE!</v>
      </c>
      <c r="F414" s="20" t="e">
        <f t="shared" si="20"/>
        <v>#VALUE!</v>
      </c>
      <c r="G414" s="20"/>
      <c r="H414" s="20"/>
      <c r="I414" s="20"/>
      <c r="J414" s="20"/>
      <c r="K414" s="478" t="str">
        <f>TRIM(регистрация!H414)</f>
        <v/>
      </c>
      <c r="L414" s="20"/>
      <c r="M414" s="20"/>
      <c r="N414" s="20"/>
      <c r="O414" s="20"/>
      <c r="P414" s="20"/>
      <c r="Q414" s="20"/>
      <c r="R414" s="20"/>
    </row>
    <row r="415" spans="1:18" x14ac:dyDescent="0.2">
      <c r="A415" s="20">
        <f>регистрация!A415</f>
        <v>0</v>
      </c>
      <c r="B415" s="149">
        <f>регистрация!G415</f>
        <v>0</v>
      </c>
      <c r="C415" s="20">
        <f>IFERROR(RIGHT(регистрация!F415,LEN(регистрация!F415)-FIND("*",SUBSTITUTE(регистрация!F415," ","*",LEN(регистрация!F415)-LEN(SUBSTITUTE(регистрация!F415," ",""))))),регистрация!F415)</f>
        <v>0</v>
      </c>
      <c r="D415" s="20" t="str">
        <f t="shared" si="19"/>
        <v/>
      </c>
      <c r="E415" s="20" t="e">
        <f t="shared" si="18"/>
        <v>#VALUE!</v>
      </c>
      <c r="F415" s="20" t="e">
        <f t="shared" si="20"/>
        <v>#VALUE!</v>
      </c>
      <c r="G415" s="20"/>
      <c r="H415" s="20"/>
      <c r="I415" s="20"/>
      <c r="J415" s="20"/>
      <c r="K415" s="478" t="str">
        <f>TRIM(регистрация!H415)</f>
        <v/>
      </c>
      <c r="L415" s="20"/>
      <c r="M415" s="20"/>
      <c r="N415" s="20"/>
      <c r="O415" s="20"/>
      <c r="P415" s="20"/>
      <c r="Q415" s="20"/>
      <c r="R415" s="20"/>
    </row>
    <row r="416" spans="1:18" x14ac:dyDescent="0.2">
      <c r="A416" s="20">
        <f>регистрация!A416</f>
        <v>0</v>
      </c>
      <c r="B416" s="149">
        <f>регистрация!G416</f>
        <v>0</v>
      </c>
      <c r="C416" s="20">
        <f>IFERROR(RIGHT(регистрация!F416,LEN(регистрация!F416)-FIND("*",SUBSTITUTE(регистрация!F416," ","*",LEN(регистрация!F416)-LEN(SUBSTITUTE(регистрация!F416," ",""))))),регистрация!F416)</f>
        <v>0</v>
      </c>
      <c r="D416" s="20" t="str">
        <f t="shared" si="19"/>
        <v/>
      </c>
      <c r="E416" s="20" t="e">
        <f t="shared" si="18"/>
        <v>#VALUE!</v>
      </c>
      <c r="F416" s="20" t="e">
        <f t="shared" si="20"/>
        <v>#VALUE!</v>
      </c>
      <c r="G416" s="20"/>
      <c r="H416" s="20"/>
      <c r="I416" s="20"/>
      <c r="J416" s="20"/>
      <c r="K416" s="478" t="str">
        <f>TRIM(регистрация!H416)</f>
        <v/>
      </c>
      <c r="L416" s="20"/>
      <c r="M416" s="20"/>
      <c r="N416" s="20"/>
      <c r="O416" s="20"/>
      <c r="P416" s="20"/>
      <c r="Q416" s="20"/>
      <c r="R416" s="20"/>
    </row>
    <row r="417" spans="1:18" x14ac:dyDescent="0.2">
      <c r="A417" s="20">
        <f>регистрация!A417</f>
        <v>0</v>
      </c>
      <c r="B417" s="149">
        <f>регистрация!G417</f>
        <v>0</v>
      </c>
      <c r="C417" s="20">
        <f>IFERROR(RIGHT(регистрация!F417,LEN(регистрация!F417)-FIND("*",SUBSTITUTE(регистрация!F417," ","*",LEN(регистрация!F417)-LEN(SUBSTITUTE(регистрация!F417," ",""))))),регистрация!F417)</f>
        <v>0</v>
      </c>
      <c r="D417" s="20" t="str">
        <f t="shared" si="19"/>
        <v/>
      </c>
      <c r="E417" s="20" t="e">
        <f t="shared" si="18"/>
        <v>#VALUE!</v>
      </c>
      <c r="F417" s="20" t="e">
        <f t="shared" si="20"/>
        <v>#VALUE!</v>
      </c>
      <c r="G417" s="20"/>
      <c r="H417" s="20"/>
      <c r="I417" s="20"/>
      <c r="J417" s="20"/>
      <c r="K417" s="478" t="str">
        <f>TRIM(регистрация!H417)</f>
        <v/>
      </c>
      <c r="L417" s="20"/>
      <c r="M417" s="20"/>
      <c r="N417" s="20"/>
      <c r="O417" s="20"/>
      <c r="P417" s="20"/>
      <c r="Q417" s="20"/>
      <c r="R417" s="20"/>
    </row>
    <row r="418" spans="1:18" x14ac:dyDescent="0.2">
      <c r="A418" s="20">
        <f>регистрация!A418</f>
        <v>0</v>
      </c>
      <c r="B418" s="149">
        <f>регистрация!G418</f>
        <v>0</v>
      </c>
      <c r="C418" s="20">
        <f>IFERROR(RIGHT(регистрация!F418,LEN(регистрация!F418)-FIND("*",SUBSTITUTE(регистрация!F418," ","*",LEN(регистрация!F418)-LEN(SUBSTITUTE(регистрация!F418," ",""))))),регистрация!F418)</f>
        <v>0</v>
      </c>
      <c r="D418" s="20" t="str">
        <f t="shared" si="19"/>
        <v/>
      </c>
      <c r="E418" s="20" t="e">
        <f t="shared" si="18"/>
        <v>#VALUE!</v>
      </c>
      <c r="F418" s="20" t="e">
        <f t="shared" si="20"/>
        <v>#VALUE!</v>
      </c>
      <c r="G418" s="20"/>
      <c r="H418" s="20"/>
      <c r="I418" s="20"/>
      <c r="J418" s="20"/>
      <c r="K418" s="478" t="str">
        <f>TRIM(регистрация!H418)</f>
        <v/>
      </c>
      <c r="L418" s="20"/>
      <c r="M418" s="20"/>
      <c r="N418" s="20"/>
      <c r="O418" s="20"/>
      <c r="P418" s="20"/>
      <c r="Q418" s="20"/>
      <c r="R418" s="20"/>
    </row>
    <row r="419" spans="1:18" x14ac:dyDescent="0.2">
      <c r="A419" s="20">
        <f>регистрация!A419</f>
        <v>0</v>
      </c>
      <c r="B419" s="149">
        <f>регистрация!G419</f>
        <v>0</v>
      </c>
      <c r="C419" s="20">
        <f>IFERROR(RIGHT(регистрация!F419,LEN(регистрация!F419)-FIND("*",SUBSTITUTE(регистрация!F419," ","*",LEN(регистрация!F419)-LEN(SUBSTITUTE(регистрация!F419," ",""))))),регистрация!F419)</f>
        <v>0</v>
      </c>
      <c r="D419" s="20" t="str">
        <f t="shared" si="19"/>
        <v/>
      </c>
      <c r="E419" s="20" t="e">
        <f t="shared" si="18"/>
        <v>#VALUE!</v>
      </c>
      <c r="F419" s="20" t="e">
        <f t="shared" si="20"/>
        <v>#VALUE!</v>
      </c>
      <c r="G419" s="20"/>
      <c r="H419" s="20"/>
      <c r="I419" s="20"/>
      <c r="J419" s="20"/>
      <c r="K419" s="478" t="str">
        <f>TRIM(регистрация!H419)</f>
        <v/>
      </c>
      <c r="L419" s="20"/>
      <c r="M419" s="20"/>
      <c r="N419" s="20"/>
      <c r="O419" s="20"/>
      <c r="P419" s="20"/>
      <c r="Q419" s="20"/>
      <c r="R419" s="20"/>
    </row>
    <row r="420" spans="1:18" x14ac:dyDescent="0.2">
      <c r="A420" s="20">
        <f>регистрация!A420</f>
        <v>0</v>
      </c>
      <c r="B420" s="149">
        <f>регистрация!G420</f>
        <v>0</v>
      </c>
      <c r="C420" s="20">
        <f>IFERROR(RIGHT(регистрация!F420,LEN(регистрация!F420)-FIND("*",SUBSTITUTE(регистрация!F420," ","*",LEN(регистрация!F420)-LEN(SUBSTITUTE(регистрация!F420," ",""))))),регистрация!F420)</f>
        <v>0</v>
      </c>
      <c r="D420" s="20" t="str">
        <f t="shared" si="19"/>
        <v/>
      </c>
      <c r="E420" s="20" t="e">
        <f t="shared" si="18"/>
        <v>#VALUE!</v>
      </c>
      <c r="F420" s="20" t="e">
        <f t="shared" si="20"/>
        <v>#VALUE!</v>
      </c>
      <c r="G420" s="20"/>
      <c r="H420" s="20"/>
      <c r="I420" s="20"/>
      <c r="J420" s="20"/>
      <c r="K420" s="478" t="str">
        <f>TRIM(регистрация!H420)</f>
        <v/>
      </c>
      <c r="L420" s="20"/>
      <c r="M420" s="20"/>
      <c r="N420" s="20"/>
      <c r="O420" s="20"/>
      <c r="P420" s="20"/>
      <c r="Q420" s="20"/>
      <c r="R420" s="20"/>
    </row>
    <row r="421" spans="1:18" x14ac:dyDescent="0.2">
      <c r="A421" s="20">
        <f>регистрация!A421</f>
        <v>0</v>
      </c>
      <c r="B421" s="149">
        <f>регистрация!G421</f>
        <v>0</v>
      </c>
      <c r="C421" s="20">
        <f>IFERROR(RIGHT(регистрация!F421,LEN(регистрация!F421)-FIND("*",SUBSTITUTE(регистрация!F421," ","*",LEN(регистрация!F421)-LEN(SUBSTITUTE(регистрация!F421," ",""))))),регистрация!F421)</f>
        <v>0</v>
      </c>
      <c r="D421" s="20" t="str">
        <f t="shared" si="19"/>
        <v/>
      </c>
      <c r="E421" s="20" t="e">
        <f t="shared" si="18"/>
        <v>#VALUE!</v>
      </c>
      <c r="F421" s="20" t="e">
        <f t="shared" si="20"/>
        <v>#VALUE!</v>
      </c>
      <c r="G421" s="20"/>
      <c r="H421" s="20"/>
      <c r="I421" s="20"/>
      <c r="J421" s="20"/>
      <c r="K421" s="478" t="str">
        <f>TRIM(регистрация!H421)</f>
        <v/>
      </c>
      <c r="L421" s="20"/>
      <c r="M421" s="20"/>
      <c r="N421" s="20"/>
      <c r="O421" s="20"/>
      <c r="P421" s="20"/>
      <c r="Q421" s="20"/>
      <c r="R421" s="20"/>
    </row>
    <row r="422" spans="1:18" x14ac:dyDescent="0.2">
      <c r="A422" s="20">
        <f>регистрация!A422</f>
        <v>0</v>
      </c>
      <c r="B422" s="149">
        <f>регистрация!G422</f>
        <v>0</v>
      </c>
      <c r="C422" s="20">
        <f>IFERROR(RIGHT(регистрация!F422,LEN(регистрация!F422)-FIND("*",SUBSTITUTE(регистрация!F422," ","*",LEN(регистрация!F422)-LEN(SUBSTITUTE(регистрация!F422," ",""))))),регистрация!F422)</f>
        <v>0</v>
      </c>
      <c r="D422" s="20" t="str">
        <f t="shared" si="19"/>
        <v/>
      </c>
      <c r="E422" s="20" t="e">
        <f t="shared" si="18"/>
        <v>#VALUE!</v>
      </c>
      <c r="F422" s="20" t="e">
        <f t="shared" si="20"/>
        <v>#VALUE!</v>
      </c>
      <c r="G422" s="20"/>
      <c r="H422" s="20"/>
      <c r="I422" s="20"/>
      <c r="J422" s="20"/>
      <c r="K422" s="478" t="str">
        <f>TRIM(регистрация!H422)</f>
        <v/>
      </c>
      <c r="L422" s="20"/>
      <c r="M422" s="20"/>
      <c r="N422" s="20"/>
      <c r="O422" s="20"/>
      <c r="P422" s="20"/>
      <c r="Q422" s="20"/>
      <c r="R422" s="20"/>
    </row>
    <row r="423" spans="1:18" x14ac:dyDescent="0.2">
      <c r="A423" s="20">
        <f>регистрация!A423</f>
        <v>0</v>
      </c>
      <c r="B423" s="149">
        <f>регистрация!G423</f>
        <v>0</v>
      </c>
      <c r="C423" s="20">
        <f>IFERROR(RIGHT(регистрация!F423,LEN(регистрация!F423)-FIND("*",SUBSTITUTE(регистрация!F423," ","*",LEN(регистрация!F423)-LEN(SUBSTITUTE(регистрация!F423," ",""))))),регистрация!F423)</f>
        <v>0</v>
      </c>
      <c r="D423" s="20" t="str">
        <f t="shared" si="19"/>
        <v/>
      </c>
      <c r="E423" s="20" t="e">
        <f t="shared" si="18"/>
        <v>#VALUE!</v>
      </c>
      <c r="F423" s="20" t="e">
        <f t="shared" si="20"/>
        <v>#VALUE!</v>
      </c>
      <c r="G423" s="20"/>
      <c r="H423" s="20"/>
      <c r="I423" s="20"/>
      <c r="J423" s="20"/>
      <c r="K423" s="478" t="str">
        <f>TRIM(регистрация!H423)</f>
        <v/>
      </c>
      <c r="L423" s="20"/>
      <c r="M423" s="20"/>
      <c r="N423" s="20"/>
      <c r="O423" s="20"/>
      <c r="P423" s="20"/>
      <c r="Q423" s="20"/>
      <c r="R423" s="20"/>
    </row>
    <row r="424" spans="1:18" x14ac:dyDescent="0.2">
      <c r="A424" s="20">
        <f>регистрация!A424</f>
        <v>0</v>
      </c>
      <c r="B424" s="149">
        <f>регистрация!G424</f>
        <v>0</v>
      </c>
      <c r="C424" s="20">
        <f>IFERROR(RIGHT(регистрация!F424,LEN(регистрация!F424)-FIND("*",SUBSTITUTE(регистрация!F424," ","*",LEN(регистрация!F424)-LEN(SUBSTITUTE(регистрация!F424," ",""))))),регистрация!F424)</f>
        <v>0</v>
      </c>
      <c r="D424" s="20" t="str">
        <f t="shared" si="19"/>
        <v/>
      </c>
      <c r="E424" s="20" t="e">
        <f t="shared" si="18"/>
        <v>#VALUE!</v>
      </c>
      <c r="F424" s="20" t="e">
        <f t="shared" si="20"/>
        <v>#VALUE!</v>
      </c>
      <c r="G424" s="20"/>
      <c r="H424" s="20"/>
      <c r="I424" s="20"/>
      <c r="J424" s="20"/>
      <c r="K424" s="478" t="str">
        <f>TRIM(регистрация!H424)</f>
        <v/>
      </c>
      <c r="L424" s="20"/>
      <c r="M424" s="20"/>
      <c r="N424" s="20"/>
      <c r="O424" s="20"/>
      <c r="P424" s="20"/>
      <c r="Q424" s="20"/>
      <c r="R424" s="20"/>
    </row>
    <row r="425" spans="1:18" x14ac:dyDescent="0.2">
      <c r="A425" s="20">
        <f>регистрация!A425</f>
        <v>0</v>
      </c>
      <c r="B425" s="149">
        <f>регистрация!G425</f>
        <v>0</v>
      </c>
      <c r="C425" s="20">
        <f>IFERROR(RIGHT(регистрация!F425,LEN(регистрация!F425)-FIND("*",SUBSTITUTE(регистрация!F425," ","*",LEN(регистрация!F425)-LEN(SUBSTITUTE(регистрация!F425," ",""))))),регистрация!F425)</f>
        <v>0</v>
      </c>
      <c r="D425" s="20" t="str">
        <f t="shared" si="19"/>
        <v/>
      </c>
      <c r="E425" s="20" t="e">
        <f t="shared" si="18"/>
        <v>#VALUE!</v>
      </c>
      <c r="F425" s="20" t="e">
        <f t="shared" si="20"/>
        <v>#VALUE!</v>
      </c>
      <c r="G425" s="20"/>
      <c r="H425" s="20"/>
      <c r="I425" s="20"/>
      <c r="J425" s="20"/>
      <c r="K425" s="478" t="str">
        <f>TRIM(регистрация!H425)</f>
        <v/>
      </c>
      <c r="L425" s="20"/>
      <c r="M425" s="20"/>
      <c r="N425" s="20"/>
      <c r="O425" s="20"/>
      <c r="P425" s="20"/>
      <c r="Q425" s="20"/>
      <c r="R425" s="20"/>
    </row>
    <row r="426" spans="1:18" x14ac:dyDescent="0.2">
      <c r="A426" s="20">
        <f>регистрация!A426</f>
        <v>0</v>
      </c>
      <c r="B426" s="149">
        <f>регистрация!G426</f>
        <v>0</v>
      </c>
      <c r="C426" s="20">
        <f>IFERROR(RIGHT(регистрация!F426,LEN(регистрация!F426)-FIND("*",SUBSTITUTE(регистрация!F426," ","*",LEN(регистрация!F426)-LEN(SUBSTITUTE(регистрация!F426," ",""))))),регистрация!F426)</f>
        <v>0</v>
      </c>
      <c r="D426" s="20" t="str">
        <f t="shared" si="19"/>
        <v/>
      </c>
      <c r="E426" s="20" t="e">
        <f t="shared" si="18"/>
        <v>#VALUE!</v>
      </c>
      <c r="F426" s="20" t="e">
        <f t="shared" si="20"/>
        <v>#VALUE!</v>
      </c>
      <c r="G426" s="20"/>
      <c r="H426" s="20"/>
      <c r="I426" s="20"/>
      <c r="J426" s="20"/>
      <c r="K426" s="478" t="str">
        <f>TRIM(регистрация!H426)</f>
        <v/>
      </c>
      <c r="L426" s="20"/>
      <c r="M426" s="20"/>
      <c r="N426" s="20"/>
      <c r="O426" s="20"/>
      <c r="P426" s="20"/>
      <c r="Q426" s="20"/>
      <c r="R426" s="20"/>
    </row>
    <row r="427" spans="1:18" x14ac:dyDescent="0.2">
      <c r="A427" s="20">
        <f>регистрация!A427</f>
        <v>0</v>
      </c>
      <c r="B427" s="149">
        <f>регистрация!G427</f>
        <v>0</v>
      </c>
      <c r="C427" s="20">
        <f>IFERROR(RIGHT(регистрация!F427,LEN(регистрация!F427)-FIND("*",SUBSTITUTE(регистрация!F427," ","*",LEN(регистрация!F427)-LEN(SUBSTITUTE(регистрация!F427," ",""))))),регистрация!F427)</f>
        <v>0</v>
      </c>
      <c r="D427" s="20" t="str">
        <f t="shared" si="19"/>
        <v/>
      </c>
      <c r="E427" s="20" t="e">
        <f t="shared" si="18"/>
        <v>#VALUE!</v>
      </c>
      <c r="F427" s="20" t="e">
        <f t="shared" si="20"/>
        <v>#VALUE!</v>
      </c>
      <c r="G427" s="20"/>
      <c r="H427" s="20"/>
      <c r="I427" s="20"/>
      <c r="J427" s="20"/>
      <c r="K427" s="478" t="str">
        <f>TRIM(регистрация!H427)</f>
        <v/>
      </c>
      <c r="L427" s="20"/>
      <c r="M427" s="20"/>
      <c r="N427" s="20"/>
      <c r="O427" s="20"/>
      <c r="P427" s="20"/>
      <c r="Q427" s="20"/>
      <c r="R427" s="20"/>
    </row>
    <row r="428" spans="1:18" x14ac:dyDescent="0.2">
      <c r="A428" s="20">
        <f>регистрация!A428</f>
        <v>0</v>
      </c>
      <c r="B428" s="149">
        <f>регистрация!G428</f>
        <v>0</v>
      </c>
      <c r="C428" s="20">
        <f>IFERROR(RIGHT(регистрация!F428,LEN(регистрация!F428)-FIND("*",SUBSTITUTE(регистрация!F428," ","*",LEN(регистрация!F428)-LEN(SUBSTITUTE(регистрация!F428," ",""))))),регистрация!F428)</f>
        <v>0</v>
      </c>
      <c r="D428" s="20" t="str">
        <f t="shared" si="19"/>
        <v/>
      </c>
      <c r="E428" s="20" t="e">
        <f t="shared" si="18"/>
        <v>#VALUE!</v>
      </c>
      <c r="F428" s="20" t="e">
        <f t="shared" si="20"/>
        <v>#VALUE!</v>
      </c>
      <c r="G428" s="20"/>
      <c r="H428" s="20"/>
      <c r="I428" s="20"/>
      <c r="J428" s="20"/>
      <c r="K428" s="478" t="str">
        <f>TRIM(регистрация!H428)</f>
        <v/>
      </c>
      <c r="L428" s="20"/>
      <c r="M428" s="20"/>
      <c r="N428" s="20"/>
      <c r="O428" s="20"/>
      <c r="P428" s="20"/>
      <c r="Q428" s="20"/>
      <c r="R428" s="20"/>
    </row>
    <row r="429" spans="1:18" x14ac:dyDescent="0.2">
      <c r="A429" s="20">
        <f>регистрация!A429</f>
        <v>0</v>
      </c>
      <c r="B429" s="149">
        <f>регистрация!G429</f>
        <v>0</v>
      </c>
      <c r="C429" s="20">
        <f>IFERROR(RIGHT(регистрация!F429,LEN(регистрация!F429)-FIND("*",SUBSTITUTE(регистрация!F429," ","*",LEN(регистрация!F429)-LEN(SUBSTITUTE(регистрация!F429," ",""))))),регистрация!F429)</f>
        <v>0</v>
      </c>
      <c r="D429" s="20" t="str">
        <f t="shared" si="19"/>
        <v/>
      </c>
      <c r="E429" s="20" t="e">
        <f t="shared" si="18"/>
        <v>#VALUE!</v>
      </c>
      <c r="F429" s="20" t="e">
        <f t="shared" si="20"/>
        <v>#VALUE!</v>
      </c>
      <c r="G429" s="20"/>
      <c r="H429" s="20"/>
      <c r="I429" s="20"/>
      <c r="J429" s="20"/>
      <c r="K429" s="478" t="str">
        <f>TRIM(регистрация!H429)</f>
        <v/>
      </c>
      <c r="L429" s="20"/>
      <c r="M429" s="20"/>
      <c r="N429" s="20"/>
      <c r="O429" s="20"/>
      <c r="P429" s="20"/>
      <c r="Q429" s="20"/>
      <c r="R429" s="20"/>
    </row>
    <row r="430" spans="1:18" x14ac:dyDescent="0.2">
      <c r="A430" s="20">
        <f>регистрация!A430</f>
        <v>0</v>
      </c>
      <c r="B430" s="149">
        <f>регистрация!G430</f>
        <v>0</v>
      </c>
      <c r="C430" s="20">
        <f>IFERROR(RIGHT(регистрация!F430,LEN(регистрация!F430)-FIND("*",SUBSTITUTE(регистрация!F430," ","*",LEN(регистрация!F430)-LEN(SUBSTITUTE(регистрация!F430," ",""))))),регистрация!F430)</f>
        <v>0</v>
      </c>
      <c r="D430" s="20" t="str">
        <f t="shared" si="19"/>
        <v/>
      </c>
      <c r="E430" s="20" t="e">
        <f t="shared" si="18"/>
        <v>#VALUE!</v>
      </c>
      <c r="F430" s="20" t="e">
        <f t="shared" si="20"/>
        <v>#VALUE!</v>
      </c>
      <c r="G430" s="20"/>
      <c r="H430" s="20"/>
      <c r="I430" s="20"/>
      <c r="J430" s="20"/>
      <c r="K430" s="478" t="str">
        <f>TRIM(регистрация!H430)</f>
        <v/>
      </c>
      <c r="L430" s="20"/>
      <c r="M430" s="20"/>
      <c r="N430" s="20"/>
      <c r="O430" s="20"/>
      <c r="P430" s="20"/>
      <c r="Q430" s="20"/>
      <c r="R430" s="20"/>
    </row>
    <row r="431" spans="1:18" x14ac:dyDescent="0.2">
      <c r="A431" s="20">
        <f>регистрация!A431</f>
        <v>0</v>
      </c>
      <c r="B431" s="149">
        <f>регистрация!G431</f>
        <v>0</v>
      </c>
      <c r="C431" s="20">
        <f>IFERROR(RIGHT(регистрация!F431,LEN(регистрация!F431)-FIND("*",SUBSTITUTE(регистрация!F431," ","*",LEN(регистрация!F431)-LEN(SUBSTITUTE(регистрация!F431," ",""))))),регистрация!F431)</f>
        <v>0</v>
      </c>
      <c r="D431" s="20" t="str">
        <f t="shared" si="19"/>
        <v/>
      </c>
      <c r="E431" s="20" t="e">
        <f t="shared" si="18"/>
        <v>#VALUE!</v>
      </c>
      <c r="F431" s="20" t="e">
        <f t="shared" si="20"/>
        <v>#VALUE!</v>
      </c>
      <c r="G431" s="20"/>
      <c r="H431" s="20"/>
      <c r="I431" s="20"/>
      <c r="J431" s="20"/>
      <c r="K431" s="478" t="str">
        <f>TRIM(регистрация!H431)</f>
        <v/>
      </c>
      <c r="L431" s="20"/>
      <c r="M431" s="20"/>
      <c r="N431" s="20"/>
      <c r="O431" s="20"/>
      <c r="P431" s="20"/>
      <c r="Q431" s="20"/>
      <c r="R431" s="20"/>
    </row>
    <row r="432" spans="1:18" x14ac:dyDescent="0.2">
      <c r="A432" s="20">
        <f>регистрация!A432</f>
        <v>0</v>
      </c>
      <c r="B432" s="149">
        <f>регистрация!G432</f>
        <v>0</v>
      </c>
      <c r="C432" s="20">
        <f>IFERROR(RIGHT(регистрация!F432,LEN(регистрация!F432)-FIND("*",SUBSTITUTE(регистрация!F432," ","*",LEN(регистрация!F432)-LEN(SUBSTITUTE(регистрация!F432," ",""))))),регистрация!F432)</f>
        <v>0</v>
      </c>
      <c r="D432" s="20" t="str">
        <f t="shared" si="19"/>
        <v/>
      </c>
      <c r="E432" s="20" t="e">
        <f t="shared" si="18"/>
        <v>#VALUE!</v>
      </c>
      <c r="F432" s="20" t="e">
        <f t="shared" si="20"/>
        <v>#VALUE!</v>
      </c>
      <c r="G432" s="20"/>
      <c r="H432" s="20"/>
      <c r="I432" s="20"/>
      <c r="J432" s="20"/>
      <c r="K432" s="478" t="str">
        <f>TRIM(регистрация!H432)</f>
        <v/>
      </c>
      <c r="L432" s="20"/>
      <c r="M432" s="20"/>
      <c r="N432" s="20"/>
      <c r="O432" s="20"/>
      <c r="P432" s="20"/>
      <c r="Q432" s="20"/>
      <c r="R432" s="20"/>
    </row>
    <row r="433" spans="1:18" x14ac:dyDescent="0.2">
      <c r="A433" s="20">
        <f>регистрация!A433</f>
        <v>0</v>
      </c>
      <c r="B433" s="149">
        <f>регистрация!G433</f>
        <v>0</v>
      </c>
      <c r="C433" s="20">
        <f>IFERROR(RIGHT(регистрация!F433,LEN(регистрация!F433)-FIND("*",SUBSTITUTE(регистрация!F433," ","*",LEN(регистрация!F433)-LEN(SUBSTITUTE(регистрация!F433," ",""))))),регистрация!F433)</f>
        <v>0</v>
      </c>
      <c r="D433" s="20" t="str">
        <f t="shared" si="19"/>
        <v/>
      </c>
      <c r="E433" s="20" t="e">
        <f t="shared" si="18"/>
        <v>#VALUE!</v>
      </c>
      <c r="F433" s="20" t="e">
        <f t="shared" si="20"/>
        <v>#VALUE!</v>
      </c>
      <c r="G433" s="20"/>
      <c r="H433" s="20"/>
      <c r="I433" s="20"/>
      <c r="J433" s="20"/>
      <c r="K433" s="478" t="str">
        <f>TRIM(регистрация!H433)</f>
        <v/>
      </c>
      <c r="L433" s="20"/>
      <c r="M433" s="20"/>
      <c r="N433" s="20"/>
      <c r="O433" s="20"/>
      <c r="P433" s="20"/>
      <c r="Q433" s="20"/>
      <c r="R433" s="20"/>
    </row>
    <row r="434" spans="1:18" x14ac:dyDescent="0.2">
      <c r="A434" s="20">
        <f>регистрация!A434</f>
        <v>0</v>
      </c>
      <c r="B434" s="149">
        <f>регистрация!G434</f>
        <v>0</v>
      </c>
      <c r="C434" s="20">
        <f>IFERROR(RIGHT(регистрация!F434,LEN(регистрация!F434)-FIND("*",SUBSTITUTE(регистрация!F434," ","*",LEN(регистрация!F434)-LEN(SUBSTITUTE(регистрация!F434," ",""))))),регистрация!F434)</f>
        <v>0</v>
      </c>
      <c r="D434" s="20" t="str">
        <f t="shared" si="19"/>
        <v/>
      </c>
      <c r="E434" s="20" t="e">
        <f t="shared" si="18"/>
        <v>#VALUE!</v>
      </c>
      <c r="F434" s="20" t="e">
        <f t="shared" si="20"/>
        <v>#VALUE!</v>
      </c>
      <c r="G434" s="20"/>
      <c r="H434" s="20"/>
      <c r="I434" s="20"/>
      <c r="J434" s="20"/>
      <c r="K434" s="478" t="str">
        <f>TRIM(регистрация!H434)</f>
        <v/>
      </c>
      <c r="L434" s="20"/>
      <c r="M434" s="20"/>
      <c r="N434" s="20"/>
      <c r="O434" s="20"/>
      <c r="P434" s="20"/>
      <c r="Q434" s="20"/>
      <c r="R434" s="20"/>
    </row>
    <row r="435" spans="1:18" x14ac:dyDescent="0.2">
      <c r="A435" s="20">
        <f>регистрация!A435</f>
        <v>0</v>
      </c>
      <c r="B435" s="149">
        <f>регистрация!G435</f>
        <v>0</v>
      </c>
      <c r="C435" s="20">
        <f>IFERROR(RIGHT(регистрация!F435,LEN(регистрация!F435)-FIND("*",SUBSTITUTE(регистрация!F435," ","*",LEN(регистрация!F435)-LEN(SUBSTITUTE(регистрация!F435," ",""))))),регистрация!F435)</f>
        <v>0</v>
      </c>
      <c r="D435" s="20" t="str">
        <f t="shared" si="19"/>
        <v/>
      </c>
      <c r="E435" s="20" t="e">
        <f t="shared" si="18"/>
        <v>#VALUE!</v>
      </c>
      <c r="F435" s="20" t="e">
        <f t="shared" si="20"/>
        <v>#VALUE!</v>
      </c>
      <c r="G435" s="20"/>
      <c r="H435" s="20"/>
      <c r="I435" s="20"/>
      <c r="J435" s="20"/>
      <c r="K435" s="478" t="str">
        <f>TRIM(регистрация!H435)</f>
        <v/>
      </c>
      <c r="L435" s="20"/>
      <c r="M435" s="20"/>
      <c r="N435" s="20"/>
      <c r="O435" s="20"/>
      <c r="P435" s="20"/>
      <c r="Q435" s="20"/>
      <c r="R435" s="20"/>
    </row>
    <row r="436" spans="1:18" x14ac:dyDescent="0.2">
      <c r="A436" s="20">
        <f>регистрация!A436</f>
        <v>0</v>
      </c>
      <c r="B436" s="149">
        <f>регистрация!G436</f>
        <v>0</v>
      </c>
      <c r="C436" s="20">
        <f>IFERROR(RIGHT(регистрация!F436,LEN(регистрация!F436)-FIND("*",SUBSTITUTE(регистрация!F436," ","*",LEN(регистрация!F436)-LEN(SUBSTITUTE(регистрация!F436," ",""))))),регистрация!F436)</f>
        <v>0</v>
      </c>
      <c r="D436" s="20" t="str">
        <f t="shared" si="19"/>
        <v/>
      </c>
      <c r="E436" s="20" t="e">
        <f t="shared" si="18"/>
        <v>#VALUE!</v>
      </c>
      <c r="F436" s="20" t="e">
        <f t="shared" si="20"/>
        <v>#VALUE!</v>
      </c>
      <c r="G436" s="20"/>
      <c r="H436" s="20"/>
      <c r="I436" s="20"/>
      <c r="J436" s="20"/>
      <c r="K436" s="478" t="str">
        <f>TRIM(регистрация!H436)</f>
        <v/>
      </c>
      <c r="L436" s="20"/>
      <c r="M436" s="20"/>
      <c r="N436" s="20"/>
      <c r="O436" s="20"/>
      <c r="P436" s="20"/>
      <c r="Q436" s="20"/>
      <c r="R436" s="20"/>
    </row>
    <row r="437" spans="1:18" x14ac:dyDescent="0.2">
      <c r="A437" s="20">
        <f>регистрация!A437</f>
        <v>0</v>
      </c>
      <c r="B437" s="149">
        <f>регистрация!G437</f>
        <v>0</v>
      </c>
      <c r="C437" s="20">
        <f>IFERROR(RIGHT(регистрация!F437,LEN(регистрация!F437)-FIND("*",SUBSTITUTE(регистрация!F437," ","*",LEN(регистрация!F437)-LEN(SUBSTITUTE(регистрация!F437," ",""))))),регистрация!F437)</f>
        <v>0</v>
      </c>
      <c r="D437" s="20" t="str">
        <f t="shared" si="19"/>
        <v/>
      </c>
      <c r="E437" s="20" t="e">
        <f t="shared" si="18"/>
        <v>#VALUE!</v>
      </c>
      <c r="F437" s="20" t="e">
        <f t="shared" si="20"/>
        <v>#VALUE!</v>
      </c>
      <c r="G437" s="20"/>
      <c r="H437" s="20"/>
      <c r="I437" s="20"/>
      <c r="J437" s="20"/>
      <c r="K437" s="478" t="str">
        <f>TRIM(регистрация!H437)</f>
        <v/>
      </c>
      <c r="L437" s="20"/>
      <c r="M437" s="20"/>
      <c r="N437" s="20"/>
      <c r="O437" s="20"/>
      <c r="P437" s="20"/>
      <c r="Q437" s="20"/>
      <c r="R437" s="20"/>
    </row>
    <row r="438" spans="1:18" x14ac:dyDescent="0.2">
      <c r="A438" s="20">
        <f>регистрация!A438</f>
        <v>0</v>
      </c>
      <c r="B438" s="149">
        <f>регистрация!G438</f>
        <v>0</v>
      </c>
      <c r="C438" s="20">
        <f>IFERROR(RIGHT(регистрация!F438,LEN(регистрация!F438)-FIND("*",SUBSTITUTE(регистрация!F438," ","*",LEN(регистрация!F438)-LEN(SUBSTITUTE(регистрация!F438," ",""))))),регистрация!F438)</f>
        <v>0</v>
      </c>
      <c r="D438" s="20" t="str">
        <f t="shared" si="19"/>
        <v/>
      </c>
      <c r="E438" s="20" t="e">
        <f t="shared" si="18"/>
        <v>#VALUE!</v>
      </c>
      <c r="F438" s="20" t="e">
        <f t="shared" si="20"/>
        <v>#VALUE!</v>
      </c>
      <c r="G438" s="20"/>
      <c r="H438" s="20"/>
      <c r="I438" s="20"/>
      <c r="J438" s="20"/>
      <c r="K438" s="478" t="str">
        <f>TRIM(регистрация!H438)</f>
        <v/>
      </c>
      <c r="L438" s="20"/>
      <c r="M438" s="20"/>
      <c r="N438" s="20"/>
      <c r="O438" s="20"/>
      <c r="P438" s="20"/>
      <c r="Q438" s="20"/>
      <c r="R438" s="20"/>
    </row>
    <row r="439" spans="1:18" x14ac:dyDescent="0.2">
      <c r="A439" s="20">
        <f>регистрация!A439</f>
        <v>0</v>
      </c>
      <c r="B439" s="149">
        <f>регистрация!G439</f>
        <v>0</v>
      </c>
      <c r="C439" s="20">
        <f>IFERROR(RIGHT(регистрация!F439,LEN(регистрация!F439)-FIND("*",SUBSTITUTE(регистрация!F439," ","*",LEN(регистрация!F439)-LEN(SUBSTITUTE(регистрация!F439," ",""))))),регистрация!F439)</f>
        <v>0</v>
      </c>
      <c r="D439" s="20" t="str">
        <f t="shared" si="19"/>
        <v/>
      </c>
      <c r="E439" s="20" t="e">
        <f t="shared" si="18"/>
        <v>#VALUE!</v>
      </c>
      <c r="F439" s="20" t="e">
        <f t="shared" si="20"/>
        <v>#VALUE!</v>
      </c>
      <c r="G439" s="20"/>
      <c r="H439" s="20"/>
      <c r="I439" s="20"/>
      <c r="J439" s="20"/>
      <c r="K439" s="478" t="str">
        <f>TRIM(регистрация!H439)</f>
        <v/>
      </c>
      <c r="L439" s="20"/>
      <c r="M439" s="20"/>
      <c r="N439" s="20"/>
      <c r="O439" s="20"/>
      <c r="P439" s="20"/>
      <c r="Q439" s="20"/>
      <c r="R439" s="20"/>
    </row>
    <row r="440" spans="1:18" x14ac:dyDescent="0.2">
      <c r="A440" s="20">
        <f>регистрация!A440</f>
        <v>0</v>
      </c>
      <c r="B440" s="149">
        <f>регистрация!G440</f>
        <v>0</v>
      </c>
      <c r="C440" s="20">
        <f>IFERROR(RIGHT(регистрация!F440,LEN(регистрация!F440)-FIND("*",SUBSTITUTE(регистрация!F440," ","*",LEN(регистрация!F440)-LEN(SUBSTITUTE(регистрация!F440," ",""))))),регистрация!F440)</f>
        <v>0</v>
      </c>
      <c r="D440" s="20" t="str">
        <f t="shared" si="19"/>
        <v/>
      </c>
      <c r="E440" s="20" t="e">
        <f t="shared" si="18"/>
        <v>#VALUE!</v>
      </c>
      <c r="F440" s="20" t="e">
        <f t="shared" si="20"/>
        <v>#VALUE!</v>
      </c>
      <c r="G440" s="20"/>
      <c r="H440" s="20"/>
      <c r="I440" s="20"/>
      <c r="J440" s="20"/>
      <c r="K440" s="478" t="str">
        <f>TRIM(регистрация!H440)</f>
        <v/>
      </c>
      <c r="L440" s="20"/>
      <c r="M440" s="20"/>
      <c r="N440" s="20"/>
      <c r="O440" s="20"/>
      <c r="P440" s="20"/>
      <c r="Q440" s="20"/>
      <c r="R440" s="20"/>
    </row>
    <row r="441" spans="1:18" x14ac:dyDescent="0.2">
      <c r="A441" s="20">
        <f>регистрация!A441</f>
        <v>0</v>
      </c>
      <c r="B441" s="149">
        <f>регистрация!G441</f>
        <v>0</v>
      </c>
      <c r="C441" s="20">
        <f>IFERROR(RIGHT(регистрация!F441,LEN(регистрация!F441)-FIND("*",SUBSTITUTE(регистрация!F441," ","*",LEN(регистрация!F441)-LEN(SUBSTITUTE(регистрация!F441," ",""))))),регистрация!F441)</f>
        <v>0</v>
      </c>
      <c r="D441" s="20" t="str">
        <f t="shared" si="19"/>
        <v/>
      </c>
      <c r="E441" s="20" t="e">
        <f t="shared" si="18"/>
        <v>#VALUE!</v>
      </c>
      <c r="F441" s="20" t="e">
        <f t="shared" si="20"/>
        <v>#VALUE!</v>
      </c>
      <c r="G441" s="20"/>
      <c r="H441" s="20"/>
      <c r="I441" s="20"/>
      <c r="J441" s="20"/>
      <c r="K441" s="478" t="str">
        <f>TRIM(регистрация!H441)</f>
        <v/>
      </c>
      <c r="L441" s="20"/>
      <c r="M441" s="20"/>
      <c r="N441" s="20"/>
      <c r="O441" s="20"/>
      <c r="P441" s="20"/>
      <c r="Q441" s="20"/>
      <c r="R441" s="20"/>
    </row>
    <row r="442" spans="1:18" x14ac:dyDescent="0.2">
      <c r="A442" s="20">
        <f>регистрация!A442</f>
        <v>0</v>
      </c>
      <c r="B442" s="149">
        <f>регистрация!G442</f>
        <v>0</v>
      </c>
      <c r="C442" s="20">
        <f>IFERROR(RIGHT(регистрация!F442,LEN(регистрация!F442)-FIND("*",SUBSTITUTE(регистрация!F442," ","*",LEN(регистрация!F442)-LEN(SUBSTITUTE(регистрация!F442," ",""))))),регистрация!F442)</f>
        <v>0</v>
      </c>
      <c r="D442" s="20" t="str">
        <f t="shared" si="19"/>
        <v/>
      </c>
      <c r="E442" s="20" t="e">
        <f t="shared" si="18"/>
        <v>#VALUE!</v>
      </c>
      <c r="F442" s="20" t="e">
        <f t="shared" si="20"/>
        <v>#VALUE!</v>
      </c>
      <c r="G442" s="20"/>
      <c r="H442" s="20"/>
      <c r="I442" s="20"/>
      <c r="J442" s="20"/>
      <c r="K442" s="478" t="str">
        <f>TRIM(регистрация!H442)</f>
        <v/>
      </c>
      <c r="L442" s="20"/>
      <c r="M442" s="20"/>
      <c r="N442" s="20"/>
      <c r="O442" s="20"/>
      <c r="P442" s="20"/>
      <c r="Q442" s="20"/>
      <c r="R442" s="20"/>
    </row>
    <row r="443" spans="1:18" x14ac:dyDescent="0.2">
      <c r="A443" s="20">
        <f>регистрация!A443</f>
        <v>0</v>
      </c>
      <c r="B443" s="149">
        <f>регистрация!G443</f>
        <v>0</v>
      </c>
      <c r="C443" s="20">
        <f>IFERROR(RIGHT(регистрация!F443,LEN(регистрация!F443)-FIND("*",SUBSTITUTE(регистрация!F443," ","*",LEN(регистрация!F443)-LEN(SUBSTITUTE(регистрация!F443," ",""))))),регистрация!F443)</f>
        <v>0</v>
      </c>
      <c r="D443" s="20" t="str">
        <f t="shared" si="19"/>
        <v/>
      </c>
      <c r="E443" s="20" t="e">
        <f t="shared" si="18"/>
        <v>#VALUE!</v>
      </c>
      <c r="F443" s="20" t="e">
        <f t="shared" si="20"/>
        <v>#VALUE!</v>
      </c>
      <c r="G443" s="20"/>
      <c r="H443" s="20"/>
      <c r="I443" s="20"/>
      <c r="J443" s="20"/>
      <c r="K443" s="478" t="str">
        <f>TRIM(регистрация!H443)</f>
        <v/>
      </c>
      <c r="L443" s="20"/>
      <c r="M443" s="20"/>
      <c r="N443" s="20"/>
      <c r="O443" s="20"/>
      <c r="P443" s="20"/>
      <c r="Q443" s="20"/>
      <c r="R443" s="20"/>
    </row>
    <row r="444" spans="1:18" x14ac:dyDescent="0.2">
      <c r="A444" s="20">
        <f>регистрация!A444</f>
        <v>0</v>
      </c>
      <c r="B444" s="149">
        <f>регистрация!G444</f>
        <v>0</v>
      </c>
      <c r="C444" s="20">
        <f>IFERROR(RIGHT(регистрация!F444,LEN(регистрация!F444)-FIND("*",SUBSTITUTE(регистрация!F444," ","*",LEN(регистрация!F444)-LEN(SUBSTITUTE(регистрация!F444," ",""))))),регистрация!F444)</f>
        <v>0</v>
      </c>
      <c r="D444" s="20" t="str">
        <f t="shared" si="19"/>
        <v/>
      </c>
      <c r="E444" s="20" t="e">
        <f t="shared" si="18"/>
        <v>#VALUE!</v>
      </c>
      <c r="F444" s="20" t="e">
        <f t="shared" si="20"/>
        <v>#VALUE!</v>
      </c>
      <c r="G444" s="20"/>
      <c r="H444" s="20"/>
      <c r="I444" s="20"/>
      <c r="J444" s="20"/>
      <c r="K444" s="478" t="str">
        <f>TRIM(регистрация!H444)</f>
        <v/>
      </c>
      <c r="L444" s="20"/>
      <c r="M444" s="20"/>
      <c r="N444" s="20"/>
      <c r="O444" s="20"/>
      <c r="P444" s="20"/>
      <c r="Q444" s="20"/>
      <c r="R444" s="20"/>
    </row>
    <row r="445" spans="1:18" x14ac:dyDescent="0.2">
      <c r="A445" s="20">
        <f>регистрация!A445</f>
        <v>0</v>
      </c>
      <c r="B445" s="149">
        <f>регистрация!G445</f>
        <v>0</v>
      </c>
      <c r="C445" s="20">
        <f>IFERROR(RIGHT(регистрация!F445,LEN(регистрация!F445)-FIND("*",SUBSTITUTE(регистрация!F445," ","*",LEN(регистрация!F445)-LEN(SUBSTITUTE(регистрация!F445," ",""))))),регистрация!F445)</f>
        <v>0</v>
      </c>
      <c r="D445" s="20" t="str">
        <f t="shared" si="19"/>
        <v/>
      </c>
      <c r="E445" s="20" t="e">
        <f t="shared" si="18"/>
        <v>#VALUE!</v>
      </c>
      <c r="F445" s="20" t="e">
        <f t="shared" si="20"/>
        <v>#VALUE!</v>
      </c>
      <c r="G445" s="20"/>
      <c r="H445" s="20"/>
      <c r="I445" s="20"/>
      <c r="J445" s="20"/>
      <c r="K445" s="478" t="str">
        <f>TRIM(регистрация!H445)</f>
        <v/>
      </c>
      <c r="L445" s="20"/>
      <c r="M445" s="20"/>
      <c r="N445" s="20"/>
      <c r="O445" s="20"/>
      <c r="P445" s="20"/>
      <c r="Q445" s="20"/>
      <c r="R445" s="20"/>
    </row>
    <row r="446" spans="1:18" x14ac:dyDescent="0.2">
      <c r="A446" s="20">
        <f>регистрация!A446</f>
        <v>0</v>
      </c>
      <c r="B446" s="149">
        <f>регистрация!G446</f>
        <v>0</v>
      </c>
      <c r="C446" s="20">
        <f>IFERROR(RIGHT(регистрация!F446,LEN(регистрация!F446)-FIND("*",SUBSTITUTE(регистрация!F446," ","*",LEN(регистрация!F446)-LEN(SUBSTITUTE(регистрация!F446," ",""))))),регистрация!F446)</f>
        <v>0</v>
      </c>
      <c r="D446" s="20" t="str">
        <f t="shared" si="19"/>
        <v/>
      </c>
      <c r="E446" s="20" t="e">
        <f t="shared" si="18"/>
        <v>#VALUE!</v>
      </c>
      <c r="F446" s="20" t="e">
        <f t="shared" si="20"/>
        <v>#VALUE!</v>
      </c>
      <c r="G446" s="20"/>
      <c r="H446" s="20"/>
      <c r="I446" s="20"/>
      <c r="J446" s="20"/>
      <c r="K446" s="478" t="str">
        <f>TRIM(регистрация!H446)</f>
        <v/>
      </c>
      <c r="L446" s="20"/>
      <c r="M446" s="20"/>
      <c r="N446" s="20"/>
      <c r="O446" s="20"/>
      <c r="P446" s="20"/>
      <c r="Q446" s="20"/>
      <c r="R446" s="20"/>
    </row>
    <row r="447" spans="1:18" x14ac:dyDescent="0.2">
      <c r="A447" s="20">
        <f>регистрация!A447</f>
        <v>0</v>
      </c>
      <c r="B447" s="149">
        <f>регистрация!G447</f>
        <v>0</v>
      </c>
      <c r="C447" s="20">
        <f>IFERROR(RIGHT(регистрация!F447,LEN(регистрация!F447)-FIND("*",SUBSTITUTE(регистрация!F447," ","*",LEN(регистрация!F447)-LEN(SUBSTITUTE(регистрация!F447," ",""))))),регистрация!F447)</f>
        <v>0</v>
      </c>
      <c r="D447" s="20" t="str">
        <f t="shared" si="19"/>
        <v/>
      </c>
      <c r="E447" s="20" t="e">
        <f t="shared" si="18"/>
        <v>#VALUE!</v>
      </c>
      <c r="F447" s="20" t="e">
        <f t="shared" si="20"/>
        <v>#VALUE!</v>
      </c>
      <c r="G447" s="20"/>
      <c r="H447" s="20"/>
      <c r="I447" s="20"/>
      <c r="J447" s="20"/>
      <c r="K447" s="478" t="str">
        <f>TRIM(регистрация!H447)</f>
        <v/>
      </c>
      <c r="L447" s="20"/>
      <c r="M447" s="20"/>
      <c r="N447" s="20"/>
      <c r="O447" s="20"/>
      <c r="P447" s="20"/>
      <c r="Q447" s="20"/>
      <c r="R447" s="20"/>
    </row>
    <row r="448" spans="1:18" x14ac:dyDescent="0.2">
      <c r="A448" s="20">
        <f>регистрация!A448</f>
        <v>0</v>
      </c>
      <c r="B448" s="149">
        <f>регистрация!G448</f>
        <v>0</v>
      </c>
      <c r="C448" s="20">
        <f>IFERROR(RIGHT(регистрация!F448,LEN(регистрация!F448)-FIND("*",SUBSTITUTE(регистрация!F448," ","*",LEN(регистрация!F448)-LEN(SUBSTITUTE(регистрация!F448," ",""))))),регистрация!F448)</f>
        <v>0</v>
      </c>
      <c r="D448" s="20" t="str">
        <f t="shared" si="19"/>
        <v/>
      </c>
      <c r="E448" s="20" t="e">
        <f t="shared" si="18"/>
        <v>#VALUE!</v>
      </c>
      <c r="F448" s="20" t="e">
        <f t="shared" si="20"/>
        <v>#VALUE!</v>
      </c>
      <c r="G448" s="20"/>
      <c r="H448" s="20"/>
      <c r="I448" s="20"/>
      <c r="J448" s="20"/>
      <c r="K448" s="478" t="str">
        <f>TRIM(регистрация!H448)</f>
        <v/>
      </c>
      <c r="L448" s="20"/>
      <c r="M448" s="20"/>
      <c r="N448" s="20"/>
      <c r="O448" s="20"/>
      <c r="P448" s="20"/>
      <c r="Q448" s="20"/>
      <c r="R448" s="20"/>
    </row>
    <row r="449" spans="1:18" x14ac:dyDescent="0.2">
      <c r="A449" s="20">
        <f>регистрация!A449</f>
        <v>0</v>
      </c>
      <c r="B449" s="149">
        <f>регистрация!G449</f>
        <v>0</v>
      </c>
      <c r="C449" s="20">
        <f>IFERROR(RIGHT(регистрация!F449,LEN(регистрация!F449)-FIND("*",SUBSTITUTE(регистрация!F449," ","*",LEN(регистрация!F449)-LEN(SUBSTITUTE(регистрация!F449," ",""))))),регистрация!F449)</f>
        <v>0</v>
      </c>
      <c r="D449" s="20" t="str">
        <f t="shared" si="19"/>
        <v/>
      </c>
      <c r="E449" s="20" t="e">
        <f t="shared" si="18"/>
        <v>#VALUE!</v>
      </c>
      <c r="F449" s="20" t="e">
        <f t="shared" si="20"/>
        <v>#VALUE!</v>
      </c>
      <c r="G449" s="20"/>
      <c r="H449" s="20"/>
      <c r="I449" s="20"/>
      <c r="J449" s="20"/>
      <c r="K449" s="478" t="str">
        <f>TRIM(регистрация!H449)</f>
        <v/>
      </c>
      <c r="L449" s="20"/>
      <c r="M449" s="20"/>
      <c r="N449" s="20"/>
      <c r="O449" s="20"/>
      <c r="P449" s="20"/>
      <c r="Q449" s="20"/>
      <c r="R449" s="20"/>
    </row>
    <row r="450" spans="1:18" x14ac:dyDescent="0.2">
      <c r="A450" s="20">
        <f>регистрация!A450</f>
        <v>0</v>
      </c>
      <c r="B450" s="149">
        <f>регистрация!G450</f>
        <v>0</v>
      </c>
      <c r="C450" s="20">
        <f>IFERROR(RIGHT(регистрация!F450,LEN(регистрация!F450)-FIND("*",SUBSTITUTE(регистрация!F450," ","*",LEN(регистрация!F450)-LEN(SUBSTITUTE(регистрация!F450," ",""))))),регистрация!F450)</f>
        <v>0</v>
      </c>
      <c r="D450" s="20" t="str">
        <f t="shared" si="19"/>
        <v/>
      </c>
      <c r="E450" s="20" t="e">
        <f t="shared" si="18"/>
        <v>#VALUE!</v>
      </c>
      <c r="F450" s="20" t="e">
        <f t="shared" si="20"/>
        <v>#VALUE!</v>
      </c>
      <c r="G450" s="20"/>
      <c r="H450" s="20"/>
      <c r="I450" s="20"/>
      <c r="J450" s="20"/>
      <c r="K450" s="478" t="str">
        <f>TRIM(регистрация!H450)</f>
        <v/>
      </c>
      <c r="L450" s="20"/>
      <c r="M450" s="20"/>
      <c r="N450" s="20"/>
      <c r="O450" s="20"/>
      <c r="P450" s="20"/>
      <c r="Q450" s="20"/>
      <c r="R450" s="20"/>
    </row>
    <row r="451" spans="1:18" x14ac:dyDescent="0.2">
      <c r="A451" s="20">
        <f>регистрация!A451</f>
        <v>0</v>
      </c>
      <c r="B451" s="149">
        <f>регистрация!G451</f>
        <v>0</v>
      </c>
      <c r="C451" s="20">
        <f>IFERROR(RIGHT(регистрация!F451,LEN(регистрация!F451)-FIND("*",SUBSTITUTE(регистрация!F451," ","*",LEN(регистрация!F451)-LEN(SUBSTITUTE(регистрация!F451," ",""))))),регистрация!F451)</f>
        <v>0</v>
      </c>
      <c r="D451" s="20" t="str">
        <f t="shared" si="19"/>
        <v/>
      </c>
      <c r="E451" s="20" t="e">
        <f t="shared" si="18"/>
        <v>#VALUE!</v>
      </c>
      <c r="F451" s="20" t="e">
        <f t="shared" si="20"/>
        <v>#VALUE!</v>
      </c>
      <c r="G451" s="20"/>
      <c r="H451" s="20"/>
      <c r="I451" s="20"/>
      <c r="J451" s="20"/>
      <c r="K451" s="478" t="str">
        <f>TRIM(регистрация!H451)</f>
        <v/>
      </c>
      <c r="L451" s="20"/>
      <c r="M451" s="20"/>
      <c r="N451" s="20"/>
      <c r="O451" s="20"/>
      <c r="P451" s="20"/>
      <c r="Q451" s="20"/>
      <c r="R451" s="20"/>
    </row>
    <row r="452" spans="1:18" x14ac:dyDescent="0.2">
      <c r="A452" s="20">
        <f>регистрация!A452</f>
        <v>0</v>
      </c>
      <c r="B452" s="149">
        <f>регистрация!G452</f>
        <v>0</v>
      </c>
      <c r="C452" s="20">
        <f>IFERROR(RIGHT(регистрация!F452,LEN(регистрация!F452)-FIND("*",SUBSTITUTE(регистрация!F452," ","*",LEN(регистрация!F452)-LEN(SUBSTITUTE(регистрация!F452," ",""))))),регистрация!F452)</f>
        <v>0</v>
      </c>
      <c r="D452" s="20" t="str">
        <f t="shared" si="19"/>
        <v/>
      </c>
      <c r="E452" s="20" t="e">
        <f t="shared" si="18"/>
        <v>#VALUE!</v>
      </c>
      <c r="F452" s="20" t="e">
        <f t="shared" si="20"/>
        <v>#VALUE!</v>
      </c>
      <c r="G452" s="20"/>
      <c r="H452" s="20"/>
      <c r="I452" s="20"/>
      <c r="J452" s="20"/>
      <c r="K452" s="478" t="str">
        <f>TRIM(регистрация!H452)</f>
        <v/>
      </c>
      <c r="L452" s="20"/>
      <c r="M452" s="20"/>
      <c r="N452" s="20"/>
      <c r="O452" s="20"/>
      <c r="P452" s="20"/>
      <c r="Q452" s="20"/>
      <c r="R452" s="20"/>
    </row>
    <row r="453" spans="1:18" x14ac:dyDescent="0.2">
      <c r="A453" s="20">
        <f>регистрация!A453</f>
        <v>0</v>
      </c>
      <c r="B453" s="149">
        <f>регистрация!G453</f>
        <v>0</v>
      </c>
      <c r="C453" s="20">
        <f>IFERROR(RIGHT(регистрация!F453,LEN(регистрация!F453)-FIND("*",SUBSTITUTE(регистрация!F453," ","*",LEN(регистрация!F453)-LEN(SUBSTITUTE(регистрация!F453," ",""))))),регистрация!F453)</f>
        <v>0</v>
      </c>
      <c r="D453" s="20" t="str">
        <f t="shared" si="19"/>
        <v/>
      </c>
      <c r="E453" s="20" t="e">
        <f t="shared" si="18"/>
        <v>#VALUE!</v>
      </c>
      <c r="F453" s="20" t="e">
        <f t="shared" si="20"/>
        <v>#VALUE!</v>
      </c>
      <c r="G453" s="20"/>
      <c r="H453" s="20"/>
      <c r="I453" s="20"/>
      <c r="J453" s="20"/>
      <c r="K453" s="478" t="str">
        <f>TRIM(регистрация!H453)</f>
        <v/>
      </c>
      <c r="L453" s="20"/>
      <c r="M453" s="20"/>
      <c r="N453" s="20"/>
      <c r="O453" s="20"/>
      <c r="P453" s="20"/>
      <c r="Q453" s="20"/>
      <c r="R453" s="20"/>
    </row>
    <row r="454" spans="1:18" x14ac:dyDescent="0.2">
      <c r="A454" s="20">
        <f>регистрация!A454</f>
        <v>0</v>
      </c>
      <c r="B454" s="149">
        <f>регистрация!G454</f>
        <v>0</v>
      </c>
      <c r="C454" s="20">
        <f>IFERROR(RIGHT(регистрация!F454,LEN(регистрация!F454)-FIND("*",SUBSTITUTE(регистрация!F454," ","*",LEN(регистрация!F454)-LEN(SUBSTITUTE(регистрация!F454," ",""))))),регистрация!F454)</f>
        <v>0</v>
      </c>
      <c r="D454" s="20" t="str">
        <f t="shared" si="19"/>
        <v/>
      </c>
      <c r="E454" s="20" t="e">
        <f t="shared" ref="E454:E500" si="21">IFERROR(LEFT(F454,FIND(",",F454)-1),F454)</f>
        <v>#VALUE!</v>
      </c>
      <c r="F454" s="20" t="e">
        <f t="shared" si="20"/>
        <v>#VALUE!</v>
      </c>
      <c r="G454" s="20"/>
      <c r="H454" s="20"/>
      <c r="I454" s="20"/>
      <c r="J454" s="20"/>
      <c r="K454" s="478" t="str">
        <f>TRIM(регистрация!H454)</f>
        <v/>
      </c>
      <c r="L454" s="20"/>
      <c r="M454" s="20"/>
      <c r="N454" s="20"/>
      <c r="O454" s="20"/>
      <c r="P454" s="20"/>
      <c r="Q454" s="20"/>
      <c r="R454" s="20"/>
    </row>
    <row r="455" spans="1:18" x14ac:dyDescent="0.2">
      <c r="A455" s="20">
        <f>регистрация!A455</f>
        <v>0</v>
      </c>
      <c r="B455" s="149">
        <f>регистрация!G455</f>
        <v>0</v>
      </c>
      <c r="C455" s="20">
        <f>IFERROR(RIGHT(регистрация!F455,LEN(регистрация!F455)-FIND("*",SUBSTITUTE(регистрация!F455," ","*",LEN(регистрация!F455)-LEN(SUBSTITUTE(регистрация!F455," ",""))))),регистрация!F455)</f>
        <v>0</v>
      </c>
      <c r="D455" s="20" t="str">
        <f t="shared" ref="D455:D500" si="22">IFERROR(LEFT(K455,FIND(",",K455)-1),K455)</f>
        <v/>
      </c>
      <c r="E455" s="20" t="e">
        <f t="shared" si="21"/>
        <v>#VALUE!</v>
      </c>
      <c r="F455" s="20" t="e">
        <f t="shared" ref="F455:F500" si="23">MID(K455,FIND(" ",K455)*1,27)</f>
        <v>#VALUE!</v>
      </c>
      <c r="G455" s="20"/>
      <c r="H455" s="20"/>
      <c r="I455" s="20"/>
      <c r="J455" s="20"/>
      <c r="K455" s="478" t="str">
        <f>TRIM(регистрация!H455)</f>
        <v/>
      </c>
      <c r="L455" s="20"/>
      <c r="M455" s="20"/>
      <c r="N455" s="20"/>
      <c r="O455" s="20"/>
      <c r="P455" s="20"/>
      <c r="Q455" s="20"/>
      <c r="R455" s="20"/>
    </row>
    <row r="456" spans="1:18" x14ac:dyDescent="0.2">
      <c r="A456" s="20">
        <f>регистрация!A456</f>
        <v>0</v>
      </c>
      <c r="B456" s="149">
        <f>регистрация!G456</f>
        <v>0</v>
      </c>
      <c r="C456" s="20">
        <f>IFERROR(RIGHT(регистрация!F456,LEN(регистрация!F456)-FIND("*",SUBSTITUTE(регистрация!F456," ","*",LEN(регистрация!F456)-LEN(SUBSTITUTE(регистрация!F456," ",""))))),регистрация!F456)</f>
        <v>0</v>
      </c>
      <c r="D456" s="20" t="str">
        <f t="shared" si="22"/>
        <v/>
      </c>
      <c r="E456" s="20" t="e">
        <f t="shared" si="21"/>
        <v>#VALUE!</v>
      </c>
      <c r="F456" s="20" t="e">
        <f t="shared" si="23"/>
        <v>#VALUE!</v>
      </c>
      <c r="G456" s="20"/>
      <c r="H456" s="20"/>
      <c r="I456" s="20"/>
      <c r="J456" s="20"/>
      <c r="K456" s="478" t="str">
        <f>TRIM(регистрация!H456)</f>
        <v/>
      </c>
      <c r="L456" s="20"/>
      <c r="M456" s="20"/>
      <c r="N456" s="20"/>
      <c r="O456" s="20"/>
      <c r="P456" s="20"/>
      <c r="Q456" s="20"/>
      <c r="R456" s="20"/>
    </row>
    <row r="457" spans="1:18" x14ac:dyDescent="0.2">
      <c r="A457" s="20">
        <f>регистрация!A457</f>
        <v>0</v>
      </c>
      <c r="B457" s="149">
        <f>регистрация!G457</f>
        <v>0</v>
      </c>
      <c r="C457" s="20">
        <f>IFERROR(RIGHT(регистрация!F457,LEN(регистрация!F457)-FIND("*",SUBSTITUTE(регистрация!F457," ","*",LEN(регистрация!F457)-LEN(SUBSTITUTE(регистрация!F457," ",""))))),регистрация!F457)</f>
        <v>0</v>
      </c>
      <c r="D457" s="20" t="str">
        <f t="shared" si="22"/>
        <v/>
      </c>
      <c r="E457" s="20" t="e">
        <f t="shared" si="21"/>
        <v>#VALUE!</v>
      </c>
      <c r="F457" s="20" t="e">
        <f t="shared" si="23"/>
        <v>#VALUE!</v>
      </c>
      <c r="G457" s="20"/>
      <c r="H457" s="20"/>
      <c r="I457" s="20"/>
      <c r="J457" s="20"/>
      <c r="K457" s="478" t="str">
        <f>TRIM(регистрация!H457)</f>
        <v/>
      </c>
      <c r="L457" s="20"/>
      <c r="M457" s="20"/>
      <c r="N457" s="20"/>
      <c r="O457" s="20"/>
      <c r="P457" s="20"/>
      <c r="Q457" s="20"/>
      <c r="R457" s="20"/>
    </row>
    <row r="458" spans="1:18" x14ac:dyDescent="0.2">
      <c r="A458" s="20">
        <f>регистрация!A458</f>
        <v>0</v>
      </c>
      <c r="B458" s="149">
        <f>регистрация!G458</f>
        <v>0</v>
      </c>
      <c r="C458" s="20">
        <f>IFERROR(RIGHT(регистрация!F458,LEN(регистрация!F458)-FIND("*",SUBSTITUTE(регистрация!F458," ","*",LEN(регистрация!F458)-LEN(SUBSTITUTE(регистрация!F458," ",""))))),регистрация!F458)</f>
        <v>0</v>
      </c>
      <c r="D458" s="20" t="str">
        <f t="shared" si="22"/>
        <v/>
      </c>
      <c r="E458" s="20" t="e">
        <f t="shared" si="21"/>
        <v>#VALUE!</v>
      </c>
      <c r="F458" s="20" t="e">
        <f t="shared" si="23"/>
        <v>#VALUE!</v>
      </c>
      <c r="G458" s="20"/>
      <c r="H458" s="20"/>
      <c r="I458" s="20"/>
      <c r="J458" s="20"/>
      <c r="K458" s="478" t="str">
        <f>TRIM(регистрация!H458)</f>
        <v/>
      </c>
      <c r="L458" s="20"/>
      <c r="M458" s="20"/>
      <c r="N458" s="20"/>
      <c r="O458" s="20"/>
      <c r="P458" s="20"/>
      <c r="Q458" s="20"/>
      <c r="R458" s="20"/>
    </row>
    <row r="459" spans="1:18" x14ac:dyDescent="0.2">
      <c r="A459" s="20">
        <f>регистрация!A459</f>
        <v>0</v>
      </c>
      <c r="B459" s="149">
        <f>регистрация!G459</f>
        <v>0</v>
      </c>
      <c r="C459" s="20">
        <f>IFERROR(RIGHT(регистрация!F459,LEN(регистрация!F459)-FIND("*",SUBSTITUTE(регистрация!F459," ","*",LEN(регистрация!F459)-LEN(SUBSTITUTE(регистрация!F459," ",""))))),регистрация!F459)</f>
        <v>0</v>
      </c>
      <c r="D459" s="20" t="str">
        <f t="shared" si="22"/>
        <v/>
      </c>
      <c r="E459" s="20" t="e">
        <f t="shared" si="21"/>
        <v>#VALUE!</v>
      </c>
      <c r="F459" s="20" t="e">
        <f t="shared" si="23"/>
        <v>#VALUE!</v>
      </c>
      <c r="G459" s="20"/>
      <c r="H459" s="20"/>
      <c r="I459" s="20"/>
      <c r="J459" s="20"/>
      <c r="K459" s="478" t="str">
        <f>TRIM(регистрация!H459)</f>
        <v/>
      </c>
      <c r="L459" s="20"/>
      <c r="M459" s="20"/>
      <c r="N459" s="20"/>
      <c r="O459" s="20"/>
      <c r="P459" s="20"/>
      <c r="Q459" s="20"/>
      <c r="R459" s="20"/>
    </row>
    <row r="460" spans="1:18" x14ac:dyDescent="0.2">
      <c r="A460" s="20">
        <f>регистрация!A460</f>
        <v>0</v>
      </c>
      <c r="B460" s="149">
        <f>регистрация!G460</f>
        <v>0</v>
      </c>
      <c r="C460" s="20">
        <f>IFERROR(RIGHT(регистрация!F460,LEN(регистрация!F460)-FIND("*",SUBSTITUTE(регистрация!F460," ","*",LEN(регистрация!F460)-LEN(SUBSTITUTE(регистрация!F460," ",""))))),регистрация!F460)</f>
        <v>0</v>
      </c>
      <c r="D460" s="20" t="str">
        <f t="shared" si="22"/>
        <v/>
      </c>
      <c r="E460" s="20" t="e">
        <f t="shared" si="21"/>
        <v>#VALUE!</v>
      </c>
      <c r="F460" s="20" t="e">
        <f t="shared" si="23"/>
        <v>#VALUE!</v>
      </c>
      <c r="G460" s="20"/>
      <c r="H460" s="20"/>
      <c r="I460" s="20"/>
      <c r="J460" s="20"/>
      <c r="K460" s="478" t="str">
        <f>TRIM(регистрация!H460)</f>
        <v/>
      </c>
      <c r="L460" s="20"/>
      <c r="M460" s="20"/>
      <c r="N460" s="20"/>
      <c r="O460" s="20"/>
      <c r="P460" s="20"/>
      <c r="Q460" s="20"/>
      <c r="R460" s="20"/>
    </row>
    <row r="461" spans="1:18" x14ac:dyDescent="0.2">
      <c r="A461" s="20">
        <f>регистрация!A461</f>
        <v>0</v>
      </c>
      <c r="B461" s="149">
        <f>регистрация!G461</f>
        <v>0</v>
      </c>
      <c r="C461" s="20">
        <f>IFERROR(RIGHT(регистрация!F461,LEN(регистрация!F461)-FIND("*",SUBSTITUTE(регистрация!F461," ","*",LEN(регистрация!F461)-LEN(SUBSTITUTE(регистрация!F461," ",""))))),регистрация!F461)</f>
        <v>0</v>
      </c>
      <c r="D461" s="20" t="str">
        <f t="shared" si="22"/>
        <v/>
      </c>
      <c r="E461" s="20" t="e">
        <f t="shared" si="21"/>
        <v>#VALUE!</v>
      </c>
      <c r="F461" s="20" t="e">
        <f t="shared" si="23"/>
        <v>#VALUE!</v>
      </c>
      <c r="G461" s="20"/>
      <c r="H461" s="20"/>
      <c r="I461" s="20"/>
      <c r="J461" s="20"/>
      <c r="K461" s="478" t="str">
        <f>TRIM(регистрация!H461)</f>
        <v/>
      </c>
      <c r="L461" s="20"/>
      <c r="M461" s="20"/>
      <c r="N461" s="20"/>
      <c r="O461" s="20"/>
      <c r="P461" s="20"/>
      <c r="Q461" s="20"/>
      <c r="R461" s="20"/>
    </row>
    <row r="462" spans="1:18" x14ac:dyDescent="0.2">
      <c r="A462" s="20">
        <f>регистрация!A462</f>
        <v>0</v>
      </c>
      <c r="B462" s="149">
        <f>регистрация!G462</f>
        <v>0</v>
      </c>
      <c r="C462" s="20">
        <f>IFERROR(RIGHT(регистрация!F462,LEN(регистрация!F462)-FIND("*",SUBSTITUTE(регистрация!F462," ","*",LEN(регистрация!F462)-LEN(SUBSTITUTE(регистрация!F462," ",""))))),регистрация!F462)</f>
        <v>0</v>
      </c>
      <c r="D462" s="20" t="str">
        <f t="shared" si="22"/>
        <v/>
      </c>
      <c r="E462" s="20" t="e">
        <f t="shared" si="21"/>
        <v>#VALUE!</v>
      </c>
      <c r="F462" s="20" t="e">
        <f t="shared" si="23"/>
        <v>#VALUE!</v>
      </c>
      <c r="G462" s="20"/>
      <c r="H462" s="20"/>
      <c r="I462" s="20"/>
      <c r="J462" s="20"/>
      <c r="K462" s="478" t="str">
        <f>TRIM(регистрация!H462)</f>
        <v/>
      </c>
      <c r="L462" s="20"/>
      <c r="M462" s="20"/>
      <c r="N462" s="20"/>
      <c r="O462" s="20"/>
      <c r="P462" s="20"/>
      <c r="Q462" s="20"/>
      <c r="R462" s="20"/>
    </row>
    <row r="463" spans="1:18" x14ac:dyDescent="0.2">
      <c r="A463" s="20">
        <f>регистрация!A463</f>
        <v>0</v>
      </c>
      <c r="B463" s="149">
        <f>регистрация!G463</f>
        <v>0</v>
      </c>
      <c r="C463" s="20">
        <f>IFERROR(RIGHT(регистрация!F463,LEN(регистрация!F463)-FIND("*",SUBSTITUTE(регистрация!F463," ","*",LEN(регистрация!F463)-LEN(SUBSTITUTE(регистрация!F463," ",""))))),регистрация!F463)</f>
        <v>0</v>
      </c>
      <c r="D463" s="20" t="str">
        <f t="shared" si="22"/>
        <v/>
      </c>
      <c r="E463" s="20" t="e">
        <f t="shared" si="21"/>
        <v>#VALUE!</v>
      </c>
      <c r="F463" s="20" t="e">
        <f t="shared" si="23"/>
        <v>#VALUE!</v>
      </c>
      <c r="G463" s="20"/>
      <c r="H463" s="20"/>
      <c r="I463" s="20"/>
      <c r="J463" s="20"/>
      <c r="K463" s="478" t="str">
        <f>TRIM(регистрация!H463)</f>
        <v/>
      </c>
      <c r="L463" s="20"/>
      <c r="M463" s="20"/>
      <c r="N463" s="20"/>
      <c r="O463" s="20"/>
      <c r="P463" s="20"/>
      <c r="Q463" s="20"/>
      <c r="R463" s="20"/>
    </row>
    <row r="464" spans="1:18" x14ac:dyDescent="0.2">
      <c r="A464" s="20">
        <f>регистрация!A464</f>
        <v>0</v>
      </c>
      <c r="B464" s="149">
        <f>регистрация!G464</f>
        <v>0</v>
      </c>
      <c r="C464" s="20">
        <f>IFERROR(RIGHT(регистрация!F464,LEN(регистрация!F464)-FIND("*",SUBSTITUTE(регистрация!F464," ","*",LEN(регистрация!F464)-LEN(SUBSTITUTE(регистрация!F464," ",""))))),регистрация!F464)</f>
        <v>0</v>
      </c>
      <c r="D464" s="20" t="str">
        <f t="shared" si="22"/>
        <v/>
      </c>
      <c r="E464" s="20" t="e">
        <f t="shared" si="21"/>
        <v>#VALUE!</v>
      </c>
      <c r="F464" s="20" t="e">
        <f t="shared" si="23"/>
        <v>#VALUE!</v>
      </c>
      <c r="G464" s="20"/>
      <c r="H464" s="20"/>
      <c r="I464" s="20"/>
      <c r="J464" s="20"/>
      <c r="K464" s="478" t="str">
        <f>TRIM(регистрация!H464)</f>
        <v/>
      </c>
      <c r="L464" s="20"/>
      <c r="M464" s="20"/>
      <c r="N464" s="20"/>
      <c r="O464" s="20"/>
      <c r="P464" s="20"/>
      <c r="Q464" s="20"/>
      <c r="R464" s="20"/>
    </row>
    <row r="465" spans="1:18" x14ac:dyDescent="0.2">
      <c r="A465" s="20">
        <f>регистрация!A465</f>
        <v>0</v>
      </c>
      <c r="B465" s="149">
        <f>регистрация!G465</f>
        <v>0</v>
      </c>
      <c r="C465" s="20">
        <f>IFERROR(RIGHT(регистрация!F465,LEN(регистрация!F465)-FIND("*",SUBSTITUTE(регистрация!F465," ","*",LEN(регистрация!F465)-LEN(SUBSTITUTE(регистрация!F465," ",""))))),регистрация!F465)</f>
        <v>0</v>
      </c>
      <c r="D465" s="20" t="str">
        <f t="shared" si="22"/>
        <v/>
      </c>
      <c r="E465" s="20" t="e">
        <f t="shared" si="21"/>
        <v>#VALUE!</v>
      </c>
      <c r="F465" s="20" t="e">
        <f t="shared" si="23"/>
        <v>#VALUE!</v>
      </c>
      <c r="G465" s="20"/>
      <c r="H465" s="20"/>
      <c r="I465" s="20"/>
      <c r="J465" s="20"/>
      <c r="K465" s="478" t="str">
        <f>TRIM(регистрация!H465)</f>
        <v/>
      </c>
      <c r="L465" s="20"/>
      <c r="M465" s="20"/>
      <c r="N465" s="20"/>
      <c r="O465" s="20"/>
      <c r="P465" s="20"/>
      <c r="Q465" s="20"/>
      <c r="R465" s="20"/>
    </row>
    <row r="466" spans="1:18" x14ac:dyDescent="0.2">
      <c r="A466" s="20">
        <f>регистрация!A466</f>
        <v>0</v>
      </c>
      <c r="B466" s="149">
        <f>регистрация!G466</f>
        <v>0</v>
      </c>
      <c r="C466" s="20">
        <f>IFERROR(RIGHT(регистрация!F466,LEN(регистрация!F466)-FIND("*",SUBSTITUTE(регистрация!F466," ","*",LEN(регистрация!F466)-LEN(SUBSTITUTE(регистрация!F466," ",""))))),регистрация!F466)</f>
        <v>0</v>
      </c>
      <c r="D466" s="20" t="str">
        <f t="shared" si="22"/>
        <v/>
      </c>
      <c r="E466" s="20" t="e">
        <f t="shared" si="21"/>
        <v>#VALUE!</v>
      </c>
      <c r="F466" s="20" t="e">
        <f t="shared" si="23"/>
        <v>#VALUE!</v>
      </c>
      <c r="G466" s="20"/>
      <c r="H466" s="20"/>
      <c r="I466" s="20"/>
      <c r="J466" s="20"/>
      <c r="K466" s="478" t="str">
        <f>TRIM(регистрация!H466)</f>
        <v/>
      </c>
      <c r="L466" s="20"/>
      <c r="M466" s="20"/>
      <c r="N466" s="20"/>
      <c r="O466" s="20"/>
      <c r="P466" s="20"/>
      <c r="Q466" s="20"/>
      <c r="R466" s="20"/>
    </row>
    <row r="467" spans="1:18" x14ac:dyDescent="0.2">
      <c r="A467" s="20">
        <f>регистрация!A467</f>
        <v>0</v>
      </c>
      <c r="B467" s="149">
        <f>регистрация!G467</f>
        <v>0</v>
      </c>
      <c r="C467" s="20">
        <f>IFERROR(RIGHT(регистрация!F467,LEN(регистрация!F467)-FIND("*",SUBSTITUTE(регистрация!F467," ","*",LEN(регистрация!F467)-LEN(SUBSTITUTE(регистрация!F467," ",""))))),регистрация!F467)</f>
        <v>0</v>
      </c>
      <c r="D467" s="20" t="str">
        <f t="shared" si="22"/>
        <v/>
      </c>
      <c r="E467" s="20" t="e">
        <f t="shared" si="21"/>
        <v>#VALUE!</v>
      </c>
      <c r="F467" s="20" t="e">
        <f t="shared" si="23"/>
        <v>#VALUE!</v>
      </c>
      <c r="G467" s="20"/>
      <c r="H467" s="20"/>
      <c r="I467" s="20"/>
      <c r="J467" s="20"/>
      <c r="K467" s="478" t="str">
        <f>TRIM(регистрация!H467)</f>
        <v/>
      </c>
      <c r="L467" s="20"/>
      <c r="M467" s="20"/>
      <c r="N467" s="20"/>
      <c r="O467" s="20"/>
      <c r="P467" s="20"/>
      <c r="Q467" s="20"/>
      <c r="R467" s="20"/>
    </row>
    <row r="468" spans="1:18" x14ac:dyDescent="0.2">
      <c r="A468" s="20">
        <f>регистрация!A468</f>
        <v>0</v>
      </c>
      <c r="B468" s="149">
        <f>регистрация!G468</f>
        <v>0</v>
      </c>
      <c r="C468" s="20">
        <f>IFERROR(RIGHT(регистрация!F468,LEN(регистрация!F468)-FIND("*",SUBSTITUTE(регистрация!F468," ","*",LEN(регистрация!F468)-LEN(SUBSTITUTE(регистрация!F468," ",""))))),регистрация!F468)</f>
        <v>0</v>
      </c>
      <c r="D468" s="20" t="str">
        <f t="shared" si="22"/>
        <v/>
      </c>
      <c r="E468" s="20" t="e">
        <f t="shared" si="21"/>
        <v>#VALUE!</v>
      </c>
      <c r="F468" s="20" t="e">
        <f t="shared" si="23"/>
        <v>#VALUE!</v>
      </c>
      <c r="G468" s="20"/>
      <c r="H468" s="20"/>
      <c r="I468" s="20"/>
      <c r="J468" s="20"/>
      <c r="K468" s="478" t="str">
        <f>TRIM(регистрация!H468)</f>
        <v/>
      </c>
      <c r="L468" s="20"/>
      <c r="M468" s="20"/>
      <c r="N468" s="20"/>
      <c r="O468" s="20"/>
      <c r="P468" s="20"/>
      <c r="Q468" s="20"/>
      <c r="R468" s="20"/>
    </row>
    <row r="469" spans="1:18" x14ac:dyDescent="0.2">
      <c r="A469" s="20">
        <f>регистрация!A469</f>
        <v>0</v>
      </c>
      <c r="B469" s="149">
        <f>регистрация!G469</f>
        <v>0</v>
      </c>
      <c r="C469" s="20">
        <f>IFERROR(RIGHT(регистрация!F469,LEN(регистрация!F469)-FIND("*",SUBSTITUTE(регистрация!F469," ","*",LEN(регистрация!F469)-LEN(SUBSTITUTE(регистрация!F469," ",""))))),регистрация!F469)</f>
        <v>0</v>
      </c>
      <c r="D469" s="20" t="str">
        <f t="shared" si="22"/>
        <v/>
      </c>
      <c r="E469" s="20" t="e">
        <f t="shared" si="21"/>
        <v>#VALUE!</v>
      </c>
      <c r="F469" s="20" t="e">
        <f t="shared" si="23"/>
        <v>#VALUE!</v>
      </c>
      <c r="G469" s="20"/>
      <c r="H469" s="20"/>
      <c r="I469" s="20"/>
      <c r="J469" s="20"/>
      <c r="K469" s="478" t="str">
        <f>TRIM(регистрация!H469)</f>
        <v/>
      </c>
      <c r="L469" s="20"/>
      <c r="M469" s="20"/>
      <c r="N469" s="20"/>
      <c r="O469" s="20"/>
      <c r="P469" s="20"/>
      <c r="Q469" s="20"/>
      <c r="R469" s="20"/>
    </row>
    <row r="470" spans="1:18" x14ac:dyDescent="0.2">
      <c r="A470" s="20">
        <f>регистрация!A470</f>
        <v>0</v>
      </c>
      <c r="B470" s="149">
        <f>регистрация!G470</f>
        <v>0</v>
      </c>
      <c r="C470" s="20">
        <f>IFERROR(RIGHT(регистрация!F470,LEN(регистрация!F470)-FIND("*",SUBSTITUTE(регистрация!F470," ","*",LEN(регистрация!F470)-LEN(SUBSTITUTE(регистрация!F470," ",""))))),регистрация!F470)</f>
        <v>0</v>
      </c>
      <c r="D470" s="20" t="str">
        <f t="shared" si="22"/>
        <v/>
      </c>
      <c r="E470" s="20" t="e">
        <f t="shared" si="21"/>
        <v>#VALUE!</v>
      </c>
      <c r="F470" s="20" t="e">
        <f t="shared" si="23"/>
        <v>#VALUE!</v>
      </c>
      <c r="G470" s="20"/>
      <c r="H470" s="20"/>
      <c r="I470" s="20"/>
      <c r="J470" s="20"/>
      <c r="K470" s="478" t="str">
        <f>TRIM(регистрация!H470)</f>
        <v/>
      </c>
      <c r="L470" s="20"/>
      <c r="M470" s="20"/>
      <c r="N470" s="20"/>
      <c r="O470" s="20"/>
      <c r="P470" s="20"/>
      <c r="Q470" s="20"/>
      <c r="R470" s="20"/>
    </row>
    <row r="471" spans="1:18" x14ac:dyDescent="0.2">
      <c r="A471" s="20">
        <f>регистрация!A471</f>
        <v>0</v>
      </c>
      <c r="B471" s="149">
        <f>регистрация!G471</f>
        <v>0</v>
      </c>
      <c r="C471" s="20">
        <f>IFERROR(RIGHT(регистрация!F471,LEN(регистрация!F471)-FIND("*",SUBSTITUTE(регистрация!F471," ","*",LEN(регистрация!F471)-LEN(SUBSTITUTE(регистрация!F471," ",""))))),регистрация!F471)</f>
        <v>0</v>
      </c>
      <c r="D471" s="20" t="str">
        <f t="shared" si="22"/>
        <v/>
      </c>
      <c r="E471" s="20" t="e">
        <f t="shared" si="21"/>
        <v>#VALUE!</v>
      </c>
      <c r="F471" s="20" t="e">
        <f t="shared" si="23"/>
        <v>#VALUE!</v>
      </c>
      <c r="G471" s="20"/>
      <c r="H471" s="20"/>
      <c r="I471" s="20"/>
      <c r="J471" s="20"/>
      <c r="K471" s="478" t="str">
        <f>TRIM(регистрация!H471)</f>
        <v/>
      </c>
      <c r="L471" s="20"/>
      <c r="M471" s="20"/>
      <c r="N471" s="20"/>
      <c r="O471" s="20"/>
      <c r="P471" s="20"/>
      <c r="Q471" s="20"/>
      <c r="R471" s="20"/>
    </row>
    <row r="472" spans="1:18" x14ac:dyDescent="0.2">
      <c r="A472" s="20">
        <f>регистрация!A472</f>
        <v>0</v>
      </c>
      <c r="B472" s="149">
        <f>регистрация!G472</f>
        <v>0</v>
      </c>
      <c r="C472" s="20">
        <f>IFERROR(RIGHT(регистрация!F472,LEN(регистрация!F472)-FIND("*",SUBSTITUTE(регистрация!F472," ","*",LEN(регистрация!F472)-LEN(SUBSTITUTE(регистрация!F472," ",""))))),регистрация!F472)</f>
        <v>0</v>
      </c>
      <c r="D472" s="20" t="str">
        <f t="shared" si="22"/>
        <v/>
      </c>
      <c r="E472" s="20" t="e">
        <f t="shared" si="21"/>
        <v>#VALUE!</v>
      </c>
      <c r="F472" s="20" t="e">
        <f t="shared" si="23"/>
        <v>#VALUE!</v>
      </c>
      <c r="G472" s="20"/>
      <c r="H472" s="20"/>
      <c r="I472" s="20"/>
      <c r="J472" s="20"/>
      <c r="K472" s="478" t="str">
        <f>TRIM(регистрация!H472)</f>
        <v/>
      </c>
      <c r="L472" s="20"/>
      <c r="M472" s="20"/>
      <c r="N472" s="20"/>
      <c r="O472" s="20"/>
      <c r="P472" s="20"/>
      <c r="Q472" s="20"/>
      <c r="R472" s="20"/>
    </row>
    <row r="473" spans="1:18" x14ac:dyDescent="0.2">
      <c r="A473" s="20">
        <f>регистрация!A473</f>
        <v>0</v>
      </c>
      <c r="B473" s="149">
        <f>регистрация!G473</f>
        <v>0</v>
      </c>
      <c r="C473" s="20">
        <f>IFERROR(RIGHT(регистрация!F473,LEN(регистрация!F473)-FIND("*",SUBSTITUTE(регистрация!F473," ","*",LEN(регистрация!F473)-LEN(SUBSTITUTE(регистрация!F473," ",""))))),регистрация!F473)</f>
        <v>0</v>
      </c>
      <c r="D473" s="20" t="str">
        <f t="shared" si="22"/>
        <v/>
      </c>
      <c r="E473" s="20" t="e">
        <f t="shared" si="21"/>
        <v>#VALUE!</v>
      </c>
      <c r="F473" s="20" t="e">
        <f t="shared" si="23"/>
        <v>#VALUE!</v>
      </c>
      <c r="G473" s="20"/>
      <c r="H473" s="20"/>
      <c r="I473" s="20"/>
      <c r="J473" s="20"/>
      <c r="K473" s="478" t="str">
        <f>TRIM(регистрация!H473)</f>
        <v/>
      </c>
      <c r="L473" s="20"/>
      <c r="M473" s="20"/>
      <c r="N473" s="20"/>
      <c r="O473" s="20"/>
      <c r="P473" s="20"/>
      <c r="Q473" s="20"/>
      <c r="R473" s="20"/>
    </row>
    <row r="474" spans="1:18" x14ac:dyDescent="0.2">
      <c r="A474" s="20">
        <f>регистрация!A474</f>
        <v>0</v>
      </c>
      <c r="B474" s="149">
        <f>регистрация!G474</f>
        <v>0</v>
      </c>
      <c r="C474" s="20">
        <f>IFERROR(RIGHT(регистрация!F474,LEN(регистрация!F474)-FIND("*",SUBSTITUTE(регистрация!F474," ","*",LEN(регистрация!F474)-LEN(SUBSTITUTE(регистрация!F474," ",""))))),регистрация!F474)</f>
        <v>0</v>
      </c>
      <c r="D474" s="20" t="str">
        <f t="shared" si="22"/>
        <v/>
      </c>
      <c r="E474" s="20" t="e">
        <f t="shared" si="21"/>
        <v>#VALUE!</v>
      </c>
      <c r="F474" s="20" t="e">
        <f t="shared" si="23"/>
        <v>#VALUE!</v>
      </c>
      <c r="G474" s="20"/>
      <c r="H474" s="20"/>
      <c r="I474" s="20"/>
      <c r="J474" s="20"/>
      <c r="K474" s="478" t="str">
        <f>TRIM(регистрация!H474)</f>
        <v/>
      </c>
      <c r="L474" s="20"/>
      <c r="M474" s="20"/>
      <c r="N474" s="20"/>
      <c r="O474" s="20"/>
      <c r="P474" s="20"/>
      <c r="Q474" s="20"/>
      <c r="R474" s="20"/>
    </row>
    <row r="475" spans="1:18" x14ac:dyDescent="0.2">
      <c r="A475" s="20">
        <f>регистрация!A475</f>
        <v>0</v>
      </c>
      <c r="B475" s="149">
        <f>регистрация!G475</f>
        <v>0</v>
      </c>
      <c r="C475" s="20">
        <f>IFERROR(RIGHT(регистрация!F475,LEN(регистрация!F475)-FIND("*",SUBSTITUTE(регистрация!F475," ","*",LEN(регистрация!F475)-LEN(SUBSTITUTE(регистрация!F475," ",""))))),регистрация!F475)</f>
        <v>0</v>
      </c>
      <c r="D475" s="20" t="str">
        <f t="shared" si="22"/>
        <v/>
      </c>
      <c r="E475" s="20" t="e">
        <f t="shared" si="21"/>
        <v>#VALUE!</v>
      </c>
      <c r="F475" s="20" t="e">
        <f t="shared" si="23"/>
        <v>#VALUE!</v>
      </c>
      <c r="G475" s="20"/>
      <c r="H475" s="20"/>
      <c r="I475" s="20"/>
      <c r="J475" s="20"/>
      <c r="K475" s="478" t="str">
        <f>TRIM(регистрация!H475)</f>
        <v/>
      </c>
      <c r="L475" s="20"/>
      <c r="M475" s="20"/>
      <c r="N475" s="20"/>
      <c r="O475" s="20"/>
      <c r="P475" s="20"/>
      <c r="Q475" s="20"/>
      <c r="R475" s="20"/>
    </row>
    <row r="476" spans="1:18" x14ac:dyDescent="0.2">
      <c r="A476" s="20">
        <f>регистрация!A476</f>
        <v>0</v>
      </c>
      <c r="B476" s="149">
        <f>регистрация!G476</f>
        <v>0</v>
      </c>
      <c r="C476" s="20">
        <f>IFERROR(RIGHT(регистрация!F476,LEN(регистрация!F476)-FIND("*",SUBSTITUTE(регистрация!F476," ","*",LEN(регистрация!F476)-LEN(SUBSTITUTE(регистрация!F476," ",""))))),регистрация!F476)</f>
        <v>0</v>
      </c>
      <c r="D476" s="20" t="str">
        <f t="shared" si="22"/>
        <v/>
      </c>
      <c r="E476" s="20" t="e">
        <f t="shared" si="21"/>
        <v>#VALUE!</v>
      </c>
      <c r="F476" s="20" t="e">
        <f t="shared" si="23"/>
        <v>#VALUE!</v>
      </c>
      <c r="G476" s="20"/>
      <c r="H476" s="20"/>
      <c r="I476" s="20"/>
      <c r="J476" s="20"/>
      <c r="K476" s="478" t="str">
        <f>TRIM(регистрация!H476)</f>
        <v/>
      </c>
      <c r="L476" s="20"/>
      <c r="M476" s="20"/>
      <c r="N476" s="20"/>
      <c r="O476" s="20"/>
      <c r="P476" s="20"/>
      <c r="Q476" s="20"/>
      <c r="R476" s="20"/>
    </row>
    <row r="477" spans="1:18" x14ac:dyDescent="0.2">
      <c r="A477" s="20">
        <f>регистрация!A477</f>
        <v>0</v>
      </c>
      <c r="B477" s="149">
        <f>регистрация!G477</f>
        <v>0</v>
      </c>
      <c r="C477" s="20">
        <f>IFERROR(RIGHT(регистрация!F477,LEN(регистрация!F477)-FIND("*",SUBSTITUTE(регистрация!F477," ","*",LEN(регистрация!F477)-LEN(SUBSTITUTE(регистрация!F477," ",""))))),регистрация!F477)</f>
        <v>0</v>
      </c>
      <c r="D477" s="20" t="str">
        <f t="shared" si="22"/>
        <v/>
      </c>
      <c r="E477" s="20" t="e">
        <f t="shared" si="21"/>
        <v>#VALUE!</v>
      </c>
      <c r="F477" s="20" t="e">
        <f t="shared" si="23"/>
        <v>#VALUE!</v>
      </c>
      <c r="G477" s="20"/>
      <c r="H477" s="20"/>
      <c r="I477" s="20"/>
      <c r="J477" s="20"/>
      <c r="K477" s="478" t="str">
        <f>TRIM(регистрация!H477)</f>
        <v/>
      </c>
      <c r="L477" s="20"/>
      <c r="M477" s="20"/>
      <c r="N477" s="20"/>
      <c r="O477" s="20"/>
      <c r="P477" s="20"/>
      <c r="Q477" s="20"/>
      <c r="R477" s="20"/>
    </row>
    <row r="478" spans="1:18" x14ac:dyDescent="0.2">
      <c r="A478" s="20">
        <f>регистрация!A478</f>
        <v>0</v>
      </c>
      <c r="B478" s="149">
        <f>регистрация!G478</f>
        <v>0</v>
      </c>
      <c r="C478" s="20">
        <f>IFERROR(RIGHT(регистрация!F478,LEN(регистрация!F478)-FIND("*",SUBSTITUTE(регистрация!F478," ","*",LEN(регистрация!F478)-LEN(SUBSTITUTE(регистрация!F478," ",""))))),регистрация!F478)</f>
        <v>0</v>
      </c>
      <c r="D478" s="20" t="str">
        <f t="shared" si="22"/>
        <v/>
      </c>
      <c r="E478" s="20" t="e">
        <f t="shared" si="21"/>
        <v>#VALUE!</v>
      </c>
      <c r="F478" s="20" t="e">
        <f t="shared" si="23"/>
        <v>#VALUE!</v>
      </c>
      <c r="G478" s="20"/>
      <c r="H478" s="20"/>
      <c r="I478" s="20"/>
      <c r="J478" s="20"/>
      <c r="K478" s="478" t="str">
        <f>TRIM(регистрация!H478)</f>
        <v/>
      </c>
      <c r="L478" s="20"/>
      <c r="M478" s="20"/>
      <c r="N478" s="20"/>
      <c r="O478" s="20"/>
      <c r="P478" s="20"/>
      <c r="Q478" s="20"/>
      <c r="R478" s="20"/>
    </row>
    <row r="479" spans="1:18" x14ac:dyDescent="0.2">
      <c r="A479" s="20">
        <f>регистрация!A479</f>
        <v>0</v>
      </c>
      <c r="B479" s="149">
        <f>регистрация!G479</f>
        <v>0</v>
      </c>
      <c r="C479" s="20">
        <f>IFERROR(RIGHT(регистрация!F479,LEN(регистрация!F479)-FIND("*",SUBSTITUTE(регистрация!F479," ","*",LEN(регистрация!F479)-LEN(SUBSTITUTE(регистрация!F479," ",""))))),регистрация!F479)</f>
        <v>0</v>
      </c>
      <c r="D479" s="20" t="str">
        <f t="shared" si="22"/>
        <v/>
      </c>
      <c r="E479" s="20" t="e">
        <f t="shared" si="21"/>
        <v>#VALUE!</v>
      </c>
      <c r="F479" s="20" t="e">
        <f t="shared" si="23"/>
        <v>#VALUE!</v>
      </c>
      <c r="G479" s="20"/>
      <c r="H479" s="20"/>
      <c r="I479" s="20"/>
      <c r="J479" s="20"/>
      <c r="K479" s="478" t="str">
        <f>TRIM(регистрация!H479)</f>
        <v/>
      </c>
      <c r="L479" s="20"/>
      <c r="M479" s="20"/>
      <c r="N479" s="20"/>
      <c r="O479" s="20"/>
      <c r="P479" s="20"/>
      <c r="Q479" s="20"/>
      <c r="R479" s="20"/>
    </row>
    <row r="480" spans="1:18" x14ac:dyDescent="0.2">
      <c r="A480" s="20">
        <f>регистрация!A480</f>
        <v>0</v>
      </c>
      <c r="B480" s="149">
        <f>регистрация!G480</f>
        <v>0</v>
      </c>
      <c r="C480" s="20">
        <f>IFERROR(RIGHT(регистрация!F480,LEN(регистрация!F480)-FIND("*",SUBSTITUTE(регистрация!F480," ","*",LEN(регистрация!F480)-LEN(SUBSTITUTE(регистрация!F480," ",""))))),регистрация!F480)</f>
        <v>0</v>
      </c>
      <c r="D480" s="20" t="str">
        <f t="shared" si="22"/>
        <v/>
      </c>
      <c r="E480" s="20" t="e">
        <f t="shared" si="21"/>
        <v>#VALUE!</v>
      </c>
      <c r="F480" s="20" t="e">
        <f t="shared" si="23"/>
        <v>#VALUE!</v>
      </c>
      <c r="G480" s="20"/>
      <c r="H480" s="20"/>
      <c r="I480" s="20"/>
      <c r="J480" s="20"/>
      <c r="K480" s="478" t="str">
        <f>TRIM(регистрация!H480)</f>
        <v/>
      </c>
      <c r="L480" s="20"/>
      <c r="M480" s="20"/>
      <c r="N480" s="20"/>
      <c r="O480" s="20"/>
      <c r="P480" s="20"/>
      <c r="Q480" s="20"/>
      <c r="R480" s="20"/>
    </row>
    <row r="481" spans="1:18" x14ac:dyDescent="0.2">
      <c r="A481" s="20">
        <f>регистрация!A481</f>
        <v>0</v>
      </c>
      <c r="B481" s="149">
        <f>регистрация!G481</f>
        <v>0</v>
      </c>
      <c r="C481" s="20">
        <f>IFERROR(RIGHT(регистрация!F481,LEN(регистрация!F481)-FIND("*",SUBSTITUTE(регистрация!F481," ","*",LEN(регистрация!F481)-LEN(SUBSTITUTE(регистрация!F481," ",""))))),регистрация!F481)</f>
        <v>0</v>
      </c>
      <c r="D481" s="20" t="str">
        <f t="shared" si="22"/>
        <v/>
      </c>
      <c r="E481" s="20" t="e">
        <f t="shared" si="21"/>
        <v>#VALUE!</v>
      </c>
      <c r="F481" s="20" t="e">
        <f t="shared" si="23"/>
        <v>#VALUE!</v>
      </c>
      <c r="G481" s="20"/>
      <c r="H481" s="20"/>
      <c r="I481" s="20"/>
      <c r="J481" s="20"/>
      <c r="K481" s="478" t="str">
        <f>TRIM(регистрация!H481)</f>
        <v/>
      </c>
      <c r="L481" s="20"/>
      <c r="M481" s="20"/>
      <c r="N481" s="20"/>
      <c r="O481" s="20"/>
      <c r="P481" s="20"/>
      <c r="Q481" s="20"/>
      <c r="R481" s="20"/>
    </row>
    <row r="482" spans="1:18" x14ac:dyDescent="0.2">
      <c r="A482" s="20">
        <f>регистрация!A482</f>
        <v>0</v>
      </c>
      <c r="B482" s="149">
        <f>регистрация!G482</f>
        <v>0</v>
      </c>
      <c r="C482" s="20">
        <f>IFERROR(RIGHT(регистрация!F482,LEN(регистрация!F482)-FIND("*",SUBSTITUTE(регистрация!F482," ","*",LEN(регистрация!F482)-LEN(SUBSTITUTE(регистрация!F482," ",""))))),регистрация!F482)</f>
        <v>0</v>
      </c>
      <c r="D482" s="20" t="str">
        <f t="shared" si="22"/>
        <v/>
      </c>
      <c r="E482" s="20" t="e">
        <f t="shared" si="21"/>
        <v>#VALUE!</v>
      </c>
      <c r="F482" s="20" t="e">
        <f t="shared" si="23"/>
        <v>#VALUE!</v>
      </c>
      <c r="G482" s="20"/>
      <c r="H482" s="20"/>
      <c r="I482" s="20"/>
      <c r="J482" s="20"/>
      <c r="K482" s="478" t="str">
        <f>TRIM(регистрация!H482)</f>
        <v/>
      </c>
      <c r="L482" s="20"/>
      <c r="M482" s="20"/>
      <c r="N482" s="20"/>
      <c r="O482" s="20"/>
      <c r="P482" s="20"/>
      <c r="Q482" s="20"/>
      <c r="R482" s="20"/>
    </row>
    <row r="483" spans="1:18" x14ac:dyDescent="0.2">
      <c r="A483" s="20">
        <f>регистрация!A483</f>
        <v>0</v>
      </c>
      <c r="B483" s="149">
        <f>регистрация!G483</f>
        <v>0</v>
      </c>
      <c r="C483" s="20">
        <f>IFERROR(RIGHT(регистрация!F483,LEN(регистрация!F483)-FIND("*",SUBSTITUTE(регистрация!F483," ","*",LEN(регистрация!F483)-LEN(SUBSTITUTE(регистрация!F483," ",""))))),регистрация!F483)</f>
        <v>0</v>
      </c>
      <c r="D483" s="20" t="str">
        <f t="shared" si="22"/>
        <v/>
      </c>
      <c r="E483" s="20" t="e">
        <f t="shared" si="21"/>
        <v>#VALUE!</v>
      </c>
      <c r="F483" s="20" t="e">
        <f t="shared" si="23"/>
        <v>#VALUE!</v>
      </c>
      <c r="G483" s="20"/>
      <c r="H483" s="20"/>
      <c r="I483" s="20"/>
      <c r="J483" s="20"/>
      <c r="K483" s="478" t="str">
        <f>TRIM(регистрация!H483)</f>
        <v/>
      </c>
      <c r="L483" s="20"/>
      <c r="M483" s="20"/>
      <c r="N483" s="20"/>
      <c r="O483" s="20"/>
      <c r="P483" s="20"/>
      <c r="Q483" s="20"/>
      <c r="R483" s="20"/>
    </row>
    <row r="484" spans="1:18" x14ac:dyDescent="0.2">
      <c r="A484" s="20">
        <f>регистрация!A484</f>
        <v>0</v>
      </c>
      <c r="B484" s="149">
        <f>регистрация!G484</f>
        <v>0</v>
      </c>
      <c r="C484" s="20">
        <f>IFERROR(RIGHT(регистрация!F484,LEN(регистрация!F484)-FIND("*",SUBSTITUTE(регистрация!F484," ","*",LEN(регистрация!F484)-LEN(SUBSTITUTE(регистрация!F484," ",""))))),регистрация!F484)</f>
        <v>0</v>
      </c>
      <c r="D484" s="20" t="str">
        <f t="shared" si="22"/>
        <v/>
      </c>
      <c r="E484" s="20" t="e">
        <f t="shared" si="21"/>
        <v>#VALUE!</v>
      </c>
      <c r="F484" s="20" t="e">
        <f t="shared" si="23"/>
        <v>#VALUE!</v>
      </c>
      <c r="G484" s="20"/>
      <c r="H484" s="20"/>
      <c r="I484" s="20"/>
      <c r="J484" s="20"/>
      <c r="K484" s="478" t="str">
        <f>TRIM(регистрация!H484)</f>
        <v/>
      </c>
      <c r="L484" s="20"/>
      <c r="M484" s="20"/>
      <c r="N484" s="20"/>
      <c r="O484" s="20"/>
      <c r="P484" s="20"/>
      <c r="Q484" s="20"/>
      <c r="R484" s="20"/>
    </row>
    <row r="485" spans="1:18" x14ac:dyDescent="0.2">
      <c r="A485" s="20">
        <f>регистрация!A485</f>
        <v>0</v>
      </c>
      <c r="B485" s="149">
        <f>регистрация!G485</f>
        <v>0</v>
      </c>
      <c r="C485" s="20">
        <f>IFERROR(RIGHT(регистрация!F485,LEN(регистрация!F485)-FIND("*",SUBSTITUTE(регистрация!F485," ","*",LEN(регистрация!F485)-LEN(SUBSTITUTE(регистрация!F485," ",""))))),регистрация!F485)</f>
        <v>0</v>
      </c>
      <c r="D485" s="20" t="str">
        <f t="shared" si="22"/>
        <v/>
      </c>
      <c r="E485" s="20" t="e">
        <f t="shared" si="21"/>
        <v>#VALUE!</v>
      </c>
      <c r="F485" s="20" t="e">
        <f t="shared" si="23"/>
        <v>#VALUE!</v>
      </c>
      <c r="G485" s="20"/>
      <c r="H485" s="20"/>
      <c r="I485" s="20"/>
      <c r="J485" s="20"/>
      <c r="K485" s="478" t="str">
        <f>TRIM(регистрация!H485)</f>
        <v/>
      </c>
      <c r="L485" s="20"/>
      <c r="M485" s="20"/>
      <c r="N485" s="20"/>
      <c r="O485" s="20"/>
      <c r="P485" s="20"/>
      <c r="Q485" s="20"/>
      <c r="R485" s="20"/>
    </row>
    <row r="486" spans="1:18" x14ac:dyDescent="0.2">
      <c r="A486" s="20">
        <f>регистрация!A486</f>
        <v>0</v>
      </c>
      <c r="B486" s="149">
        <f>регистрация!G486</f>
        <v>0</v>
      </c>
      <c r="C486" s="20">
        <f>IFERROR(RIGHT(регистрация!F486,LEN(регистрация!F486)-FIND("*",SUBSTITUTE(регистрация!F486," ","*",LEN(регистрация!F486)-LEN(SUBSTITUTE(регистрация!F486," ",""))))),регистрация!F486)</f>
        <v>0</v>
      </c>
      <c r="D486" s="20" t="str">
        <f t="shared" si="22"/>
        <v/>
      </c>
      <c r="E486" s="20" t="e">
        <f t="shared" si="21"/>
        <v>#VALUE!</v>
      </c>
      <c r="F486" s="20" t="e">
        <f t="shared" si="23"/>
        <v>#VALUE!</v>
      </c>
      <c r="G486" s="20"/>
      <c r="H486" s="20"/>
      <c r="I486" s="20"/>
      <c r="J486" s="20"/>
      <c r="K486" s="478" t="str">
        <f>TRIM(регистрация!H486)</f>
        <v/>
      </c>
      <c r="L486" s="20"/>
      <c r="M486" s="20"/>
      <c r="N486" s="20"/>
      <c r="O486" s="20"/>
      <c r="P486" s="20"/>
      <c r="Q486" s="20"/>
      <c r="R486" s="20"/>
    </row>
    <row r="487" spans="1:18" x14ac:dyDescent="0.2">
      <c r="A487" s="20">
        <f>регистрация!A487</f>
        <v>0</v>
      </c>
      <c r="B487" s="149">
        <f>регистрация!G487</f>
        <v>0</v>
      </c>
      <c r="C487" s="20">
        <f>IFERROR(RIGHT(регистрация!F487,LEN(регистрация!F487)-FIND("*",SUBSTITUTE(регистрация!F487," ","*",LEN(регистрация!F487)-LEN(SUBSTITUTE(регистрация!F487," ",""))))),регистрация!F487)</f>
        <v>0</v>
      </c>
      <c r="D487" s="20" t="str">
        <f t="shared" si="22"/>
        <v/>
      </c>
      <c r="E487" s="20" t="e">
        <f t="shared" si="21"/>
        <v>#VALUE!</v>
      </c>
      <c r="F487" s="20" t="e">
        <f t="shared" si="23"/>
        <v>#VALUE!</v>
      </c>
      <c r="G487" s="20"/>
      <c r="H487" s="20"/>
      <c r="I487" s="20"/>
      <c r="J487" s="20"/>
      <c r="K487" s="478" t="str">
        <f>TRIM(регистрация!H487)</f>
        <v/>
      </c>
      <c r="L487" s="20"/>
      <c r="M487" s="20"/>
      <c r="N487" s="20"/>
      <c r="O487" s="20"/>
      <c r="P487" s="20"/>
      <c r="Q487" s="20"/>
      <c r="R487" s="20"/>
    </row>
    <row r="488" spans="1:18" x14ac:dyDescent="0.2">
      <c r="A488" s="20">
        <f>регистрация!A488</f>
        <v>0</v>
      </c>
      <c r="B488" s="149">
        <f>регистрация!G488</f>
        <v>0</v>
      </c>
      <c r="C488" s="20">
        <f>IFERROR(RIGHT(регистрация!F488,LEN(регистрация!F488)-FIND("*",SUBSTITUTE(регистрация!F488," ","*",LEN(регистрация!F488)-LEN(SUBSTITUTE(регистрация!F488," ",""))))),регистрация!F488)</f>
        <v>0</v>
      </c>
      <c r="D488" s="20" t="str">
        <f t="shared" si="22"/>
        <v/>
      </c>
      <c r="E488" s="20" t="e">
        <f t="shared" si="21"/>
        <v>#VALUE!</v>
      </c>
      <c r="F488" s="20" t="e">
        <f t="shared" si="23"/>
        <v>#VALUE!</v>
      </c>
      <c r="G488" s="20"/>
      <c r="H488" s="20"/>
      <c r="I488" s="20"/>
      <c r="J488" s="20"/>
      <c r="K488" s="478" t="str">
        <f>TRIM(регистрация!H488)</f>
        <v/>
      </c>
      <c r="L488" s="20"/>
      <c r="M488" s="20"/>
      <c r="N488" s="20"/>
      <c r="O488" s="20"/>
      <c r="P488" s="20"/>
      <c r="Q488" s="20"/>
      <c r="R488" s="20"/>
    </row>
    <row r="489" spans="1:18" x14ac:dyDescent="0.2">
      <c r="A489" s="20">
        <f>регистрация!A489</f>
        <v>0</v>
      </c>
      <c r="B489" s="149">
        <f>регистрация!G489</f>
        <v>0</v>
      </c>
      <c r="C489" s="20">
        <f>IFERROR(RIGHT(регистрация!F489,LEN(регистрация!F489)-FIND("*",SUBSTITUTE(регистрация!F489," ","*",LEN(регистрация!F489)-LEN(SUBSTITUTE(регистрация!F489," ",""))))),регистрация!F489)</f>
        <v>0</v>
      </c>
      <c r="D489" s="20" t="str">
        <f t="shared" si="22"/>
        <v/>
      </c>
      <c r="E489" s="20" t="e">
        <f t="shared" si="21"/>
        <v>#VALUE!</v>
      </c>
      <c r="F489" s="20" t="e">
        <f t="shared" si="23"/>
        <v>#VALUE!</v>
      </c>
      <c r="G489" s="20"/>
      <c r="H489" s="20"/>
      <c r="I489" s="20"/>
      <c r="J489" s="20"/>
      <c r="K489" s="478" t="str">
        <f>TRIM(регистрация!H489)</f>
        <v/>
      </c>
      <c r="L489" s="20"/>
      <c r="M489" s="20"/>
      <c r="N489" s="20"/>
      <c r="O489" s="20"/>
      <c r="P489" s="20"/>
      <c r="Q489" s="20"/>
      <c r="R489" s="20"/>
    </row>
    <row r="490" spans="1:18" x14ac:dyDescent="0.2">
      <c r="A490" s="20">
        <f>регистрация!A490</f>
        <v>0</v>
      </c>
      <c r="B490" s="149">
        <f>регистрация!G490</f>
        <v>0</v>
      </c>
      <c r="C490" s="20">
        <f>IFERROR(RIGHT(регистрация!F490,LEN(регистрация!F490)-FIND("*",SUBSTITUTE(регистрация!F490," ","*",LEN(регистрация!F490)-LEN(SUBSTITUTE(регистрация!F490," ",""))))),регистрация!F490)</f>
        <v>0</v>
      </c>
      <c r="D490" s="20" t="str">
        <f t="shared" si="22"/>
        <v/>
      </c>
      <c r="E490" s="20" t="e">
        <f t="shared" si="21"/>
        <v>#VALUE!</v>
      </c>
      <c r="F490" s="20" t="e">
        <f t="shared" si="23"/>
        <v>#VALUE!</v>
      </c>
      <c r="G490" s="20"/>
      <c r="H490" s="20"/>
      <c r="I490" s="20"/>
      <c r="J490" s="20"/>
      <c r="K490" s="478" t="str">
        <f>TRIM(регистрация!H490)</f>
        <v/>
      </c>
      <c r="L490" s="20"/>
      <c r="M490" s="20"/>
      <c r="N490" s="20"/>
      <c r="O490" s="20"/>
      <c r="P490" s="20"/>
      <c r="Q490" s="20"/>
      <c r="R490" s="20"/>
    </row>
    <row r="491" spans="1:18" x14ac:dyDescent="0.2">
      <c r="A491" s="20">
        <f>регистрация!A491</f>
        <v>0</v>
      </c>
      <c r="B491" s="149">
        <f>регистрация!G491</f>
        <v>0</v>
      </c>
      <c r="C491" s="20">
        <f>IFERROR(RIGHT(регистрация!F491,LEN(регистрация!F491)-FIND("*",SUBSTITUTE(регистрация!F491," ","*",LEN(регистрация!F491)-LEN(SUBSTITUTE(регистрация!F491," ",""))))),регистрация!F491)</f>
        <v>0</v>
      </c>
      <c r="D491" s="20" t="str">
        <f t="shared" si="22"/>
        <v/>
      </c>
      <c r="E491" s="20" t="e">
        <f t="shared" si="21"/>
        <v>#VALUE!</v>
      </c>
      <c r="F491" s="20" t="e">
        <f t="shared" si="23"/>
        <v>#VALUE!</v>
      </c>
      <c r="G491" s="20"/>
      <c r="H491" s="20"/>
      <c r="I491" s="20"/>
      <c r="J491" s="20"/>
      <c r="K491" s="478" t="str">
        <f>TRIM(регистрация!H491)</f>
        <v/>
      </c>
      <c r="L491" s="20"/>
      <c r="M491" s="20"/>
      <c r="N491" s="20"/>
      <c r="O491" s="20"/>
      <c r="P491" s="20"/>
      <c r="Q491" s="20"/>
      <c r="R491" s="20"/>
    </row>
    <row r="492" spans="1:18" x14ac:dyDescent="0.2">
      <c r="A492" s="20">
        <f>регистрация!A492</f>
        <v>0</v>
      </c>
      <c r="B492" s="149">
        <f>регистрация!G492</f>
        <v>0</v>
      </c>
      <c r="C492" s="20">
        <f>IFERROR(RIGHT(регистрация!F492,LEN(регистрация!F492)-FIND("*",SUBSTITUTE(регистрация!F492," ","*",LEN(регистрация!F492)-LEN(SUBSTITUTE(регистрация!F492," ",""))))),регистрация!F492)</f>
        <v>0</v>
      </c>
      <c r="D492" s="20" t="str">
        <f t="shared" si="22"/>
        <v/>
      </c>
      <c r="E492" s="20" t="e">
        <f t="shared" si="21"/>
        <v>#VALUE!</v>
      </c>
      <c r="F492" s="20" t="e">
        <f t="shared" si="23"/>
        <v>#VALUE!</v>
      </c>
      <c r="G492" s="20"/>
      <c r="H492" s="20"/>
      <c r="I492" s="20"/>
      <c r="J492" s="20"/>
      <c r="K492" s="478" t="str">
        <f>TRIM(регистрация!H492)</f>
        <v/>
      </c>
      <c r="L492" s="20"/>
      <c r="M492" s="20"/>
      <c r="N492" s="20"/>
      <c r="O492" s="20"/>
      <c r="P492" s="20"/>
      <c r="Q492" s="20"/>
      <c r="R492" s="20"/>
    </row>
    <row r="493" spans="1:18" x14ac:dyDescent="0.2">
      <c r="A493" s="20">
        <f>регистрация!A493</f>
        <v>0</v>
      </c>
      <c r="B493" s="149">
        <f>регистрация!G493</f>
        <v>0</v>
      </c>
      <c r="C493" s="20">
        <f>IFERROR(RIGHT(регистрация!F493,LEN(регистрация!F493)-FIND("*",SUBSTITUTE(регистрация!F493," ","*",LEN(регистрация!F493)-LEN(SUBSTITUTE(регистрация!F493," ",""))))),регистрация!F493)</f>
        <v>0</v>
      </c>
      <c r="D493" s="20" t="str">
        <f t="shared" si="22"/>
        <v/>
      </c>
      <c r="E493" s="20" t="e">
        <f t="shared" si="21"/>
        <v>#VALUE!</v>
      </c>
      <c r="F493" s="20" t="e">
        <f t="shared" si="23"/>
        <v>#VALUE!</v>
      </c>
      <c r="G493" s="20"/>
      <c r="H493" s="20"/>
      <c r="I493" s="20"/>
      <c r="J493" s="20"/>
      <c r="K493" s="478" t="str">
        <f>TRIM(регистрация!H493)</f>
        <v/>
      </c>
      <c r="L493" s="20"/>
      <c r="M493" s="20"/>
      <c r="N493" s="20"/>
      <c r="O493" s="20"/>
      <c r="P493" s="20"/>
      <c r="Q493" s="20"/>
      <c r="R493" s="20"/>
    </row>
    <row r="494" spans="1:18" x14ac:dyDescent="0.2">
      <c r="A494" s="20">
        <f>регистрация!A494</f>
        <v>0</v>
      </c>
      <c r="B494" s="149">
        <f>регистрация!G494</f>
        <v>0</v>
      </c>
      <c r="C494" s="20">
        <f>IFERROR(RIGHT(регистрация!F494,LEN(регистрация!F494)-FIND("*",SUBSTITUTE(регистрация!F494," ","*",LEN(регистрация!F494)-LEN(SUBSTITUTE(регистрация!F494," ",""))))),регистрация!F494)</f>
        <v>0</v>
      </c>
      <c r="D494" s="20" t="str">
        <f t="shared" si="22"/>
        <v/>
      </c>
      <c r="E494" s="20" t="e">
        <f t="shared" si="21"/>
        <v>#VALUE!</v>
      </c>
      <c r="F494" s="20" t="e">
        <f t="shared" si="23"/>
        <v>#VALUE!</v>
      </c>
      <c r="G494" s="20"/>
      <c r="H494" s="20"/>
      <c r="I494" s="20"/>
      <c r="J494" s="20"/>
      <c r="K494" s="478" t="str">
        <f>TRIM(регистрация!H494)</f>
        <v/>
      </c>
      <c r="L494" s="20"/>
      <c r="M494" s="20"/>
      <c r="N494" s="20"/>
      <c r="O494" s="20"/>
      <c r="P494" s="20"/>
      <c r="Q494" s="20"/>
      <c r="R494" s="20"/>
    </row>
    <row r="495" spans="1:18" x14ac:dyDescent="0.2">
      <c r="A495" s="20">
        <f>регистрация!A495</f>
        <v>0</v>
      </c>
      <c r="B495" s="149">
        <f>регистрация!G495</f>
        <v>0</v>
      </c>
      <c r="C495" s="20">
        <f>IFERROR(RIGHT(регистрация!F495,LEN(регистрация!F495)-FIND("*",SUBSTITUTE(регистрация!F495," ","*",LEN(регистрация!F495)-LEN(SUBSTITUTE(регистрация!F495," ",""))))),регистрация!F495)</f>
        <v>0</v>
      </c>
      <c r="D495" s="20" t="str">
        <f t="shared" si="22"/>
        <v/>
      </c>
      <c r="E495" s="20" t="e">
        <f t="shared" si="21"/>
        <v>#VALUE!</v>
      </c>
      <c r="F495" s="20" t="e">
        <f t="shared" si="23"/>
        <v>#VALUE!</v>
      </c>
      <c r="G495" s="20"/>
      <c r="H495" s="20"/>
      <c r="I495" s="20"/>
      <c r="J495" s="20"/>
      <c r="K495" s="478" t="str">
        <f>TRIM(регистрация!H495)</f>
        <v/>
      </c>
      <c r="L495" s="20"/>
      <c r="M495" s="20"/>
      <c r="N495" s="20"/>
      <c r="O495" s="20"/>
      <c r="P495" s="20"/>
      <c r="Q495" s="20"/>
      <c r="R495" s="20"/>
    </row>
    <row r="496" spans="1:18" x14ac:dyDescent="0.2">
      <c r="A496" s="20">
        <f>регистрация!A496</f>
        <v>0</v>
      </c>
      <c r="B496" s="149">
        <f>регистрация!G496</f>
        <v>0</v>
      </c>
      <c r="C496" s="20">
        <f>IFERROR(RIGHT(регистрация!F496,LEN(регистрация!F496)-FIND("*",SUBSTITUTE(регистрация!F496," ","*",LEN(регистрация!F496)-LEN(SUBSTITUTE(регистрация!F496," ",""))))),регистрация!F496)</f>
        <v>0</v>
      </c>
      <c r="D496" s="20" t="str">
        <f t="shared" si="22"/>
        <v/>
      </c>
      <c r="E496" s="20" t="e">
        <f t="shared" si="21"/>
        <v>#VALUE!</v>
      </c>
      <c r="F496" s="20" t="e">
        <f t="shared" si="23"/>
        <v>#VALUE!</v>
      </c>
      <c r="G496" s="20"/>
      <c r="H496" s="20"/>
      <c r="I496" s="20"/>
      <c r="J496" s="20"/>
      <c r="K496" s="478" t="str">
        <f>TRIM(регистрация!H496)</f>
        <v/>
      </c>
      <c r="L496" s="20"/>
      <c r="M496" s="20"/>
      <c r="N496" s="20"/>
      <c r="O496" s="20"/>
      <c r="P496" s="20"/>
      <c r="Q496" s="20"/>
      <c r="R496" s="20"/>
    </row>
    <row r="497" spans="1:18" x14ac:dyDescent="0.2">
      <c r="A497" s="20">
        <f>регистрация!A497</f>
        <v>0</v>
      </c>
      <c r="B497" s="149">
        <f>регистрация!G497</f>
        <v>0</v>
      </c>
      <c r="C497" s="20">
        <f>IFERROR(RIGHT(регистрация!F497,LEN(регистрация!F497)-FIND("*",SUBSTITUTE(регистрация!F497," ","*",LEN(регистрация!F497)-LEN(SUBSTITUTE(регистрация!F497," ",""))))),регистрация!F497)</f>
        <v>0</v>
      </c>
      <c r="D497" s="20" t="str">
        <f t="shared" si="22"/>
        <v/>
      </c>
      <c r="E497" s="20" t="e">
        <f t="shared" si="21"/>
        <v>#VALUE!</v>
      </c>
      <c r="F497" s="20" t="e">
        <f t="shared" si="23"/>
        <v>#VALUE!</v>
      </c>
      <c r="G497" s="20"/>
      <c r="H497" s="20"/>
      <c r="I497" s="20"/>
      <c r="J497" s="20"/>
      <c r="K497" s="478" t="str">
        <f>TRIM(регистрация!H497)</f>
        <v/>
      </c>
      <c r="L497" s="20"/>
      <c r="M497" s="20"/>
      <c r="N497" s="20"/>
      <c r="O497" s="20"/>
      <c r="P497" s="20"/>
      <c r="Q497" s="20"/>
      <c r="R497" s="20"/>
    </row>
    <row r="498" spans="1:18" x14ac:dyDescent="0.2">
      <c r="A498" s="20">
        <f>регистрация!A498</f>
        <v>0</v>
      </c>
      <c r="B498" s="149">
        <f>регистрация!G498</f>
        <v>0</v>
      </c>
      <c r="C498" s="20">
        <f>IFERROR(RIGHT(регистрация!F498,LEN(регистрация!F498)-FIND("*",SUBSTITUTE(регистрация!F498," ","*",LEN(регистрация!F498)-LEN(SUBSTITUTE(регистрация!F498," ",""))))),регистрация!F498)</f>
        <v>0</v>
      </c>
      <c r="D498" s="20" t="str">
        <f t="shared" si="22"/>
        <v/>
      </c>
      <c r="E498" s="20" t="e">
        <f t="shared" si="21"/>
        <v>#VALUE!</v>
      </c>
      <c r="F498" s="20" t="e">
        <f t="shared" si="23"/>
        <v>#VALUE!</v>
      </c>
      <c r="G498" s="20"/>
      <c r="H498" s="20"/>
      <c r="I498" s="20"/>
      <c r="J498" s="20"/>
      <c r="K498" s="478" t="str">
        <f>TRIM(регистрация!H498)</f>
        <v/>
      </c>
      <c r="L498" s="20"/>
      <c r="M498" s="20"/>
      <c r="N498" s="20"/>
      <c r="O498" s="20"/>
      <c r="P498" s="20"/>
      <c r="Q498" s="20"/>
      <c r="R498" s="20"/>
    </row>
    <row r="499" spans="1:18" x14ac:dyDescent="0.2">
      <c r="A499" s="20">
        <f>регистрация!A499</f>
        <v>0</v>
      </c>
      <c r="B499" s="149">
        <f>регистрация!G499</f>
        <v>0</v>
      </c>
      <c r="C499" s="20">
        <f>IFERROR(RIGHT(регистрация!F499,LEN(регистрация!F499)-FIND("*",SUBSTITUTE(регистрация!F499," ","*",LEN(регистрация!F499)-LEN(SUBSTITUTE(регистрация!F499," ",""))))),регистрация!F499)</f>
        <v>0</v>
      </c>
      <c r="D499" s="20" t="str">
        <f t="shared" si="22"/>
        <v/>
      </c>
      <c r="E499" s="20" t="e">
        <f t="shared" si="21"/>
        <v>#VALUE!</v>
      </c>
      <c r="F499" s="20" t="e">
        <f t="shared" si="23"/>
        <v>#VALUE!</v>
      </c>
      <c r="G499" s="20"/>
      <c r="H499" s="20"/>
      <c r="I499" s="20"/>
      <c r="J499" s="20"/>
      <c r="K499" s="478" t="str">
        <f>TRIM(регистрация!H499)</f>
        <v/>
      </c>
      <c r="L499" s="20"/>
      <c r="M499" s="20"/>
      <c r="N499" s="20"/>
      <c r="O499" s="20"/>
      <c r="P499" s="20"/>
      <c r="Q499" s="20"/>
      <c r="R499" s="20"/>
    </row>
    <row r="500" spans="1:18" x14ac:dyDescent="0.2">
      <c r="A500" s="20">
        <f>регистрация!A500</f>
        <v>0</v>
      </c>
      <c r="B500" s="149">
        <f>регистрация!G500</f>
        <v>0</v>
      </c>
      <c r="C500" s="20">
        <f>IFERROR(RIGHT(регистрация!F500,LEN(регистрация!F500)-FIND("*",SUBSTITUTE(регистрация!F500," ","*",LEN(регистрация!F500)-LEN(SUBSTITUTE(регистрация!F500," ",""))))),регистрация!F500)</f>
        <v>0</v>
      </c>
      <c r="D500" s="20" t="str">
        <f t="shared" si="22"/>
        <v/>
      </c>
      <c r="E500" s="20" t="e">
        <f t="shared" si="21"/>
        <v>#VALUE!</v>
      </c>
      <c r="F500" s="20" t="e">
        <f t="shared" si="23"/>
        <v>#VALUE!</v>
      </c>
      <c r="G500" s="20"/>
      <c r="H500" s="20"/>
      <c r="I500" s="20"/>
      <c r="J500" s="20"/>
      <c r="K500" s="478" t="str">
        <f>TRIM(регистрация!H500)</f>
        <v/>
      </c>
      <c r="L500" s="20"/>
      <c r="M500" s="20"/>
      <c r="N500" s="20"/>
      <c r="O500" s="20"/>
      <c r="P500" s="20"/>
      <c r="Q500" s="20"/>
      <c r="R500" s="20"/>
    </row>
    <row r="501" spans="1:18" x14ac:dyDescent="0.2">
      <c r="A501" s="20"/>
      <c r="B501" s="20"/>
      <c r="C501" s="20"/>
      <c r="D501" s="176"/>
      <c r="E501" s="176"/>
      <c r="F501" s="20"/>
      <c r="G501" s="20"/>
      <c r="H501" s="20"/>
      <c r="I501" s="20"/>
      <c r="J501" s="20"/>
      <c r="L501" s="20"/>
      <c r="M501" s="20"/>
      <c r="N501" s="20"/>
      <c r="O501" s="20"/>
      <c r="P501" s="20"/>
      <c r="Q501" s="20"/>
      <c r="R501" s="20"/>
    </row>
    <row r="502" spans="1:18" x14ac:dyDescent="0.2">
      <c r="A502" s="525">
        <v>0</v>
      </c>
      <c r="B502" s="606">
        <v>0</v>
      </c>
      <c r="C502" s="525" t="str">
        <f>TRIM(D502)</f>
        <v>0</v>
      </c>
      <c r="D502" s="525">
        <v>0</v>
      </c>
      <c r="E502" s="20"/>
      <c r="F502" s="20"/>
      <c r="G502" s="525"/>
      <c r="H502" s="525"/>
      <c r="I502" s="525"/>
      <c r="J502" s="525"/>
      <c r="K502" s="541"/>
      <c r="L502" s="525"/>
      <c r="M502" s="525"/>
      <c r="N502" s="525"/>
      <c r="O502" s="525"/>
      <c r="P502" s="525"/>
      <c r="Q502" s="525"/>
      <c r="R502" s="525"/>
    </row>
    <row r="503" spans="1:18" x14ac:dyDescent="0.2">
      <c r="A503" s="525"/>
      <c r="B503" s="525"/>
      <c r="C503" s="525"/>
      <c r="D503" s="525"/>
      <c r="E503" s="20"/>
      <c r="F503" s="20"/>
      <c r="G503" s="525"/>
      <c r="H503" s="525"/>
      <c r="I503" s="525"/>
      <c r="J503" s="525"/>
      <c r="K503" s="541"/>
      <c r="L503" s="525"/>
      <c r="M503" s="525"/>
      <c r="N503" s="525"/>
      <c r="O503" s="525"/>
      <c r="P503" s="525"/>
      <c r="Q503" s="525"/>
      <c r="R503" s="525"/>
    </row>
    <row r="504" spans="1:18" x14ac:dyDescent="0.2">
      <c r="A504" s="525">
        <v>0</v>
      </c>
      <c r="B504" s="606">
        <v>0</v>
      </c>
      <c r="C504" s="525" t="str">
        <f>TRIM(D504)</f>
        <v>0</v>
      </c>
      <c r="D504" s="525">
        <v>0</v>
      </c>
      <c r="E504" s="20"/>
      <c r="F504" s="20"/>
      <c r="G504" s="525"/>
      <c r="H504" s="525"/>
      <c r="I504" s="525"/>
      <c r="J504" s="525"/>
      <c r="K504" s="541"/>
      <c r="L504" s="525"/>
      <c r="M504" s="525"/>
      <c r="N504" s="525"/>
      <c r="O504" s="525"/>
      <c r="P504" s="525"/>
      <c r="Q504" s="525"/>
      <c r="R504" s="525"/>
    </row>
    <row r="505" spans="1:18" x14ac:dyDescent="0.2">
      <c r="A505" s="525"/>
      <c r="B505" s="525"/>
      <c r="C505" s="525"/>
      <c r="D505" s="525"/>
      <c r="E505" s="20"/>
      <c r="F505" s="20"/>
      <c r="G505" s="525"/>
      <c r="H505" s="525"/>
      <c r="I505" s="525"/>
      <c r="J505" s="525"/>
      <c r="K505" s="541"/>
      <c r="L505" s="525"/>
      <c r="M505" s="525"/>
      <c r="N505" s="525"/>
      <c r="O505" s="525"/>
      <c r="P505" s="525"/>
      <c r="Q505" s="525"/>
      <c r="R505" s="525"/>
    </row>
    <row r="506" spans="1:18" x14ac:dyDescent="0.2">
      <c r="A506" s="525">
        <v>0</v>
      </c>
      <c r="B506" s="606">
        <v>0</v>
      </c>
      <c r="C506" s="525" t="str">
        <f>TRIM(D506)</f>
        <v>0</v>
      </c>
      <c r="D506" s="525">
        <v>0</v>
      </c>
      <c r="E506" s="20"/>
      <c r="F506" s="20"/>
      <c r="G506" s="525"/>
      <c r="H506" s="525"/>
      <c r="I506" s="525"/>
      <c r="J506" s="525"/>
      <c r="K506" s="541"/>
      <c r="L506" s="525"/>
      <c r="M506" s="525"/>
      <c r="N506" s="525"/>
      <c r="O506" s="525"/>
      <c r="P506" s="525"/>
      <c r="Q506" s="525"/>
      <c r="R506" s="525"/>
    </row>
    <row r="507" spans="1:18" x14ac:dyDescent="0.2">
      <c r="A507" s="525"/>
      <c r="B507" s="525"/>
      <c r="C507" s="525"/>
      <c r="D507" s="525"/>
      <c r="E507" s="20"/>
      <c r="F507" s="20"/>
      <c r="G507" s="525"/>
      <c r="H507" s="525"/>
      <c r="I507" s="525"/>
      <c r="J507" s="525"/>
      <c r="K507" s="541"/>
      <c r="L507" s="525"/>
      <c r="M507" s="525"/>
      <c r="N507" s="525"/>
      <c r="O507" s="525"/>
      <c r="P507" s="525"/>
      <c r="Q507" s="525"/>
      <c r="R507" s="525"/>
    </row>
    <row r="508" spans="1:18" x14ac:dyDescent="0.2">
      <c r="A508" s="525">
        <v>0</v>
      </c>
      <c r="B508" s="606">
        <v>0</v>
      </c>
      <c r="C508" s="525" t="str">
        <f>TRIM(D508)</f>
        <v>0</v>
      </c>
      <c r="D508" s="525">
        <v>0</v>
      </c>
      <c r="E508" s="20"/>
      <c r="F508" s="20"/>
      <c r="G508" s="525"/>
      <c r="H508" s="525"/>
      <c r="I508" s="525"/>
      <c r="J508" s="525"/>
      <c r="K508" s="541"/>
      <c r="L508" s="525"/>
      <c r="M508" s="525"/>
      <c r="N508" s="525"/>
      <c r="O508" s="525"/>
      <c r="P508" s="525"/>
      <c r="Q508" s="525"/>
      <c r="R508" s="525"/>
    </row>
    <row r="509" spans="1:18" x14ac:dyDescent="0.2">
      <c r="A509" s="525"/>
      <c r="B509" s="525"/>
      <c r="C509" s="525"/>
      <c r="D509" s="525"/>
      <c r="E509" s="20"/>
      <c r="F509" s="20"/>
      <c r="G509" s="525"/>
      <c r="H509" s="525"/>
      <c r="I509" s="525"/>
      <c r="J509" s="525"/>
      <c r="K509" s="541"/>
      <c r="L509" s="525"/>
      <c r="M509" s="525"/>
      <c r="N509" s="525"/>
      <c r="O509" s="525"/>
      <c r="P509" s="525"/>
      <c r="Q509" s="525"/>
      <c r="R509" s="525"/>
    </row>
    <row r="510" spans="1:18" x14ac:dyDescent="0.2">
      <c r="A510" s="525">
        <v>0</v>
      </c>
      <c r="B510" s="606">
        <v>0</v>
      </c>
      <c r="C510" s="525" t="str">
        <f>TRIM(D510)</f>
        <v>0</v>
      </c>
      <c r="D510" s="525">
        <v>0</v>
      </c>
      <c r="E510" s="20"/>
      <c r="F510" s="20"/>
      <c r="G510" s="525"/>
      <c r="H510" s="525"/>
      <c r="I510" s="525"/>
      <c r="J510" s="525"/>
      <c r="K510" s="541"/>
      <c r="L510" s="525"/>
      <c r="M510" s="525"/>
      <c r="N510" s="525"/>
      <c r="O510" s="525"/>
      <c r="P510" s="525"/>
      <c r="Q510" s="525"/>
      <c r="R510" s="525"/>
    </row>
    <row r="511" spans="1:18" x14ac:dyDescent="0.2">
      <c r="A511" s="525"/>
      <c r="B511" s="525"/>
      <c r="C511" s="525"/>
      <c r="D511" s="525"/>
      <c r="E511" s="20"/>
      <c r="F511" s="20"/>
      <c r="G511" s="525"/>
      <c r="H511" s="525"/>
      <c r="I511" s="525"/>
      <c r="J511" s="525"/>
      <c r="K511" s="541"/>
      <c r="L511" s="525"/>
      <c r="M511" s="525"/>
      <c r="N511" s="525"/>
      <c r="O511" s="525"/>
      <c r="P511" s="525"/>
      <c r="Q511" s="525"/>
      <c r="R511" s="525"/>
    </row>
    <row r="512" spans="1:18" x14ac:dyDescent="0.2">
      <c r="A512" s="525">
        <v>0</v>
      </c>
      <c r="B512" s="606">
        <v>0</v>
      </c>
      <c r="C512" s="525" t="str">
        <f>TRIM(D512)</f>
        <v>0</v>
      </c>
      <c r="D512" s="525">
        <v>0</v>
      </c>
      <c r="E512" s="20"/>
      <c r="F512" s="20"/>
      <c r="G512" s="525"/>
      <c r="H512" s="525"/>
      <c r="I512" s="525"/>
      <c r="J512" s="525"/>
      <c r="K512" s="541"/>
      <c r="L512" s="525"/>
      <c r="M512" s="525"/>
      <c r="N512" s="525"/>
      <c r="O512" s="525"/>
      <c r="P512" s="525"/>
      <c r="Q512" s="525"/>
      <c r="R512" s="525"/>
    </row>
    <row r="513" spans="1:18" x14ac:dyDescent="0.2">
      <c r="A513" s="525"/>
      <c r="B513" s="525"/>
      <c r="C513" s="525"/>
      <c r="D513" s="525"/>
      <c r="E513" s="20"/>
      <c r="F513" s="20"/>
      <c r="G513" s="525"/>
      <c r="H513" s="525"/>
      <c r="I513" s="525"/>
      <c r="J513" s="525"/>
      <c r="K513" s="541"/>
      <c r="L513" s="525"/>
      <c r="M513" s="525"/>
      <c r="N513" s="525"/>
      <c r="O513" s="525"/>
      <c r="P513" s="525"/>
      <c r="Q513" s="525"/>
      <c r="R513" s="525"/>
    </row>
    <row r="514" spans="1:18" x14ac:dyDescent="0.2">
      <c r="A514" s="525">
        <v>0</v>
      </c>
      <c r="B514" s="606">
        <v>0</v>
      </c>
      <c r="C514" s="525" t="str">
        <f>TRIM(D514)</f>
        <v>0</v>
      </c>
      <c r="D514" s="525">
        <v>0</v>
      </c>
      <c r="E514" s="20"/>
      <c r="F514" s="20"/>
      <c r="G514" s="525"/>
      <c r="H514" s="525"/>
      <c r="I514" s="525"/>
      <c r="J514" s="525"/>
      <c r="K514" s="541"/>
      <c r="L514" s="525"/>
      <c r="M514" s="525"/>
      <c r="N514" s="525"/>
      <c r="O514" s="525"/>
      <c r="P514" s="525"/>
      <c r="Q514" s="525"/>
      <c r="R514" s="525"/>
    </row>
    <row r="515" spans="1:18" x14ac:dyDescent="0.2">
      <c r="A515" s="525"/>
      <c r="B515" s="525"/>
      <c r="C515" s="525"/>
      <c r="D515" s="525"/>
      <c r="E515" s="20"/>
      <c r="F515" s="20"/>
      <c r="G515" s="525"/>
      <c r="H515" s="525"/>
      <c r="I515" s="525"/>
      <c r="J515" s="525"/>
      <c r="K515" s="541"/>
      <c r="L515" s="525"/>
      <c r="M515" s="525"/>
      <c r="N515" s="525"/>
      <c r="O515" s="525"/>
      <c r="P515" s="525"/>
      <c r="Q515" s="525"/>
      <c r="R515" s="525"/>
    </row>
    <row r="516" spans="1:18" x14ac:dyDescent="0.2">
      <c r="A516" s="525">
        <v>0</v>
      </c>
      <c r="B516" s="606">
        <v>0</v>
      </c>
      <c r="C516" s="525" t="str">
        <f>TRIM(D516)</f>
        <v>0</v>
      </c>
      <c r="D516" s="525">
        <v>0</v>
      </c>
      <c r="E516" s="20"/>
      <c r="F516" s="20"/>
      <c r="G516" s="525"/>
      <c r="H516" s="525"/>
      <c r="I516" s="525"/>
      <c r="J516" s="525"/>
      <c r="K516" s="541"/>
      <c r="L516" s="525"/>
      <c r="M516" s="525"/>
      <c r="N516" s="525"/>
      <c r="O516" s="525"/>
      <c r="P516" s="525"/>
      <c r="Q516" s="525"/>
      <c r="R516" s="525"/>
    </row>
    <row r="517" spans="1:18" x14ac:dyDescent="0.2">
      <c r="A517" s="525"/>
      <c r="B517" s="525"/>
      <c r="C517" s="525"/>
      <c r="D517" s="525"/>
      <c r="E517" s="20"/>
      <c r="F517" s="20"/>
      <c r="G517" s="525"/>
      <c r="H517" s="525"/>
      <c r="I517" s="525"/>
      <c r="J517" s="525"/>
      <c r="K517" s="541"/>
      <c r="L517" s="525"/>
      <c r="M517" s="525"/>
      <c r="N517" s="525"/>
      <c r="O517" s="525"/>
      <c r="P517" s="525"/>
      <c r="Q517" s="525"/>
      <c r="R517" s="525"/>
    </row>
    <row r="518" spans="1:18" x14ac:dyDescent="0.2">
      <c r="A518" s="525">
        <v>0</v>
      </c>
      <c r="B518" s="606">
        <v>0</v>
      </c>
      <c r="C518" s="525" t="str">
        <f>TRIM(D518)</f>
        <v>0</v>
      </c>
      <c r="D518" s="525">
        <v>0</v>
      </c>
      <c r="E518" s="20"/>
      <c r="F518" s="20"/>
      <c r="G518" s="525"/>
      <c r="H518" s="525"/>
      <c r="I518" s="525"/>
      <c r="J518" s="525"/>
      <c r="K518" s="541"/>
      <c r="L518" s="525"/>
      <c r="M518" s="525"/>
      <c r="N518" s="525"/>
      <c r="O518" s="525"/>
      <c r="P518" s="525"/>
      <c r="Q518" s="525"/>
      <c r="R518" s="525"/>
    </row>
    <row r="519" spans="1:18" x14ac:dyDescent="0.2">
      <c r="A519" s="525"/>
      <c r="B519" s="525"/>
      <c r="C519" s="525"/>
      <c r="D519" s="525"/>
      <c r="E519" s="20"/>
      <c r="F519" s="20"/>
      <c r="G519" s="525"/>
      <c r="H519" s="525"/>
      <c r="I519" s="525"/>
      <c r="J519" s="525"/>
      <c r="K519" s="541"/>
      <c r="L519" s="525"/>
      <c r="M519" s="525"/>
      <c r="N519" s="525"/>
      <c r="O519" s="525"/>
      <c r="P519" s="525"/>
      <c r="Q519" s="525"/>
      <c r="R519" s="525"/>
    </row>
    <row r="520" spans="1:18" x14ac:dyDescent="0.2">
      <c r="A520" s="525">
        <v>0</v>
      </c>
      <c r="B520" s="606">
        <v>0</v>
      </c>
      <c r="C520" s="525" t="str">
        <f>TRIM(D520)</f>
        <v>0</v>
      </c>
      <c r="D520" s="525">
        <v>0</v>
      </c>
      <c r="E520" s="20"/>
      <c r="F520" s="20"/>
      <c r="G520" s="525"/>
      <c r="H520" s="525"/>
      <c r="I520" s="525"/>
      <c r="J520" s="525"/>
      <c r="K520" s="541"/>
      <c r="L520" s="525"/>
      <c r="M520" s="525"/>
      <c r="N520" s="525"/>
      <c r="O520" s="525"/>
      <c r="P520" s="525"/>
      <c r="Q520" s="525"/>
      <c r="R520" s="525"/>
    </row>
    <row r="521" spans="1:18" x14ac:dyDescent="0.2">
      <c r="A521" s="525"/>
      <c r="B521" s="525"/>
      <c r="C521" s="525"/>
      <c r="D521" s="525"/>
      <c r="E521" s="20"/>
      <c r="F521" s="20"/>
      <c r="G521" s="525"/>
      <c r="H521" s="525"/>
      <c r="I521" s="525"/>
      <c r="J521" s="525"/>
      <c r="K521" s="541"/>
      <c r="L521" s="525"/>
      <c r="M521" s="525"/>
      <c r="N521" s="525"/>
      <c r="O521" s="525"/>
      <c r="P521" s="525"/>
      <c r="Q521" s="525"/>
      <c r="R521" s="525"/>
    </row>
    <row r="522" spans="1:18" x14ac:dyDescent="0.2">
      <c r="A522" s="525">
        <v>0</v>
      </c>
      <c r="B522" s="606">
        <v>0</v>
      </c>
      <c r="C522" s="525" t="str">
        <f>TRIM(D522)</f>
        <v>0</v>
      </c>
      <c r="D522" s="525">
        <v>0</v>
      </c>
      <c r="E522" s="20"/>
      <c r="F522" s="20"/>
      <c r="G522" s="525"/>
      <c r="H522" s="525"/>
      <c r="I522" s="525"/>
      <c r="J522" s="525"/>
      <c r="K522" s="541"/>
      <c r="L522" s="525"/>
      <c r="M522" s="525"/>
      <c r="N522" s="525"/>
      <c r="O522" s="525"/>
      <c r="P522" s="525"/>
      <c r="Q522" s="525"/>
      <c r="R522" s="525"/>
    </row>
    <row r="523" spans="1:18" x14ac:dyDescent="0.2">
      <c r="A523" s="525"/>
      <c r="B523" s="525"/>
      <c r="C523" s="525"/>
      <c r="D523" s="525"/>
      <c r="E523" s="20"/>
      <c r="F523" s="20"/>
      <c r="G523" s="525"/>
      <c r="H523" s="525"/>
      <c r="I523" s="525"/>
      <c r="J523" s="525"/>
      <c r="K523" s="541"/>
      <c r="L523" s="525"/>
      <c r="M523" s="525"/>
      <c r="N523" s="525"/>
      <c r="O523" s="525"/>
      <c r="P523" s="525"/>
      <c r="Q523" s="525"/>
      <c r="R523" s="525"/>
    </row>
    <row r="524" spans="1:18" x14ac:dyDescent="0.2">
      <c r="A524" s="525">
        <v>0</v>
      </c>
      <c r="B524" s="606">
        <v>0</v>
      </c>
      <c r="C524" s="525" t="str">
        <f>TRIM(D524)</f>
        <v>0</v>
      </c>
      <c r="D524" s="525">
        <v>0</v>
      </c>
      <c r="E524" s="20"/>
      <c r="F524" s="20"/>
      <c r="G524" s="525"/>
      <c r="H524" s="525"/>
      <c r="I524" s="525"/>
      <c r="J524" s="525"/>
      <c r="K524" s="541"/>
      <c r="L524" s="525"/>
      <c r="M524" s="525"/>
      <c r="N524" s="525"/>
      <c r="O524" s="525"/>
      <c r="P524" s="525"/>
      <c r="Q524" s="525"/>
      <c r="R524" s="525"/>
    </row>
    <row r="525" spans="1:18" x14ac:dyDescent="0.2">
      <c r="A525" s="525"/>
      <c r="B525" s="525"/>
      <c r="C525" s="525"/>
      <c r="D525" s="525"/>
      <c r="E525" s="20"/>
      <c r="F525" s="20"/>
      <c r="G525" s="525"/>
      <c r="H525" s="525"/>
      <c r="I525" s="525"/>
      <c r="J525" s="525"/>
      <c r="K525" s="541"/>
      <c r="L525" s="525"/>
      <c r="M525" s="525"/>
      <c r="N525" s="525"/>
      <c r="O525" s="525"/>
      <c r="P525" s="525"/>
      <c r="Q525" s="525"/>
      <c r="R525" s="525"/>
    </row>
    <row r="526" spans="1:18" x14ac:dyDescent="0.2">
      <c r="A526" s="525">
        <v>0</v>
      </c>
      <c r="B526" s="606">
        <v>0</v>
      </c>
      <c r="C526" s="525" t="str">
        <f>TRIM(D526)</f>
        <v>0</v>
      </c>
      <c r="D526" s="525">
        <v>0</v>
      </c>
      <c r="E526" s="20"/>
      <c r="F526" s="20"/>
      <c r="G526" s="525"/>
      <c r="H526" s="525"/>
      <c r="I526" s="525"/>
      <c r="J526" s="525"/>
      <c r="K526" s="541"/>
      <c r="L526" s="525"/>
      <c r="M526" s="525"/>
      <c r="N526" s="525"/>
      <c r="O526" s="525"/>
      <c r="P526" s="525"/>
      <c r="Q526" s="525"/>
      <c r="R526" s="525"/>
    </row>
    <row r="527" spans="1:18" x14ac:dyDescent="0.2">
      <c r="A527" s="525"/>
      <c r="B527" s="525"/>
      <c r="C527" s="525"/>
      <c r="D527" s="525"/>
      <c r="E527" s="20"/>
      <c r="F527" s="20"/>
      <c r="G527" s="525"/>
      <c r="H527" s="525"/>
      <c r="I527" s="525"/>
      <c r="J527" s="525"/>
      <c r="K527" s="541"/>
      <c r="L527" s="525"/>
      <c r="M527" s="525"/>
      <c r="N527" s="525"/>
      <c r="O527" s="525"/>
      <c r="P527" s="525"/>
      <c r="Q527" s="525"/>
      <c r="R527" s="525"/>
    </row>
    <row r="528" spans="1:18" x14ac:dyDescent="0.2">
      <c r="A528" s="525">
        <v>0</v>
      </c>
      <c r="B528" s="606">
        <v>0</v>
      </c>
      <c r="C528" s="525" t="str">
        <f>TRIM(D528)</f>
        <v>0</v>
      </c>
      <c r="D528" s="525">
        <v>0</v>
      </c>
      <c r="E528" s="20"/>
      <c r="F528" s="20"/>
      <c r="G528" s="525"/>
      <c r="H528" s="525"/>
      <c r="I528" s="525"/>
      <c r="J528" s="525"/>
      <c r="K528" s="541"/>
      <c r="L528" s="525"/>
      <c r="M528" s="525"/>
      <c r="N528" s="525"/>
      <c r="O528" s="525"/>
      <c r="P528" s="525"/>
      <c r="Q528" s="525"/>
      <c r="R528" s="525"/>
    </row>
    <row r="529" spans="1:18" x14ac:dyDescent="0.2">
      <c r="A529" s="525"/>
      <c r="B529" s="525"/>
      <c r="C529" s="525"/>
      <c r="D529" s="525"/>
      <c r="E529" s="20"/>
      <c r="F529" s="20"/>
      <c r="G529" s="525"/>
      <c r="H529" s="525"/>
      <c r="I529" s="525"/>
      <c r="J529" s="525"/>
      <c r="K529" s="541"/>
      <c r="L529" s="525"/>
      <c r="M529" s="525"/>
      <c r="N529" s="525"/>
      <c r="O529" s="525"/>
      <c r="P529" s="525"/>
      <c r="Q529" s="525"/>
      <c r="R529" s="525"/>
    </row>
    <row r="530" spans="1:18" x14ac:dyDescent="0.2">
      <c r="A530" s="525">
        <v>0</v>
      </c>
      <c r="B530" s="606">
        <v>0</v>
      </c>
      <c r="C530" s="525" t="str">
        <f>TRIM(D530)</f>
        <v>0</v>
      </c>
      <c r="D530" s="525">
        <v>0</v>
      </c>
      <c r="E530" s="20"/>
      <c r="F530" s="20"/>
      <c r="G530" s="525"/>
      <c r="H530" s="525"/>
      <c r="I530" s="525"/>
      <c r="J530" s="525"/>
      <c r="K530" s="541"/>
      <c r="L530" s="525"/>
      <c r="M530" s="525"/>
      <c r="N530" s="525"/>
      <c r="O530" s="525"/>
      <c r="P530" s="525"/>
      <c r="Q530" s="525"/>
      <c r="R530" s="525"/>
    </row>
    <row r="531" spans="1:18" x14ac:dyDescent="0.2">
      <c r="A531" s="525"/>
      <c r="B531" s="525"/>
      <c r="C531" s="525"/>
      <c r="D531" s="525"/>
      <c r="E531" s="20"/>
      <c r="F531" s="20"/>
      <c r="G531" s="525"/>
      <c r="H531" s="525"/>
      <c r="I531" s="525"/>
      <c r="J531" s="525"/>
      <c r="K531" s="541"/>
      <c r="L531" s="525"/>
      <c r="M531" s="525"/>
      <c r="N531" s="525"/>
      <c r="O531" s="525"/>
      <c r="P531" s="525"/>
      <c r="Q531" s="525"/>
      <c r="R531" s="525"/>
    </row>
    <row r="532" spans="1:18" x14ac:dyDescent="0.2">
      <c r="A532" s="525">
        <v>0</v>
      </c>
      <c r="B532" s="606">
        <v>0</v>
      </c>
      <c r="C532" s="525" t="str">
        <f>TRIM(D532)</f>
        <v>0</v>
      </c>
      <c r="D532" s="525">
        <v>0</v>
      </c>
      <c r="E532" s="20"/>
      <c r="F532" s="20"/>
      <c r="G532" s="525"/>
      <c r="H532" s="525"/>
      <c r="I532" s="525"/>
      <c r="J532" s="525"/>
      <c r="K532" s="541"/>
      <c r="L532" s="525"/>
      <c r="M532" s="525"/>
      <c r="N532" s="525"/>
      <c r="O532" s="525"/>
      <c r="P532" s="525"/>
      <c r="Q532" s="525"/>
      <c r="R532" s="525"/>
    </row>
    <row r="533" spans="1:18" x14ac:dyDescent="0.2">
      <c r="A533" s="525"/>
      <c r="B533" s="525"/>
      <c r="C533" s="525"/>
      <c r="D533" s="525"/>
      <c r="E533" s="20"/>
      <c r="F533" s="20"/>
      <c r="G533" s="525"/>
      <c r="H533" s="525"/>
      <c r="I533" s="525"/>
      <c r="J533" s="525"/>
      <c r="K533" s="541"/>
      <c r="L533" s="525"/>
      <c r="M533" s="525"/>
      <c r="N533" s="525"/>
      <c r="O533" s="525"/>
      <c r="P533" s="525"/>
      <c r="Q533" s="525"/>
      <c r="R533" s="525"/>
    </row>
    <row r="534" spans="1:18" x14ac:dyDescent="0.2">
      <c r="A534" s="525">
        <v>0</v>
      </c>
      <c r="B534" s="606">
        <v>0</v>
      </c>
      <c r="C534" s="525" t="str">
        <f>TRIM(D534)</f>
        <v>0</v>
      </c>
      <c r="D534" s="525">
        <v>0</v>
      </c>
      <c r="E534" s="20"/>
      <c r="F534" s="20"/>
      <c r="G534" s="525"/>
      <c r="H534" s="525"/>
      <c r="I534" s="525"/>
      <c r="J534" s="525"/>
      <c r="K534" s="541"/>
      <c r="L534" s="525"/>
      <c r="M534" s="525"/>
      <c r="N534" s="525"/>
      <c r="O534" s="525"/>
      <c r="P534" s="525"/>
      <c r="Q534" s="525"/>
      <c r="R534" s="525"/>
    </row>
    <row r="535" spans="1:18" x14ac:dyDescent="0.2">
      <c r="A535" s="525"/>
      <c r="B535" s="525"/>
      <c r="C535" s="525"/>
      <c r="D535" s="525"/>
      <c r="E535" s="20"/>
      <c r="F535" s="20"/>
      <c r="G535" s="525"/>
      <c r="H535" s="525"/>
      <c r="I535" s="525"/>
      <c r="J535" s="525"/>
      <c r="K535" s="541"/>
      <c r="L535" s="525"/>
      <c r="M535" s="525"/>
      <c r="N535" s="525"/>
      <c r="O535" s="525"/>
      <c r="P535" s="525"/>
      <c r="Q535" s="525"/>
      <c r="R535" s="525"/>
    </row>
    <row r="536" spans="1:18" x14ac:dyDescent="0.2">
      <c r="A536" s="525">
        <v>0</v>
      </c>
      <c r="B536" s="606">
        <v>0</v>
      </c>
      <c r="C536" s="525" t="str">
        <f>TRIM(D536)</f>
        <v>0</v>
      </c>
      <c r="D536" s="525">
        <v>0</v>
      </c>
      <c r="E536" s="20"/>
      <c r="F536" s="20"/>
      <c r="G536" s="525"/>
      <c r="H536" s="525"/>
      <c r="I536" s="525"/>
      <c r="J536" s="525"/>
      <c r="K536" s="541"/>
      <c r="L536" s="525"/>
      <c r="M536" s="525"/>
      <c r="N536" s="525"/>
      <c r="O536" s="525"/>
      <c r="P536" s="525"/>
      <c r="Q536" s="525"/>
      <c r="R536" s="525"/>
    </row>
    <row r="537" spans="1:18" x14ac:dyDescent="0.2">
      <c r="A537" s="525"/>
      <c r="B537" s="525"/>
      <c r="C537" s="525"/>
      <c r="D537" s="525"/>
      <c r="E537" s="20"/>
      <c r="F537" s="20"/>
      <c r="G537" s="525"/>
      <c r="H537" s="525"/>
      <c r="I537" s="525"/>
      <c r="J537" s="525"/>
      <c r="K537" s="541"/>
      <c r="L537" s="525"/>
      <c r="M537" s="525"/>
      <c r="N537" s="525"/>
      <c r="O537" s="525"/>
      <c r="P537" s="525"/>
      <c r="Q537" s="525"/>
      <c r="R537" s="525"/>
    </row>
    <row r="538" spans="1:18" x14ac:dyDescent="0.2">
      <c r="A538" s="525">
        <v>0</v>
      </c>
      <c r="B538" s="606">
        <v>0</v>
      </c>
      <c r="C538" s="525" t="str">
        <f>TRIM(D538)</f>
        <v>0</v>
      </c>
      <c r="D538" s="525">
        <v>0</v>
      </c>
      <c r="E538" s="20"/>
      <c r="F538" s="20"/>
      <c r="G538" s="525"/>
      <c r="H538" s="525"/>
      <c r="I538" s="525"/>
      <c r="J538" s="525"/>
      <c r="K538" s="541"/>
      <c r="L538" s="525"/>
      <c r="M538" s="525"/>
      <c r="N538" s="525"/>
      <c r="O538" s="525"/>
      <c r="P538" s="525"/>
      <c r="Q538" s="525"/>
      <c r="R538" s="525"/>
    </row>
    <row r="539" spans="1:18" x14ac:dyDescent="0.2">
      <c r="A539" s="525"/>
      <c r="B539" s="525"/>
      <c r="C539" s="525"/>
      <c r="D539" s="525"/>
      <c r="E539" s="20"/>
      <c r="F539" s="20"/>
      <c r="G539" s="525"/>
      <c r="H539" s="525"/>
      <c r="I539" s="525"/>
      <c r="J539" s="525"/>
      <c r="K539" s="541"/>
      <c r="L539" s="525"/>
      <c r="M539" s="525"/>
      <c r="N539" s="525"/>
      <c r="O539" s="525"/>
      <c r="P539" s="525"/>
      <c r="Q539" s="525"/>
      <c r="R539" s="525"/>
    </row>
    <row r="540" spans="1:18" x14ac:dyDescent="0.2">
      <c r="A540" s="525">
        <v>0</v>
      </c>
      <c r="B540" s="606">
        <v>0</v>
      </c>
      <c r="C540" s="525" t="str">
        <f>TRIM(D540)</f>
        <v>0</v>
      </c>
      <c r="D540" s="525">
        <v>0</v>
      </c>
      <c r="E540" s="20"/>
      <c r="F540" s="20"/>
      <c r="G540" s="525"/>
      <c r="H540" s="525"/>
      <c r="I540" s="525"/>
      <c r="J540" s="525"/>
      <c r="K540" s="541"/>
      <c r="L540" s="525"/>
      <c r="M540" s="525"/>
      <c r="N540" s="525"/>
      <c r="O540" s="525"/>
      <c r="P540" s="525"/>
      <c r="Q540" s="525"/>
      <c r="R540" s="525"/>
    </row>
    <row r="541" spans="1:18" x14ac:dyDescent="0.2">
      <c r="A541" s="525"/>
      <c r="B541" s="525"/>
      <c r="C541" s="525"/>
      <c r="D541" s="525"/>
      <c r="E541" s="20"/>
      <c r="F541" s="20"/>
      <c r="G541" s="525"/>
      <c r="H541" s="525"/>
      <c r="I541" s="525"/>
      <c r="J541" s="525"/>
      <c r="K541" s="541"/>
      <c r="L541" s="525"/>
      <c r="M541" s="525"/>
      <c r="N541" s="525"/>
      <c r="O541" s="525"/>
      <c r="P541" s="525"/>
      <c r="Q541" s="525"/>
      <c r="R541" s="525"/>
    </row>
    <row r="542" spans="1:18" x14ac:dyDescent="0.2">
      <c r="A542" s="525">
        <v>0</v>
      </c>
      <c r="B542" s="606">
        <v>0</v>
      </c>
      <c r="C542" s="525" t="str">
        <f>TRIM(D542)</f>
        <v>0</v>
      </c>
      <c r="D542" s="525">
        <v>0</v>
      </c>
      <c r="E542" s="20"/>
      <c r="F542" s="20"/>
      <c r="G542" s="525"/>
      <c r="H542" s="525"/>
      <c r="I542" s="525"/>
      <c r="J542" s="525"/>
      <c r="K542" s="541"/>
      <c r="L542" s="525"/>
      <c r="M542" s="525"/>
      <c r="N542" s="525"/>
      <c r="O542" s="525"/>
      <c r="P542" s="525"/>
      <c r="Q542" s="525"/>
      <c r="R542" s="525"/>
    </row>
    <row r="543" spans="1:18" x14ac:dyDescent="0.2">
      <c r="A543" s="525"/>
      <c r="B543" s="525"/>
      <c r="C543" s="525"/>
      <c r="D543" s="525"/>
      <c r="E543" s="20"/>
      <c r="F543" s="20"/>
      <c r="G543" s="525"/>
      <c r="H543" s="525"/>
      <c r="I543" s="525"/>
      <c r="J543" s="525"/>
      <c r="K543" s="541"/>
      <c r="L543" s="525"/>
      <c r="M543" s="525"/>
      <c r="N543" s="525"/>
      <c r="O543" s="525"/>
      <c r="P543" s="525"/>
      <c r="Q543" s="525"/>
      <c r="R543" s="525"/>
    </row>
    <row r="544" spans="1:18" x14ac:dyDescent="0.2">
      <c r="A544" s="525">
        <v>0</v>
      </c>
      <c r="B544" s="606">
        <v>0</v>
      </c>
      <c r="C544" s="525" t="str">
        <f>TRIM(D544)</f>
        <v>0</v>
      </c>
      <c r="D544" s="525">
        <v>0</v>
      </c>
      <c r="E544" s="20"/>
      <c r="F544" s="20"/>
      <c r="G544" s="525"/>
      <c r="H544" s="525"/>
      <c r="I544" s="525"/>
      <c r="J544" s="525"/>
      <c r="K544" s="541"/>
      <c r="L544" s="525"/>
      <c r="M544" s="525"/>
      <c r="N544" s="525"/>
      <c r="O544" s="525"/>
      <c r="P544" s="525"/>
      <c r="Q544" s="525"/>
      <c r="R544" s="525"/>
    </row>
    <row r="545" spans="1:18" x14ac:dyDescent="0.2">
      <c r="A545" s="525"/>
      <c r="B545" s="525"/>
      <c r="C545" s="525"/>
      <c r="D545" s="525"/>
      <c r="E545" s="20"/>
      <c r="F545" s="20"/>
      <c r="G545" s="525"/>
      <c r="H545" s="525"/>
      <c r="I545" s="525"/>
      <c r="J545" s="525"/>
      <c r="K545" s="541"/>
      <c r="L545" s="525"/>
      <c r="M545" s="525"/>
      <c r="N545" s="525"/>
      <c r="O545" s="525"/>
      <c r="P545" s="525"/>
      <c r="Q545" s="525"/>
      <c r="R545" s="525"/>
    </row>
    <row r="546" spans="1:18" x14ac:dyDescent="0.2">
      <c r="A546" s="525">
        <v>0</v>
      </c>
      <c r="B546" s="606">
        <v>0</v>
      </c>
      <c r="C546" s="525" t="str">
        <f>TRIM(D546)</f>
        <v>0</v>
      </c>
      <c r="D546" s="525">
        <v>0</v>
      </c>
      <c r="E546" s="20"/>
      <c r="F546" s="20"/>
      <c r="G546" s="525"/>
      <c r="H546" s="525"/>
      <c r="I546" s="525"/>
      <c r="J546" s="525"/>
      <c r="K546" s="541"/>
      <c r="L546" s="525"/>
      <c r="M546" s="525"/>
      <c r="N546" s="525"/>
      <c r="O546" s="525"/>
      <c r="P546" s="525"/>
      <c r="Q546" s="525"/>
      <c r="R546" s="525"/>
    </row>
    <row r="547" spans="1:18" x14ac:dyDescent="0.2">
      <c r="A547" s="525"/>
      <c r="B547" s="525"/>
      <c r="C547" s="525"/>
      <c r="D547" s="525"/>
      <c r="E547" s="20"/>
      <c r="F547" s="20"/>
      <c r="G547" s="525"/>
      <c r="H547" s="525"/>
      <c r="I547" s="525"/>
      <c r="J547" s="525"/>
      <c r="K547" s="541"/>
      <c r="L547" s="525"/>
      <c r="M547" s="525"/>
      <c r="N547" s="525"/>
      <c r="O547" s="525"/>
      <c r="P547" s="525"/>
      <c r="Q547" s="525"/>
      <c r="R547" s="525"/>
    </row>
    <row r="548" spans="1:18" x14ac:dyDescent="0.2">
      <c r="A548" s="525">
        <v>0</v>
      </c>
      <c r="B548" s="606">
        <v>0</v>
      </c>
      <c r="C548" s="525" t="str">
        <f>TRIM(D548)</f>
        <v>0</v>
      </c>
      <c r="D548" s="525">
        <v>0</v>
      </c>
      <c r="E548" s="20"/>
      <c r="F548" s="20"/>
      <c r="G548" s="525"/>
      <c r="H548" s="525"/>
      <c r="I548" s="525"/>
      <c r="J548" s="525"/>
      <c r="K548" s="541"/>
      <c r="L548" s="525"/>
      <c r="M548" s="525"/>
      <c r="N548" s="525"/>
      <c r="O548" s="525"/>
      <c r="P548" s="525"/>
      <c r="Q548" s="525"/>
      <c r="R548" s="525"/>
    </row>
    <row r="549" spans="1:18" x14ac:dyDescent="0.2">
      <c r="A549" s="525"/>
      <c r="B549" s="525"/>
      <c r="C549" s="525"/>
      <c r="D549" s="525"/>
      <c r="E549" s="20"/>
      <c r="F549" s="20"/>
      <c r="G549" s="525"/>
      <c r="H549" s="525"/>
      <c r="I549" s="525"/>
      <c r="J549" s="525"/>
      <c r="K549" s="541"/>
      <c r="L549" s="525"/>
      <c r="M549" s="525"/>
      <c r="N549" s="525"/>
      <c r="O549" s="525"/>
      <c r="P549" s="525"/>
      <c r="Q549" s="525"/>
      <c r="R549" s="525"/>
    </row>
    <row r="550" spans="1:18" x14ac:dyDescent="0.2">
      <c r="A550" s="525">
        <v>0</v>
      </c>
      <c r="B550" s="606">
        <v>0</v>
      </c>
      <c r="C550" s="525" t="str">
        <f>TRIM(D550)</f>
        <v>0</v>
      </c>
      <c r="D550" s="525">
        <v>0</v>
      </c>
      <c r="E550" s="20"/>
      <c r="F550" s="20"/>
      <c r="G550" s="525"/>
      <c r="H550" s="525"/>
      <c r="I550" s="525"/>
      <c r="J550" s="525"/>
      <c r="K550" s="541"/>
      <c r="L550" s="525"/>
      <c r="M550" s="525"/>
      <c r="N550" s="525"/>
      <c r="O550" s="525"/>
      <c r="P550" s="525"/>
      <c r="Q550" s="525"/>
      <c r="R550" s="525"/>
    </row>
    <row r="551" spans="1:18" x14ac:dyDescent="0.2">
      <c r="A551" s="525"/>
      <c r="B551" s="525"/>
      <c r="C551" s="525"/>
      <c r="D551" s="525"/>
      <c r="E551" s="20"/>
      <c r="F551" s="20"/>
      <c r="G551" s="525"/>
      <c r="H551" s="525"/>
      <c r="I551" s="525"/>
      <c r="J551" s="525"/>
      <c r="K551" s="541"/>
      <c r="L551" s="525"/>
      <c r="M551" s="525"/>
      <c r="N551" s="525"/>
      <c r="O551" s="525"/>
      <c r="P551" s="525"/>
      <c r="Q551" s="525"/>
      <c r="R551" s="525"/>
    </row>
    <row r="552" spans="1:18" x14ac:dyDescent="0.2">
      <c r="A552" s="525">
        <v>0</v>
      </c>
      <c r="B552" s="606">
        <v>0</v>
      </c>
      <c r="C552" s="525" t="str">
        <f>TRIM(D552)</f>
        <v>0</v>
      </c>
      <c r="D552" s="525">
        <v>0</v>
      </c>
      <c r="E552" s="20"/>
      <c r="F552" s="20"/>
      <c r="G552" s="525"/>
      <c r="H552" s="525"/>
      <c r="I552" s="525"/>
      <c r="J552" s="525"/>
      <c r="K552" s="541"/>
      <c r="L552" s="525"/>
      <c r="M552" s="525"/>
      <c r="N552" s="525"/>
      <c r="O552" s="525"/>
      <c r="P552" s="525"/>
      <c r="Q552" s="525"/>
      <c r="R552" s="525"/>
    </row>
    <row r="553" spans="1:18" x14ac:dyDescent="0.2">
      <c r="A553" s="525"/>
      <c r="B553" s="525"/>
      <c r="C553" s="525"/>
      <c r="D553" s="525"/>
      <c r="E553" s="20"/>
      <c r="F553" s="20"/>
      <c r="G553" s="525"/>
      <c r="H553" s="525"/>
      <c r="I553" s="525"/>
      <c r="J553" s="525"/>
      <c r="K553" s="541"/>
      <c r="L553" s="525"/>
      <c r="M553" s="525"/>
      <c r="N553" s="525"/>
      <c r="O553" s="525"/>
      <c r="P553" s="525"/>
      <c r="Q553" s="525"/>
      <c r="R553" s="525"/>
    </row>
    <row r="554" spans="1:18" x14ac:dyDescent="0.2">
      <c r="A554" s="525">
        <v>0</v>
      </c>
      <c r="B554" s="606">
        <v>0</v>
      </c>
      <c r="C554" s="525" t="str">
        <f>TRIM(D554)</f>
        <v>0</v>
      </c>
      <c r="D554" s="525">
        <v>0</v>
      </c>
      <c r="E554" s="20"/>
      <c r="F554" s="20"/>
      <c r="G554" s="525"/>
      <c r="H554" s="525"/>
      <c r="I554" s="525"/>
      <c r="J554" s="525"/>
      <c r="K554" s="541"/>
      <c r="L554" s="525"/>
      <c r="M554" s="525"/>
      <c r="N554" s="525"/>
      <c r="O554" s="525"/>
      <c r="P554" s="525"/>
      <c r="Q554" s="525"/>
      <c r="R554" s="525"/>
    </row>
    <row r="555" spans="1:18" x14ac:dyDescent="0.2">
      <c r="A555" s="525"/>
      <c r="B555" s="525"/>
      <c r="C555" s="525"/>
      <c r="D555" s="525"/>
      <c r="E555" s="20"/>
      <c r="F555" s="20"/>
      <c r="G555" s="525"/>
      <c r="H555" s="525"/>
      <c r="I555" s="525"/>
      <c r="J555" s="525"/>
      <c r="K555" s="541"/>
      <c r="L555" s="525"/>
      <c r="M555" s="525"/>
      <c r="N555" s="525"/>
      <c r="O555" s="525"/>
      <c r="P555" s="525"/>
      <c r="Q555" s="525"/>
      <c r="R555" s="525"/>
    </row>
    <row r="556" spans="1:18" x14ac:dyDescent="0.2">
      <c r="A556" s="525">
        <v>0</v>
      </c>
      <c r="B556" s="606">
        <v>0</v>
      </c>
      <c r="C556" s="525" t="str">
        <f>TRIM(D556)</f>
        <v>0</v>
      </c>
      <c r="D556" s="525">
        <v>0</v>
      </c>
      <c r="E556" s="20"/>
      <c r="F556" s="20"/>
      <c r="G556" s="525"/>
      <c r="H556" s="525"/>
      <c r="I556" s="525"/>
      <c r="J556" s="525"/>
      <c r="K556" s="541"/>
      <c r="L556" s="525"/>
      <c r="M556" s="525"/>
      <c r="N556" s="525"/>
      <c r="O556" s="525"/>
      <c r="P556" s="525"/>
      <c r="Q556" s="525"/>
      <c r="R556" s="525"/>
    </row>
    <row r="557" spans="1:18" x14ac:dyDescent="0.2">
      <c r="A557" s="525"/>
      <c r="B557" s="525"/>
      <c r="C557" s="525"/>
      <c r="D557" s="525"/>
      <c r="E557" s="20"/>
      <c r="F557" s="20"/>
      <c r="G557" s="525"/>
      <c r="H557" s="525"/>
      <c r="I557" s="525"/>
      <c r="J557" s="525"/>
      <c r="K557" s="541"/>
      <c r="L557" s="525"/>
      <c r="M557" s="525"/>
      <c r="N557" s="525"/>
      <c r="O557" s="525"/>
      <c r="P557" s="525"/>
      <c r="Q557" s="525"/>
      <c r="R557" s="525"/>
    </row>
    <row r="558" spans="1:18" x14ac:dyDescent="0.2">
      <c r="A558" s="525">
        <v>0</v>
      </c>
      <c r="B558" s="606">
        <v>0</v>
      </c>
      <c r="C558" s="525" t="str">
        <f>TRIM(D558)</f>
        <v>0</v>
      </c>
      <c r="D558" s="525">
        <v>0</v>
      </c>
      <c r="E558" s="20"/>
      <c r="F558" s="20"/>
      <c r="G558" s="525"/>
      <c r="H558" s="525"/>
      <c r="I558" s="525"/>
      <c r="J558" s="525"/>
      <c r="K558" s="541"/>
      <c r="L558" s="525"/>
      <c r="M558" s="525"/>
      <c r="N558" s="525"/>
      <c r="O558" s="525"/>
      <c r="P558" s="525"/>
      <c r="Q558" s="525"/>
      <c r="R558" s="525"/>
    </row>
    <row r="559" spans="1:18" x14ac:dyDescent="0.2">
      <c r="A559" s="525"/>
      <c r="B559" s="525"/>
      <c r="C559" s="525"/>
      <c r="D559" s="525"/>
      <c r="E559" s="20"/>
      <c r="F559" s="20"/>
      <c r="G559" s="525"/>
      <c r="H559" s="525"/>
      <c r="I559" s="525"/>
      <c r="J559" s="525"/>
      <c r="K559" s="541"/>
      <c r="L559" s="525"/>
      <c r="M559" s="525"/>
      <c r="N559" s="525"/>
      <c r="O559" s="525"/>
      <c r="P559" s="525"/>
      <c r="Q559" s="525"/>
      <c r="R559" s="525"/>
    </row>
    <row r="560" spans="1:18" x14ac:dyDescent="0.2">
      <c r="A560" s="525">
        <v>0</v>
      </c>
      <c r="B560" s="606">
        <v>0</v>
      </c>
      <c r="C560" s="525" t="str">
        <f>TRIM(D560)</f>
        <v>0</v>
      </c>
      <c r="D560" s="525">
        <v>0</v>
      </c>
      <c r="E560" s="20"/>
      <c r="F560" s="20"/>
      <c r="G560" s="525"/>
      <c r="H560" s="525"/>
      <c r="I560" s="525"/>
      <c r="J560" s="525"/>
      <c r="K560" s="541"/>
      <c r="L560" s="525"/>
      <c r="M560" s="525"/>
      <c r="N560" s="525"/>
      <c r="O560" s="525"/>
      <c r="P560" s="525"/>
      <c r="Q560" s="525"/>
      <c r="R560" s="525"/>
    </row>
    <row r="561" spans="1:18" x14ac:dyDescent="0.2">
      <c r="A561" s="525"/>
      <c r="B561" s="525"/>
      <c r="C561" s="525"/>
      <c r="D561" s="525"/>
      <c r="E561" s="20"/>
      <c r="F561" s="20"/>
      <c r="G561" s="525"/>
      <c r="H561" s="525"/>
      <c r="I561" s="525"/>
      <c r="J561" s="525"/>
      <c r="K561" s="541"/>
      <c r="L561" s="525"/>
      <c r="M561" s="525"/>
      <c r="N561" s="525"/>
      <c r="O561" s="525"/>
      <c r="P561" s="525"/>
      <c r="Q561" s="525"/>
      <c r="R561" s="525"/>
    </row>
    <row r="562" spans="1:18" x14ac:dyDescent="0.2">
      <c r="A562" s="525">
        <v>0</v>
      </c>
      <c r="B562" s="606">
        <v>0</v>
      </c>
      <c r="C562" s="525" t="str">
        <f>TRIM(D562)</f>
        <v>0</v>
      </c>
      <c r="D562" s="525">
        <v>0</v>
      </c>
      <c r="E562" s="20"/>
      <c r="F562" s="20"/>
      <c r="G562" s="525"/>
      <c r="H562" s="525"/>
      <c r="I562" s="525"/>
      <c r="J562" s="525"/>
      <c r="K562" s="541"/>
      <c r="L562" s="525"/>
      <c r="M562" s="525"/>
      <c r="N562" s="525"/>
      <c r="O562" s="525"/>
      <c r="P562" s="525"/>
      <c r="Q562" s="525"/>
      <c r="R562" s="525"/>
    </row>
    <row r="563" spans="1:18" x14ac:dyDescent="0.2">
      <c r="A563" s="525"/>
      <c r="B563" s="525"/>
      <c r="C563" s="525"/>
      <c r="D563" s="525"/>
      <c r="E563" s="20"/>
      <c r="F563" s="20"/>
      <c r="G563" s="525"/>
      <c r="H563" s="525"/>
      <c r="I563" s="525"/>
      <c r="J563" s="525"/>
      <c r="K563" s="541"/>
      <c r="L563" s="525"/>
      <c r="M563" s="525"/>
      <c r="N563" s="525"/>
      <c r="O563" s="525"/>
      <c r="P563" s="525"/>
      <c r="Q563" s="525"/>
      <c r="R563" s="525"/>
    </row>
    <row r="564" spans="1:18" x14ac:dyDescent="0.2">
      <c r="A564" s="525">
        <v>0</v>
      </c>
      <c r="B564" s="606">
        <v>0</v>
      </c>
      <c r="C564" s="525" t="str">
        <f>TRIM(D564)</f>
        <v>0</v>
      </c>
      <c r="D564" s="525">
        <v>0</v>
      </c>
      <c r="E564" s="20"/>
      <c r="F564" s="20"/>
      <c r="G564" s="525"/>
      <c r="H564" s="525"/>
      <c r="I564" s="525"/>
      <c r="J564" s="525"/>
      <c r="K564" s="541"/>
      <c r="L564" s="525"/>
      <c r="M564" s="525"/>
      <c r="N564" s="525"/>
      <c r="O564" s="525"/>
      <c r="P564" s="525"/>
      <c r="Q564" s="525"/>
      <c r="R564" s="525"/>
    </row>
    <row r="565" spans="1:18" x14ac:dyDescent="0.2">
      <c r="A565" s="525"/>
      <c r="B565" s="525"/>
      <c r="C565" s="525"/>
      <c r="D565" s="525"/>
      <c r="E565" s="20"/>
      <c r="F565" s="20"/>
      <c r="G565" s="525"/>
      <c r="H565" s="525"/>
      <c r="I565" s="525"/>
      <c r="J565" s="525"/>
      <c r="K565" s="541"/>
      <c r="L565" s="525"/>
      <c r="M565" s="525"/>
      <c r="N565" s="525"/>
      <c r="O565" s="525"/>
      <c r="P565" s="525"/>
      <c r="Q565" s="525"/>
      <c r="R565" s="525"/>
    </row>
    <row r="566" spans="1:18" x14ac:dyDescent="0.2">
      <c r="A566" s="525">
        <v>0</v>
      </c>
      <c r="B566" s="606">
        <v>0</v>
      </c>
      <c r="C566" s="525" t="str">
        <f>TRIM(D566)</f>
        <v>0</v>
      </c>
      <c r="D566" s="525">
        <v>0</v>
      </c>
      <c r="E566" s="20"/>
      <c r="F566" s="20"/>
      <c r="G566" s="525"/>
      <c r="H566" s="525"/>
      <c r="I566" s="525"/>
      <c r="J566" s="525"/>
      <c r="K566" s="541"/>
      <c r="L566" s="525"/>
      <c r="M566" s="525"/>
      <c r="N566" s="525"/>
      <c r="O566" s="525"/>
      <c r="P566" s="525"/>
      <c r="Q566" s="525"/>
      <c r="R566" s="525"/>
    </row>
    <row r="567" spans="1:18" x14ac:dyDescent="0.2">
      <c r="A567" s="525"/>
      <c r="B567" s="525"/>
      <c r="C567" s="525"/>
      <c r="D567" s="525"/>
      <c r="E567" s="20"/>
      <c r="F567" s="20"/>
      <c r="G567" s="525"/>
      <c r="H567" s="525"/>
      <c r="I567" s="525"/>
      <c r="J567" s="525"/>
      <c r="K567" s="541"/>
      <c r="L567" s="525"/>
      <c r="M567" s="525"/>
      <c r="N567" s="525"/>
      <c r="O567" s="525"/>
      <c r="P567" s="525"/>
      <c r="Q567" s="525"/>
      <c r="R567" s="525"/>
    </row>
    <row r="568" spans="1:18" x14ac:dyDescent="0.2">
      <c r="A568" s="525">
        <v>0</v>
      </c>
      <c r="B568" s="606">
        <v>0</v>
      </c>
      <c r="C568" s="525" t="str">
        <f>TRIM(D568)</f>
        <v>0</v>
      </c>
      <c r="D568" s="525">
        <v>0</v>
      </c>
      <c r="E568" s="20"/>
      <c r="F568" s="20"/>
      <c r="G568" s="525"/>
      <c r="H568" s="525"/>
      <c r="I568" s="525"/>
      <c r="J568" s="525"/>
      <c r="K568" s="541"/>
      <c r="L568" s="525"/>
      <c r="M568" s="525"/>
      <c r="N568" s="525"/>
      <c r="O568" s="525"/>
      <c r="P568" s="525"/>
      <c r="Q568" s="525"/>
      <c r="R568" s="525"/>
    </row>
    <row r="569" spans="1:18" x14ac:dyDescent="0.2">
      <c r="A569" s="525"/>
      <c r="B569" s="525"/>
      <c r="C569" s="525"/>
      <c r="D569" s="525"/>
      <c r="E569" s="20"/>
      <c r="F569" s="20"/>
      <c r="G569" s="525"/>
      <c r="H569" s="525"/>
      <c r="I569" s="525"/>
      <c r="J569" s="525"/>
      <c r="K569" s="541"/>
      <c r="L569" s="525"/>
      <c r="M569" s="525"/>
      <c r="N569" s="525"/>
      <c r="O569" s="525"/>
      <c r="P569" s="525"/>
      <c r="Q569" s="525"/>
      <c r="R569" s="525"/>
    </row>
    <row r="570" spans="1:18" x14ac:dyDescent="0.2">
      <c r="A570" s="525">
        <v>0</v>
      </c>
      <c r="B570" s="606">
        <v>0</v>
      </c>
      <c r="C570" s="525" t="str">
        <f>TRIM(D570)</f>
        <v>0</v>
      </c>
      <c r="D570" s="525">
        <v>0</v>
      </c>
      <c r="E570" s="20"/>
      <c r="F570" s="20"/>
      <c r="G570" s="525"/>
      <c r="H570" s="525"/>
      <c r="I570" s="525"/>
      <c r="J570" s="525"/>
      <c r="K570" s="541"/>
      <c r="L570" s="525"/>
      <c r="M570" s="525"/>
      <c r="N570" s="525"/>
      <c r="O570" s="525"/>
      <c r="P570" s="525"/>
      <c r="Q570" s="525"/>
      <c r="R570" s="525"/>
    </row>
    <row r="571" spans="1:18" x14ac:dyDescent="0.2">
      <c r="A571" s="525"/>
      <c r="B571" s="525"/>
      <c r="C571" s="525"/>
      <c r="D571" s="525"/>
      <c r="E571" s="20"/>
      <c r="F571" s="20"/>
      <c r="G571" s="525"/>
      <c r="H571" s="525"/>
      <c r="I571" s="525"/>
      <c r="J571" s="525"/>
      <c r="K571" s="541"/>
      <c r="L571" s="525"/>
      <c r="M571" s="525"/>
      <c r="N571" s="525"/>
      <c r="O571" s="525"/>
      <c r="P571" s="525"/>
      <c r="Q571" s="525"/>
      <c r="R571" s="525"/>
    </row>
    <row r="572" spans="1:18" x14ac:dyDescent="0.2">
      <c r="A572" s="525">
        <v>0</v>
      </c>
      <c r="B572" s="606">
        <v>0</v>
      </c>
      <c r="C572" s="525" t="str">
        <f>TRIM(D572)</f>
        <v>0</v>
      </c>
      <c r="D572" s="525">
        <v>0</v>
      </c>
      <c r="E572" s="20"/>
      <c r="F572" s="20"/>
      <c r="G572" s="525"/>
      <c r="H572" s="525"/>
      <c r="I572" s="525"/>
      <c r="J572" s="525"/>
      <c r="K572" s="541"/>
      <c r="L572" s="525"/>
      <c r="M572" s="525"/>
      <c r="N572" s="525"/>
      <c r="O572" s="525"/>
      <c r="P572" s="525"/>
      <c r="Q572" s="525"/>
      <c r="R572" s="525"/>
    </row>
    <row r="573" spans="1:18" x14ac:dyDescent="0.2">
      <c r="A573" s="525"/>
      <c r="B573" s="525"/>
      <c r="C573" s="525"/>
      <c r="D573" s="525"/>
      <c r="E573" s="20"/>
      <c r="F573" s="20"/>
      <c r="G573" s="525"/>
      <c r="H573" s="525"/>
      <c r="I573" s="525"/>
      <c r="J573" s="525"/>
      <c r="K573" s="541"/>
      <c r="L573" s="525"/>
      <c r="M573" s="525"/>
      <c r="N573" s="525"/>
      <c r="O573" s="525"/>
      <c r="P573" s="525"/>
      <c r="Q573" s="525"/>
      <c r="R573" s="525"/>
    </row>
    <row r="574" spans="1:18" x14ac:dyDescent="0.2">
      <c r="A574" s="525">
        <v>0</v>
      </c>
      <c r="B574" s="606">
        <v>0</v>
      </c>
      <c r="C574" s="525" t="str">
        <f>TRIM(D574)</f>
        <v>0</v>
      </c>
      <c r="D574" s="525">
        <v>0</v>
      </c>
      <c r="E574" s="20"/>
      <c r="F574" s="20"/>
      <c r="G574" s="525"/>
      <c r="H574" s="525"/>
      <c r="I574" s="525"/>
      <c r="J574" s="525"/>
      <c r="K574" s="541"/>
      <c r="L574" s="525"/>
      <c r="M574" s="525"/>
      <c r="N574" s="525"/>
      <c r="O574" s="525"/>
      <c r="P574" s="525"/>
      <c r="Q574" s="525"/>
      <c r="R574" s="525"/>
    </row>
    <row r="575" spans="1:18" x14ac:dyDescent="0.2">
      <c r="A575" s="525"/>
      <c r="B575" s="525"/>
      <c r="C575" s="525"/>
      <c r="D575" s="525"/>
      <c r="E575" s="20"/>
      <c r="F575" s="20"/>
      <c r="G575" s="525"/>
      <c r="H575" s="525"/>
      <c r="I575" s="525"/>
      <c r="J575" s="525"/>
      <c r="K575" s="541"/>
      <c r="L575" s="525"/>
      <c r="M575" s="525"/>
      <c r="N575" s="525"/>
      <c r="O575" s="525"/>
      <c r="P575" s="525"/>
      <c r="Q575" s="525"/>
      <c r="R575" s="525"/>
    </row>
    <row r="576" spans="1:18" x14ac:dyDescent="0.2">
      <c r="A576" s="525">
        <v>0</v>
      </c>
      <c r="B576" s="606">
        <v>0</v>
      </c>
      <c r="C576" s="525" t="str">
        <f>TRIM(D576)</f>
        <v>0</v>
      </c>
      <c r="D576" s="525">
        <v>0</v>
      </c>
      <c r="E576" s="20"/>
      <c r="F576" s="20"/>
      <c r="G576" s="525"/>
      <c r="H576" s="525"/>
      <c r="I576" s="525"/>
      <c r="J576" s="525"/>
      <c r="K576" s="541"/>
      <c r="L576" s="525"/>
      <c r="M576" s="525"/>
      <c r="N576" s="525"/>
      <c r="O576" s="525"/>
      <c r="P576" s="525"/>
      <c r="Q576" s="525"/>
      <c r="R576" s="525"/>
    </row>
    <row r="577" spans="1:18" x14ac:dyDescent="0.2">
      <c r="A577" s="525"/>
      <c r="B577" s="525"/>
      <c r="C577" s="525"/>
      <c r="D577" s="525"/>
      <c r="E577" s="20"/>
      <c r="F577" s="20"/>
      <c r="G577" s="525"/>
      <c r="H577" s="525"/>
      <c r="I577" s="525"/>
      <c r="J577" s="525"/>
      <c r="K577" s="541"/>
      <c r="L577" s="525"/>
      <c r="M577" s="525"/>
      <c r="N577" s="525"/>
      <c r="O577" s="525"/>
      <c r="P577" s="525"/>
      <c r="Q577" s="525"/>
      <c r="R577" s="525"/>
    </row>
    <row r="578" spans="1:18" x14ac:dyDescent="0.2">
      <c r="A578" s="525">
        <v>0</v>
      </c>
      <c r="B578" s="606">
        <v>0</v>
      </c>
      <c r="C578" s="525" t="str">
        <f>TRIM(D578)</f>
        <v>0</v>
      </c>
      <c r="D578" s="525">
        <v>0</v>
      </c>
      <c r="E578" s="20"/>
      <c r="F578" s="20"/>
      <c r="G578" s="525"/>
      <c r="H578" s="525"/>
      <c r="I578" s="525"/>
      <c r="J578" s="525"/>
      <c r="K578" s="541"/>
      <c r="L578" s="525"/>
      <c r="M578" s="525"/>
      <c r="N578" s="525"/>
      <c r="O578" s="525"/>
      <c r="P578" s="525"/>
      <c r="Q578" s="525"/>
      <c r="R578" s="525"/>
    </row>
    <row r="579" spans="1:18" x14ac:dyDescent="0.2">
      <c r="A579" s="525"/>
      <c r="B579" s="525"/>
      <c r="C579" s="525"/>
      <c r="D579" s="525"/>
      <c r="E579" s="20"/>
      <c r="F579" s="20"/>
      <c r="G579" s="525"/>
      <c r="H579" s="525"/>
      <c r="I579" s="525"/>
      <c r="J579" s="525"/>
      <c r="K579" s="541"/>
      <c r="L579" s="525"/>
      <c r="M579" s="525"/>
      <c r="N579" s="525"/>
      <c r="O579" s="525"/>
      <c r="P579" s="525"/>
      <c r="Q579" s="525"/>
      <c r="R579" s="525"/>
    </row>
    <row r="580" spans="1:18" x14ac:dyDescent="0.2">
      <c r="A580" s="525">
        <v>0</v>
      </c>
      <c r="B580" s="606">
        <v>0</v>
      </c>
      <c r="C580" s="525" t="str">
        <f>TRIM(D580)</f>
        <v>0</v>
      </c>
      <c r="D580" s="525">
        <v>0</v>
      </c>
      <c r="E580" s="20"/>
      <c r="F580" s="20"/>
      <c r="G580" s="525"/>
      <c r="H580" s="525"/>
      <c r="I580" s="525"/>
      <c r="J580" s="525"/>
      <c r="K580" s="541"/>
      <c r="L580" s="525"/>
      <c r="M580" s="525"/>
      <c r="N580" s="525"/>
      <c r="O580" s="525"/>
      <c r="P580" s="525"/>
      <c r="Q580" s="525"/>
      <c r="R580" s="525"/>
    </row>
    <row r="581" spans="1:18" x14ac:dyDescent="0.2">
      <c r="A581" s="525"/>
      <c r="B581" s="525"/>
      <c r="C581" s="525"/>
      <c r="D581" s="525"/>
      <c r="E581" s="20"/>
      <c r="F581" s="20"/>
      <c r="G581" s="525"/>
      <c r="H581" s="525"/>
      <c r="I581" s="525"/>
      <c r="J581" s="525"/>
      <c r="K581" s="541"/>
      <c r="L581" s="525"/>
      <c r="M581" s="525"/>
      <c r="N581" s="525"/>
      <c r="O581" s="525"/>
      <c r="P581" s="525"/>
      <c r="Q581" s="525"/>
      <c r="R581" s="525"/>
    </row>
    <row r="582" spans="1:18" x14ac:dyDescent="0.2">
      <c r="A582" s="525">
        <v>0</v>
      </c>
      <c r="B582" s="606">
        <v>0</v>
      </c>
      <c r="C582" s="525" t="str">
        <f>TRIM(D582)</f>
        <v>0</v>
      </c>
      <c r="D582" s="525">
        <v>0</v>
      </c>
      <c r="E582" s="20"/>
      <c r="F582" s="20"/>
      <c r="G582" s="525"/>
      <c r="H582" s="525"/>
      <c r="I582" s="525"/>
      <c r="J582" s="525"/>
      <c r="K582" s="541"/>
      <c r="L582" s="525"/>
      <c r="M582" s="525"/>
      <c r="N582" s="525"/>
      <c r="O582" s="525"/>
      <c r="P582" s="525"/>
      <c r="Q582" s="525"/>
      <c r="R582" s="525"/>
    </row>
    <row r="583" spans="1:18" x14ac:dyDescent="0.2">
      <c r="A583" s="525"/>
      <c r="B583" s="525"/>
      <c r="C583" s="525"/>
      <c r="D583" s="525"/>
      <c r="E583" s="20"/>
      <c r="F583" s="20"/>
      <c r="G583" s="525"/>
      <c r="H583" s="525"/>
      <c r="I583" s="525"/>
      <c r="J583" s="525"/>
      <c r="K583" s="541"/>
      <c r="L583" s="525"/>
      <c r="M583" s="525"/>
      <c r="N583" s="525"/>
      <c r="O583" s="525"/>
      <c r="P583" s="525"/>
      <c r="Q583" s="525"/>
      <c r="R583" s="525"/>
    </row>
    <row r="584" spans="1:18" x14ac:dyDescent="0.2">
      <c r="A584" s="525">
        <v>0</v>
      </c>
      <c r="B584" s="606">
        <v>0</v>
      </c>
      <c r="C584" s="525" t="str">
        <f>TRIM(D584)</f>
        <v>0</v>
      </c>
      <c r="D584" s="525">
        <v>0</v>
      </c>
      <c r="E584" s="20"/>
      <c r="F584" s="20"/>
      <c r="G584" s="525"/>
      <c r="H584" s="525"/>
      <c r="I584" s="525"/>
      <c r="J584" s="525"/>
      <c r="K584" s="541"/>
      <c r="L584" s="525"/>
      <c r="M584" s="525"/>
      <c r="N584" s="525"/>
      <c r="O584" s="525"/>
      <c r="P584" s="525"/>
      <c r="Q584" s="525"/>
      <c r="R584" s="525"/>
    </row>
    <row r="585" spans="1:18" x14ac:dyDescent="0.2">
      <c r="A585" s="525"/>
      <c r="B585" s="525"/>
      <c r="C585" s="525"/>
      <c r="D585" s="525"/>
      <c r="E585" s="20"/>
      <c r="F585" s="20"/>
      <c r="G585" s="525"/>
      <c r="H585" s="525"/>
      <c r="I585" s="525"/>
      <c r="J585" s="525"/>
      <c r="K585" s="541"/>
      <c r="L585" s="525"/>
      <c r="M585" s="525"/>
      <c r="N585" s="525"/>
      <c r="O585" s="525"/>
      <c r="P585" s="525"/>
      <c r="Q585" s="525"/>
      <c r="R585" s="525"/>
    </row>
    <row r="586" spans="1:18" x14ac:dyDescent="0.2">
      <c r="A586" s="525">
        <v>0</v>
      </c>
      <c r="B586" s="606">
        <v>0</v>
      </c>
      <c r="C586" s="525" t="str">
        <f>TRIM(D586)</f>
        <v>0</v>
      </c>
      <c r="D586" s="525">
        <v>0</v>
      </c>
      <c r="E586" s="20"/>
      <c r="F586" s="20"/>
      <c r="G586" s="525"/>
      <c r="H586" s="525"/>
      <c r="I586" s="525"/>
      <c r="J586" s="525"/>
      <c r="K586" s="541"/>
      <c r="L586" s="525"/>
      <c r="M586" s="525"/>
      <c r="N586" s="525"/>
      <c r="O586" s="525"/>
      <c r="P586" s="525"/>
      <c r="Q586" s="525"/>
      <c r="R586" s="525"/>
    </row>
    <row r="587" spans="1:18" x14ac:dyDescent="0.2">
      <c r="A587" s="525"/>
      <c r="B587" s="525"/>
      <c r="C587" s="525"/>
      <c r="D587" s="525"/>
      <c r="E587" s="20"/>
      <c r="F587" s="20"/>
      <c r="G587" s="525"/>
      <c r="H587" s="525"/>
      <c r="I587" s="525"/>
      <c r="J587" s="525"/>
      <c r="K587" s="541"/>
      <c r="L587" s="525"/>
      <c r="M587" s="525"/>
      <c r="N587" s="525"/>
      <c r="O587" s="525"/>
      <c r="P587" s="525"/>
      <c r="Q587" s="525"/>
      <c r="R587" s="525"/>
    </row>
    <row r="588" spans="1:18" x14ac:dyDescent="0.2">
      <c r="A588" s="525">
        <v>0</v>
      </c>
      <c r="B588" s="606">
        <v>0</v>
      </c>
      <c r="C588" s="525" t="str">
        <f>TRIM(D588)</f>
        <v>0</v>
      </c>
      <c r="D588" s="525">
        <v>0</v>
      </c>
      <c r="E588" s="20"/>
      <c r="F588" s="20"/>
      <c r="G588" s="525"/>
      <c r="H588" s="525"/>
      <c r="I588" s="525"/>
      <c r="J588" s="525"/>
      <c r="K588" s="541"/>
      <c r="L588" s="525"/>
      <c r="M588" s="525"/>
      <c r="N588" s="525"/>
      <c r="O588" s="525"/>
      <c r="P588" s="525"/>
      <c r="Q588" s="525"/>
      <c r="R588" s="525"/>
    </row>
    <row r="589" spans="1:18" x14ac:dyDescent="0.2">
      <c r="A589" s="525"/>
      <c r="B589" s="525"/>
      <c r="C589" s="525"/>
      <c r="D589" s="525"/>
      <c r="E589" s="20"/>
      <c r="F589" s="20"/>
      <c r="G589" s="525"/>
      <c r="H589" s="525"/>
      <c r="I589" s="525"/>
      <c r="J589" s="525"/>
      <c r="K589" s="541"/>
      <c r="L589" s="525"/>
      <c r="M589" s="525"/>
      <c r="N589" s="525"/>
      <c r="O589" s="525"/>
      <c r="P589" s="525"/>
      <c r="Q589" s="525"/>
      <c r="R589" s="525"/>
    </row>
    <row r="590" spans="1:18" x14ac:dyDescent="0.2">
      <c r="A590" s="525">
        <v>0</v>
      </c>
      <c r="B590" s="606">
        <v>0</v>
      </c>
      <c r="C590" s="525" t="str">
        <f>TRIM(D590)</f>
        <v>0</v>
      </c>
      <c r="D590" s="525">
        <v>0</v>
      </c>
      <c r="E590" s="20"/>
      <c r="F590" s="20"/>
      <c r="G590" s="525"/>
      <c r="H590" s="525"/>
      <c r="I590" s="525"/>
      <c r="J590" s="525"/>
      <c r="K590" s="541"/>
      <c r="L590" s="525"/>
      <c r="M590" s="525"/>
      <c r="N590" s="525"/>
      <c r="O590" s="525"/>
      <c r="P590" s="525"/>
      <c r="Q590" s="525"/>
      <c r="R590" s="525"/>
    </row>
    <row r="591" spans="1:18" x14ac:dyDescent="0.2">
      <c r="A591" s="525"/>
      <c r="B591" s="525"/>
      <c r="C591" s="525"/>
      <c r="D591" s="525"/>
      <c r="E591" s="20"/>
      <c r="F591" s="20"/>
      <c r="G591" s="525"/>
      <c r="H591" s="525"/>
      <c r="I591" s="525"/>
      <c r="J591" s="525"/>
      <c r="K591" s="541"/>
      <c r="L591" s="525"/>
      <c r="M591" s="525"/>
      <c r="N591" s="525"/>
      <c r="O591" s="525"/>
      <c r="P591" s="525"/>
      <c r="Q591" s="525"/>
      <c r="R591" s="525"/>
    </row>
    <row r="592" spans="1:18" x14ac:dyDescent="0.2">
      <c r="A592" s="525">
        <v>0</v>
      </c>
      <c r="B592" s="606">
        <v>0</v>
      </c>
      <c r="C592" s="525" t="str">
        <f>TRIM(D592)</f>
        <v>0</v>
      </c>
      <c r="D592" s="525">
        <v>0</v>
      </c>
      <c r="E592" s="20"/>
      <c r="F592" s="20"/>
      <c r="G592" s="525"/>
      <c r="H592" s="525"/>
      <c r="I592" s="525"/>
      <c r="J592" s="525"/>
      <c r="K592" s="541"/>
      <c r="L592" s="525"/>
      <c r="M592" s="525"/>
      <c r="N592" s="525"/>
      <c r="O592" s="525"/>
      <c r="P592" s="525"/>
      <c r="Q592" s="525"/>
      <c r="R592" s="525"/>
    </row>
    <row r="593" spans="1:18" x14ac:dyDescent="0.2">
      <c r="A593" s="525"/>
      <c r="B593" s="525"/>
      <c r="C593" s="525"/>
      <c r="D593" s="525"/>
      <c r="E593" s="20"/>
      <c r="F593" s="20"/>
      <c r="G593" s="525"/>
      <c r="H593" s="525"/>
      <c r="I593" s="525"/>
      <c r="J593" s="525"/>
      <c r="K593" s="541"/>
      <c r="L593" s="525"/>
      <c r="M593" s="525"/>
      <c r="N593" s="525"/>
      <c r="O593" s="525"/>
      <c r="P593" s="525"/>
      <c r="Q593" s="525"/>
      <c r="R593" s="525"/>
    </row>
    <row r="594" spans="1:18" x14ac:dyDescent="0.2">
      <c r="A594" s="525">
        <v>0</v>
      </c>
      <c r="B594" s="606">
        <v>0</v>
      </c>
      <c r="C594" s="525" t="str">
        <f>TRIM(D594)</f>
        <v>0</v>
      </c>
      <c r="D594" s="525">
        <v>0</v>
      </c>
      <c r="E594" s="20"/>
      <c r="F594" s="20"/>
      <c r="G594" s="525"/>
      <c r="H594" s="525"/>
      <c r="I594" s="525"/>
      <c r="J594" s="525"/>
      <c r="K594" s="541"/>
      <c r="L594" s="525"/>
      <c r="M594" s="525"/>
      <c r="N594" s="525"/>
      <c r="O594" s="525"/>
      <c r="P594" s="525"/>
      <c r="Q594" s="525"/>
      <c r="R594" s="525"/>
    </row>
    <row r="595" spans="1:18" x14ac:dyDescent="0.2">
      <c r="A595" s="525"/>
      <c r="B595" s="525"/>
      <c r="C595" s="525"/>
      <c r="D595" s="525"/>
      <c r="E595" s="20"/>
      <c r="F595" s="20"/>
      <c r="G595" s="525"/>
      <c r="H595" s="525"/>
      <c r="I595" s="525"/>
      <c r="J595" s="525"/>
      <c r="K595" s="541"/>
      <c r="L595" s="525"/>
      <c r="M595" s="525"/>
      <c r="N595" s="525"/>
      <c r="O595" s="525"/>
      <c r="P595" s="525"/>
      <c r="Q595" s="525"/>
      <c r="R595" s="525"/>
    </row>
    <row r="596" spans="1:18" x14ac:dyDescent="0.2">
      <c r="A596" s="525">
        <v>0</v>
      </c>
      <c r="B596" s="606">
        <v>0</v>
      </c>
      <c r="C596" s="525" t="str">
        <f>TRIM(D596)</f>
        <v>0</v>
      </c>
      <c r="D596" s="525">
        <v>0</v>
      </c>
      <c r="E596" s="20"/>
      <c r="F596" s="20"/>
      <c r="G596" s="525"/>
      <c r="H596" s="525"/>
      <c r="I596" s="525"/>
      <c r="J596" s="525"/>
      <c r="K596" s="541"/>
      <c r="L596" s="525"/>
      <c r="M596" s="525"/>
      <c r="N596" s="525"/>
      <c r="O596" s="525"/>
      <c r="P596" s="525"/>
      <c r="Q596" s="525"/>
      <c r="R596" s="525"/>
    </row>
    <row r="597" spans="1:18" x14ac:dyDescent="0.2">
      <c r="A597" s="525"/>
      <c r="B597" s="525"/>
      <c r="C597" s="525"/>
      <c r="D597" s="525"/>
      <c r="E597" s="20"/>
      <c r="F597" s="20"/>
      <c r="G597" s="525"/>
      <c r="H597" s="525"/>
      <c r="I597" s="525"/>
      <c r="J597" s="525"/>
      <c r="K597" s="541"/>
      <c r="L597" s="525"/>
      <c r="M597" s="525"/>
      <c r="N597" s="525"/>
      <c r="O597" s="525"/>
      <c r="P597" s="525"/>
      <c r="Q597" s="525"/>
      <c r="R597" s="525"/>
    </row>
    <row r="598" spans="1:18" x14ac:dyDescent="0.2">
      <c r="A598" s="525">
        <v>0</v>
      </c>
      <c r="B598" s="606">
        <v>0</v>
      </c>
      <c r="C598" s="525" t="str">
        <f>TRIM(D598)</f>
        <v>0</v>
      </c>
      <c r="D598" s="525">
        <v>0</v>
      </c>
      <c r="E598" s="20"/>
      <c r="F598" s="20"/>
      <c r="G598" s="525"/>
      <c r="H598" s="525"/>
      <c r="I598" s="525"/>
      <c r="J598" s="525"/>
      <c r="K598" s="541"/>
      <c r="L598" s="525"/>
      <c r="M598" s="525"/>
      <c r="N598" s="525"/>
      <c r="O598" s="525"/>
      <c r="P598" s="525"/>
      <c r="Q598" s="525"/>
      <c r="R598" s="525"/>
    </row>
    <row r="599" spans="1:18" x14ac:dyDescent="0.2">
      <c r="A599" s="525"/>
      <c r="B599" s="525"/>
      <c r="C599" s="525"/>
      <c r="D599" s="525"/>
      <c r="E599" s="20"/>
      <c r="F599" s="20"/>
      <c r="G599" s="525"/>
      <c r="H599" s="525"/>
      <c r="I599" s="525"/>
      <c r="J599" s="525"/>
      <c r="K599" s="541"/>
      <c r="L599" s="525"/>
      <c r="M599" s="525"/>
      <c r="N599" s="525"/>
      <c r="O599" s="525"/>
      <c r="P599" s="525"/>
      <c r="Q599" s="525"/>
      <c r="R599" s="525"/>
    </row>
    <row r="600" spans="1:18" x14ac:dyDescent="0.2">
      <c r="A600" s="525">
        <v>0</v>
      </c>
      <c r="B600" s="606">
        <v>0</v>
      </c>
      <c r="C600" s="525" t="str">
        <f>TRIM(D600)</f>
        <v>0</v>
      </c>
      <c r="D600" s="525">
        <v>0</v>
      </c>
      <c r="E600" s="20"/>
      <c r="F600" s="20"/>
      <c r="G600" s="525"/>
      <c r="H600" s="525"/>
      <c r="I600" s="525"/>
      <c r="J600" s="525"/>
      <c r="K600" s="541"/>
      <c r="L600" s="525"/>
      <c r="M600" s="525"/>
      <c r="N600" s="525"/>
      <c r="O600" s="525"/>
      <c r="P600" s="525"/>
      <c r="Q600" s="525"/>
      <c r="R600" s="525"/>
    </row>
    <row r="601" spans="1:18" x14ac:dyDescent="0.2">
      <c r="A601" s="525"/>
      <c r="B601" s="525"/>
      <c r="C601" s="525"/>
      <c r="D601" s="525"/>
      <c r="E601" s="20"/>
      <c r="F601" s="20"/>
      <c r="G601" s="525"/>
      <c r="H601" s="525"/>
      <c r="I601" s="525"/>
      <c r="J601" s="525"/>
      <c r="K601" s="541"/>
      <c r="L601" s="525"/>
      <c r="M601" s="525"/>
      <c r="N601" s="525"/>
      <c r="O601" s="525"/>
      <c r="P601" s="525"/>
      <c r="Q601" s="525"/>
      <c r="R601" s="525"/>
    </row>
    <row r="602" spans="1:18" x14ac:dyDescent="0.2">
      <c r="A602" s="525">
        <v>0</v>
      </c>
      <c r="B602" s="606">
        <v>0</v>
      </c>
      <c r="C602" s="525" t="str">
        <f>TRIM(D602)</f>
        <v>0</v>
      </c>
      <c r="D602" s="525">
        <v>0</v>
      </c>
      <c r="E602" s="20"/>
      <c r="F602" s="20"/>
      <c r="G602" s="525"/>
      <c r="H602" s="525"/>
      <c r="I602" s="525"/>
      <c r="J602" s="525"/>
      <c r="K602" s="541"/>
      <c r="L602" s="525"/>
      <c r="M602" s="525"/>
      <c r="N602" s="525"/>
      <c r="O602" s="525"/>
      <c r="P602" s="525"/>
      <c r="Q602" s="525"/>
      <c r="R602" s="525"/>
    </row>
    <row r="603" spans="1:18" x14ac:dyDescent="0.2">
      <c r="A603" s="525"/>
      <c r="B603" s="525"/>
      <c r="C603" s="525"/>
      <c r="D603" s="525"/>
      <c r="E603" s="20"/>
      <c r="F603" s="20"/>
      <c r="G603" s="525"/>
      <c r="H603" s="525"/>
      <c r="I603" s="525"/>
      <c r="J603" s="525"/>
      <c r="K603" s="541"/>
      <c r="L603" s="525"/>
      <c r="M603" s="525"/>
      <c r="N603" s="525"/>
      <c r="O603" s="525"/>
      <c r="P603" s="525"/>
      <c r="Q603" s="525"/>
      <c r="R603" s="525"/>
    </row>
    <row r="604" spans="1:18" x14ac:dyDescent="0.2">
      <c r="A604" s="525">
        <v>0</v>
      </c>
      <c r="B604" s="606">
        <v>0</v>
      </c>
      <c r="C604" s="525" t="str">
        <f>TRIM(D604)</f>
        <v>0</v>
      </c>
      <c r="D604" s="525">
        <v>0</v>
      </c>
      <c r="E604" s="20"/>
      <c r="F604" s="20"/>
      <c r="G604" s="525"/>
      <c r="H604" s="525"/>
      <c r="I604" s="525"/>
      <c r="J604" s="525"/>
      <c r="K604" s="541"/>
      <c r="L604" s="525"/>
      <c r="M604" s="525"/>
      <c r="N604" s="525"/>
      <c r="O604" s="525"/>
      <c r="P604" s="525"/>
      <c r="Q604" s="525"/>
      <c r="R604" s="525"/>
    </row>
    <row r="605" spans="1:18" x14ac:dyDescent="0.2">
      <c r="A605" s="525"/>
      <c r="B605" s="525"/>
      <c r="C605" s="525"/>
      <c r="D605" s="525"/>
      <c r="E605" s="20"/>
      <c r="F605" s="20"/>
      <c r="G605" s="525"/>
      <c r="H605" s="525"/>
      <c r="I605" s="525"/>
      <c r="J605" s="525"/>
      <c r="K605" s="541"/>
      <c r="L605" s="525"/>
      <c r="M605" s="525"/>
      <c r="N605" s="525"/>
      <c r="O605" s="525"/>
      <c r="P605" s="525"/>
      <c r="Q605" s="525"/>
      <c r="R605" s="525"/>
    </row>
    <row r="606" spans="1:18" x14ac:dyDescent="0.2">
      <c r="A606" s="525">
        <v>0</v>
      </c>
      <c r="B606" s="606">
        <v>0</v>
      </c>
      <c r="C606" s="525" t="str">
        <f>TRIM(D606)</f>
        <v>0</v>
      </c>
      <c r="D606" s="525">
        <v>0</v>
      </c>
      <c r="E606" s="20"/>
      <c r="F606" s="20"/>
      <c r="G606" s="525"/>
      <c r="H606" s="525"/>
      <c r="I606" s="525"/>
      <c r="J606" s="525"/>
      <c r="K606" s="541"/>
      <c r="L606" s="525"/>
      <c r="M606" s="525"/>
      <c r="N606" s="525"/>
      <c r="O606" s="525"/>
      <c r="P606" s="525"/>
      <c r="Q606" s="525"/>
      <c r="R606" s="525"/>
    </row>
    <row r="607" spans="1:18" x14ac:dyDescent="0.2">
      <c r="A607" s="525"/>
      <c r="B607" s="525"/>
      <c r="C607" s="525"/>
      <c r="D607" s="525"/>
      <c r="E607" s="20"/>
      <c r="F607" s="20"/>
      <c r="G607" s="525"/>
      <c r="H607" s="525"/>
      <c r="I607" s="525"/>
      <c r="J607" s="525"/>
      <c r="K607" s="541"/>
      <c r="L607" s="525"/>
      <c r="M607" s="525"/>
      <c r="N607" s="525"/>
      <c r="O607" s="525"/>
      <c r="P607" s="525"/>
      <c r="Q607" s="525"/>
      <c r="R607" s="525"/>
    </row>
    <row r="608" spans="1:18" x14ac:dyDescent="0.2">
      <c r="A608" s="525">
        <v>0</v>
      </c>
      <c r="B608" s="606">
        <v>0</v>
      </c>
      <c r="C608" s="525"/>
      <c r="D608" s="525"/>
      <c r="E608" s="20"/>
      <c r="F608" s="20"/>
      <c r="G608" s="525"/>
      <c r="H608" s="525"/>
      <c r="I608" s="525"/>
      <c r="J608" s="525"/>
      <c r="K608" s="541"/>
      <c r="L608" s="525"/>
      <c r="M608" s="525"/>
      <c r="N608" s="525"/>
      <c r="O608" s="525"/>
      <c r="P608" s="525"/>
      <c r="Q608" s="525"/>
      <c r="R608" s="525"/>
    </row>
    <row r="609" spans="1:18" x14ac:dyDescent="0.2">
      <c r="A609" s="525"/>
      <c r="B609" s="525"/>
      <c r="C609" s="525"/>
      <c r="D609" s="525"/>
      <c r="E609" s="20"/>
      <c r="F609" s="20"/>
      <c r="G609" s="525"/>
      <c r="H609" s="525"/>
      <c r="I609" s="525"/>
      <c r="J609" s="525"/>
      <c r="K609" s="541"/>
      <c r="L609" s="525"/>
      <c r="M609" s="525"/>
      <c r="N609" s="525"/>
      <c r="O609" s="525"/>
      <c r="P609" s="525"/>
      <c r="Q609" s="525"/>
      <c r="R609" s="525"/>
    </row>
    <row r="610" spans="1:18" x14ac:dyDescent="0.2">
      <c r="A610" s="525">
        <v>0</v>
      </c>
      <c r="B610" s="606">
        <v>0</v>
      </c>
      <c r="C610" s="525"/>
      <c r="D610" s="525"/>
      <c r="E610" s="20"/>
      <c r="F610" s="20"/>
      <c r="G610" s="525"/>
      <c r="H610" s="525"/>
      <c r="I610" s="525"/>
      <c r="J610" s="525"/>
      <c r="K610" s="541"/>
      <c r="L610" s="525"/>
      <c r="M610" s="525"/>
      <c r="N610" s="525"/>
      <c r="O610" s="525"/>
      <c r="P610" s="525"/>
      <c r="Q610" s="525"/>
      <c r="R610" s="525"/>
    </row>
    <row r="611" spans="1:18" x14ac:dyDescent="0.2">
      <c r="A611" s="525"/>
      <c r="B611" s="525"/>
      <c r="C611" s="525"/>
      <c r="D611" s="525"/>
      <c r="E611" s="20"/>
      <c r="F611" s="20"/>
      <c r="G611" s="525"/>
      <c r="H611" s="525"/>
      <c r="I611" s="525"/>
      <c r="J611" s="525"/>
      <c r="K611" s="541"/>
      <c r="L611" s="525"/>
      <c r="M611" s="525"/>
      <c r="N611" s="525"/>
      <c r="O611" s="525"/>
      <c r="P611" s="525"/>
      <c r="Q611" s="525"/>
      <c r="R611" s="525"/>
    </row>
    <row r="612" spans="1:18" x14ac:dyDescent="0.2">
      <c r="A612" s="525">
        <v>0</v>
      </c>
      <c r="B612" s="606">
        <v>0</v>
      </c>
      <c r="C612" s="525"/>
      <c r="D612" s="525"/>
      <c r="E612" s="20"/>
      <c r="F612" s="20"/>
      <c r="G612" s="525"/>
      <c r="H612" s="525"/>
      <c r="I612" s="525"/>
      <c r="J612" s="525"/>
      <c r="K612" s="541"/>
      <c r="L612" s="525"/>
      <c r="M612" s="525"/>
      <c r="N612" s="525"/>
      <c r="O612" s="525"/>
      <c r="P612" s="525"/>
      <c r="Q612" s="525"/>
      <c r="R612" s="525"/>
    </row>
    <row r="613" spans="1:18" x14ac:dyDescent="0.2">
      <c r="A613" s="525"/>
      <c r="B613" s="525"/>
      <c r="C613" s="525"/>
      <c r="D613" s="525"/>
      <c r="E613" s="20"/>
      <c r="F613" s="20"/>
      <c r="G613" s="525"/>
      <c r="H613" s="525"/>
      <c r="I613" s="525"/>
      <c r="J613" s="525"/>
      <c r="K613" s="541"/>
      <c r="L613" s="525"/>
      <c r="M613" s="525"/>
      <c r="N613" s="525"/>
      <c r="O613" s="525"/>
      <c r="P613" s="525"/>
      <c r="Q613" s="525"/>
      <c r="R613" s="525"/>
    </row>
    <row r="614" spans="1:18" x14ac:dyDescent="0.2">
      <c r="A614" s="525">
        <v>0</v>
      </c>
      <c r="B614" s="606">
        <v>0</v>
      </c>
      <c r="C614" s="525"/>
      <c r="D614" s="525"/>
      <c r="E614" s="20"/>
      <c r="F614" s="20"/>
      <c r="G614" s="525"/>
      <c r="H614" s="525"/>
      <c r="I614" s="525"/>
      <c r="J614" s="525"/>
      <c r="K614" s="541"/>
      <c r="L614" s="525"/>
      <c r="M614" s="525"/>
      <c r="N614" s="525"/>
      <c r="O614" s="525"/>
      <c r="P614" s="525"/>
      <c r="Q614" s="525"/>
      <c r="R614" s="525"/>
    </row>
    <row r="615" spans="1:18" x14ac:dyDescent="0.2">
      <c r="A615" s="525"/>
      <c r="B615" s="525"/>
      <c r="C615" s="525"/>
      <c r="D615" s="525"/>
      <c r="E615" s="20"/>
      <c r="F615" s="20"/>
      <c r="G615" s="525"/>
      <c r="H615" s="525"/>
      <c r="I615" s="525"/>
      <c r="J615" s="525"/>
      <c r="K615" s="541"/>
      <c r="L615" s="525"/>
      <c r="M615" s="525"/>
      <c r="N615" s="525"/>
      <c r="O615" s="525"/>
      <c r="P615" s="525"/>
      <c r="Q615" s="525"/>
      <c r="R615" s="525"/>
    </row>
    <row r="616" spans="1:18" x14ac:dyDescent="0.2">
      <c r="A616" s="525">
        <v>0</v>
      </c>
      <c r="B616" s="606">
        <v>0</v>
      </c>
      <c r="C616" s="525"/>
      <c r="D616" s="525"/>
      <c r="E616" s="20"/>
      <c r="F616" s="20"/>
      <c r="G616" s="525"/>
      <c r="H616" s="525"/>
      <c r="I616" s="525"/>
      <c r="J616" s="525"/>
      <c r="K616" s="541"/>
      <c r="L616" s="525"/>
      <c r="M616" s="525"/>
      <c r="N616" s="525"/>
      <c r="O616" s="525"/>
      <c r="P616" s="525"/>
      <c r="Q616" s="525"/>
      <c r="R616" s="525"/>
    </row>
    <row r="617" spans="1:18" x14ac:dyDescent="0.2">
      <c r="A617" s="525"/>
      <c r="B617" s="525"/>
      <c r="C617" s="525"/>
      <c r="D617" s="525"/>
      <c r="E617" s="20"/>
      <c r="F617" s="20"/>
      <c r="G617" s="525"/>
      <c r="H617" s="525"/>
      <c r="I617" s="525"/>
      <c r="J617" s="525"/>
      <c r="K617" s="541"/>
      <c r="L617" s="525"/>
      <c r="M617" s="525"/>
      <c r="N617" s="525"/>
      <c r="O617" s="525"/>
      <c r="P617" s="525"/>
      <c r="Q617" s="525"/>
      <c r="R617" s="525"/>
    </row>
    <row r="618" spans="1:18" x14ac:dyDescent="0.2">
      <c r="A618" s="525">
        <v>0</v>
      </c>
      <c r="B618" s="606">
        <v>0</v>
      </c>
      <c r="C618" s="525"/>
      <c r="D618" s="525"/>
      <c r="E618" s="20"/>
      <c r="F618" s="20"/>
      <c r="G618" s="525"/>
      <c r="H618" s="525"/>
      <c r="I618" s="525"/>
      <c r="J618" s="525"/>
      <c r="K618" s="541"/>
      <c r="L618" s="525"/>
      <c r="M618" s="525"/>
      <c r="N618" s="525"/>
      <c r="O618" s="525"/>
      <c r="P618" s="525"/>
      <c r="Q618" s="525"/>
      <c r="R618" s="525"/>
    </row>
    <row r="619" spans="1:18" x14ac:dyDescent="0.2">
      <c r="A619" s="525"/>
      <c r="B619" s="525"/>
      <c r="C619" s="525"/>
      <c r="D619" s="525"/>
      <c r="E619" s="20"/>
      <c r="F619" s="20"/>
      <c r="G619" s="525"/>
      <c r="H619" s="525"/>
      <c r="I619" s="525"/>
      <c r="J619" s="525"/>
      <c r="K619" s="541"/>
      <c r="L619" s="525"/>
      <c r="M619" s="525"/>
      <c r="N619" s="525"/>
      <c r="O619" s="525"/>
      <c r="P619" s="525"/>
      <c r="Q619" s="525"/>
      <c r="R619" s="525"/>
    </row>
    <row r="620" spans="1:18" x14ac:dyDescent="0.2">
      <c r="A620" s="525">
        <v>0</v>
      </c>
      <c r="B620" s="606">
        <v>0</v>
      </c>
      <c r="C620" s="525"/>
      <c r="D620" s="525"/>
      <c r="E620" s="20"/>
      <c r="F620" s="20"/>
      <c r="G620" s="525"/>
      <c r="H620" s="525"/>
      <c r="I620" s="525"/>
      <c r="J620" s="525"/>
      <c r="K620" s="541"/>
      <c r="L620" s="525"/>
      <c r="M620" s="525"/>
      <c r="N620" s="525"/>
      <c r="O620" s="525"/>
      <c r="P620" s="525"/>
      <c r="Q620" s="525"/>
      <c r="R620" s="525"/>
    </row>
    <row r="621" spans="1:18" x14ac:dyDescent="0.2">
      <c r="A621" s="525"/>
      <c r="B621" s="525"/>
      <c r="C621" s="525"/>
      <c r="D621" s="525"/>
      <c r="E621" s="20"/>
      <c r="F621" s="20"/>
      <c r="G621" s="525"/>
      <c r="H621" s="525"/>
      <c r="I621" s="525"/>
      <c r="J621" s="525"/>
      <c r="K621" s="541"/>
      <c r="L621" s="525"/>
      <c r="M621" s="525"/>
      <c r="N621" s="525"/>
      <c r="O621" s="525"/>
      <c r="P621" s="525"/>
      <c r="Q621" s="525"/>
      <c r="R621" s="525"/>
    </row>
    <row r="622" spans="1:18" x14ac:dyDescent="0.2">
      <c r="A622" s="525">
        <v>0</v>
      </c>
      <c r="B622" s="606">
        <v>0</v>
      </c>
      <c r="C622" s="525"/>
      <c r="D622" s="525"/>
      <c r="E622" s="20"/>
      <c r="F622" s="20"/>
      <c r="G622" s="525"/>
      <c r="H622" s="525"/>
      <c r="I622" s="525"/>
      <c r="J622" s="525"/>
      <c r="K622" s="541"/>
      <c r="L622" s="525"/>
      <c r="M622" s="525"/>
      <c r="N622" s="525"/>
      <c r="O622" s="525"/>
      <c r="P622" s="525"/>
      <c r="Q622" s="525"/>
      <c r="R622" s="525"/>
    </row>
    <row r="623" spans="1:18" x14ac:dyDescent="0.2">
      <c r="A623" s="525"/>
      <c r="B623" s="525"/>
      <c r="C623" s="525"/>
      <c r="D623" s="525"/>
      <c r="E623" s="20"/>
      <c r="F623" s="20"/>
      <c r="G623" s="525"/>
      <c r="H623" s="525"/>
      <c r="I623" s="525"/>
      <c r="J623" s="525"/>
      <c r="K623" s="541"/>
      <c r="L623" s="525"/>
      <c r="M623" s="525"/>
      <c r="N623" s="525"/>
      <c r="O623" s="525"/>
      <c r="P623" s="525"/>
      <c r="Q623" s="525"/>
      <c r="R623" s="525"/>
    </row>
    <row r="624" spans="1:18" x14ac:dyDescent="0.2">
      <c r="A624" s="525">
        <v>0</v>
      </c>
      <c r="B624" s="606">
        <v>0</v>
      </c>
      <c r="C624" s="525"/>
      <c r="D624" s="525"/>
      <c r="E624" s="20"/>
      <c r="F624" s="20"/>
      <c r="G624" s="525"/>
      <c r="H624" s="525"/>
      <c r="I624" s="525"/>
      <c r="J624" s="525"/>
      <c r="K624" s="541"/>
      <c r="L624" s="525"/>
      <c r="M624" s="525"/>
      <c r="N624" s="525"/>
      <c r="O624" s="525"/>
      <c r="P624" s="525"/>
      <c r="Q624" s="525"/>
      <c r="R624" s="525"/>
    </row>
    <row r="625" spans="1:18" x14ac:dyDescent="0.2">
      <c r="A625" s="525"/>
      <c r="B625" s="525"/>
      <c r="C625" s="525"/>
      <c r="D625" s="525"/>
      <c r="E625" s="20"/>
      <c r="F625" s="20"/>
      <c r="G625" s="525"/>
      <c r="H625" s="525"/>
      <c r="I625" s="525"/>
      <c r="J625" s="525"/>
      <c r="K625" s="541"/>
      <c r="L625" s="525"/>
      <c r="M625" s="525"/>
      <c r="N625" s="525"/>
      <c r="O625" s="525"/>
      <c r="P625" s="525"/>
      <c r="Q625" s="525"/>
      <c r="R625" s="525"/>
    </row>
    <row r="626" spans="1:18" x14ac:dyDescent="0.2">
      <c r="A626" s="525">
        <v>0</v>
      </c>
      <c r="B626" s="606">
        <v>0</v>
      </c>
      <c r="C626" s="525"/>
      <c r="D626" s="525"/>
      <c r="E626" s="20"/>
      <c r="F626" s="20"/>
      <c r="G626" s="525"/>
      <c r="H626" s="525"/>
      <c r="I626" s="525"/>
      <c r="J626" s="525"/>
      <c r="K626" s="541"/>
      <c r="L626" s="525"/>
      <c r="M626" s="525"/>
      <c r="N626" s="525"/>
      <c r="O626" s="525"/>
      <c r="P626" s="525"/>
      <c r="Q626" s="525"/>
      <c r="R626" s="525"/>
    </row>
    <row r="627" spans="1:18" x14ac:dyDescent="0.2">
      <c r="A627" s="525"/>
      <c r="B627" s="525"/>
      <c r="C627" s="525"/>
      <c r="D627" s="525"/>
      <c r="E627" s="20"/>
      <c r="F627" s="20"/>
      <c r="G627" s="525"/>
      <c r="H627" s="525"/>
      <c r="I627" s="525"/>
      <c r="J627" s="525"/>
      <c r="K627" s="541"/>
      <c r="L627" s="525"/>
      <c r="M627" s="525"/>
      <c r="N627" s="525"/>
      <c r="O627" s="525"/>
      <c r="P627" s="525"/>
      <c r="Q627" s="525"/>
      <c r="R627" s="525"/>
    </row>
    <row r="628" spans="1:18" x14ac:dyDescent="0.2">
      <c r="A628" s="525">
        <v>0</v>
      </c>
      <c r="B628" s="606">
        <v>0</v>
      </c>
      <c r="C628" s="525"/>
      <c r="D628" s="525"/>
      <c r="E628" s="20"/>
      <c r="F628" s="20"/>
      <c r="G628" s="525"/>
      <c r="H628" s="525"/>
      <c r="I628" s="525"/>
      <c r="J628" s="525"/>
      <c r="K628" s="541"/>
      <c r="L628" s="525"/>
      <c r="M628" s="525"/>
      <c r="N628" s="525"/>
      <c r="O628" s="525"/>
      <c r="P628" s="525"/>
      <c r="Q628" s="525"/>
      <c r="R628" s="525"/>
    </row>
    <row r="629" spans="1:18" x14ac:dyDescent="0.2">
      <c r="A629" s="525"/>
      <c r="B629" s="525"/>
      <c r="C629" s="525"/>
      <c r="D629" s="525"/>
      <c r="E629" s="20"/>
      <c r="F629" s="20"/>
      <c r="G629" s="525"/>
      <c r="H629" s="525"/>
      <c r="I629" s="525"/>
      <c r="J629" s="525"/>
      <c r="K629" s="541"/>
      <c r="L629" s="525"/>
      <c r="M629" s="525"/>
      <c r="N629" s="525"/>
      <c r="O629" s="525"/>
      <c r="P629" s="525"/>
      <c r="Q629" s="525"/>
      <c r="R629" s="525"/>
    </row>
    <row r="630" spans="1:18" x14ac:dyDescent="0.2">
      <c r="A630" s="525">
        <v>0</v>
      </c>
      <c r="B630" s="606">
        <v>0</v>
      </c>
      <c r="C630" s="525"/>
      <c r="D630" s="525"/>
      <c r="E630" s="20"/>
      <c r="F630" s="20"/>
      <c r="G630" s="525"/>
      <c r="H630" s="525"/>
      <c r="I630" s="525"/>
      <c r="J630" s="525"/>
      <c r="K630" s="541"/>
      <c r="L630" s="525"/>
      <c r="M630" s="525"/>
      <c r="N630" s="525"/>
      <c r="O630" s="525"/>
      <c r="P630" s="525"/>
      <c r="Q630" s="525"/>
      <c r="R630" s="525"/>
    </row>
    <row r="631" spans="1:18" x14ac:dyDescent="0.2">
      <c r="A631" s="525"/>
      <c r="B631" s="525"/>
      <c r="C631" s="525"/>
      <c r="D631" s="525"/>
      <c r="E631" s="20"/>
      <c r="F631" s="20"/>
      <c r="G631" s="525"/>
      <c r="H631" s="525"/>
      <c r="I631" s="525"/>
      <c r="J631" s="525"/>
      <c r="K631" s="541"/>
      <c r="L631" s="525"/>
      <c r="M631" s="525"/>
      <c r="N631" s="525"/>
      <c r="O631" s="525"/>
      <c r="P631" s="525"/>
      <c r="Q631" s="525"/>
      <c r="R631" s="525"/>
    </row>
    <row r="632" spans="1:18" x14ac:dyDescent="0.2">
      <c r="A632" s="525">
        <v>0</v>
      </c>
      <c r="B632" s="606">
        <v>0</v>
      </c>
      <c r="C632" s="525"/>
      <c r="D632" s="525"/>
      <c r="E632" s="20"/>
      <c r="F632" s="20"/>
      <c r="G632" s="525"/>
      <c r="H632" s="525"/>
      <c r="I632" s="525"/>
      <c r="J632" s="525"/>
      <c r="K632" s="541"/>
      <c r="L632" s="525"/>
      <c r="M632" s="525"/>
      <c r="N632" s="525"/>
      <c r="O632" s="525"/>
      <c r="P632" s="525"/>
      <c r="Q632" s="525"/>
      <c r="R632" s="525"/>
    </row>
    <row r="633" spans="1:18" x14ac:dyDescent="0.2">
      <c r="A633" s="525"/>
      <c r="B633" s="525"/>
      <c r="C633" s="525"/>
      <c r="D633" s="525"/>
      <c r="E633" s="20"/>
      <c r="F633" s="20"/>
      <c r="G633" s="525"/>
      <c r="H633" s="525"/>
      <c r="I633" s="525"/>
      <c r="J633" s="525"/>
      <c r="K633" s="541"/>
      <c r="L633" s="525"/>
      <c r="M633" s="525"/>
      <c r="N633" s="525"/>
      <c r="O633" s="525"/>
      <c r="P633" s="525"/>
      <c r="Q633" s="525"/>
      <c r="R633" s="525"/>
    </row>
    <row r="634" spans="1:18" x14ac:dyDescent="0.2">
      <c r="A634" s="525">
        <v>0</v>
      </c>
      <c r="B634" s="606">
        <v>0</v>
      </c>
      <c r="C634" s="525"/>
      <c r="D634" s="525"/>
      <c r="E634" s="20"/>
      <c r="F634" s="20"/>
      <c r="G634" s="525"/>
      <c r="H634" s="525"/>
      <c r="I634" s="525"/>
      <c r="J634" s="525"/>
      <c r="K634" s="541"/>
      <c r="L634" s="525"/>
      <c r="M634" s="525"/>
      <c r="N634" s="525"/>
      <c r="O634" s="525"/>
      <c r="P634" s="525"/>
      <c r="Q634" s="525"/>
      <c r="R634" s="525"/>
    </row>
    <row r="635" spans="1:18" x14ac:dyDescent="0.2">
      <c r="A635" s="525"/>
      <c r="B635" s="525"/>
      <c r="C635" s="525"/>
      <c r="D635" s="525"/>
      <c r="E635" s="20"/>
      <c r="F635" s="20"/>
      <c r="G635" s="525"/>
      <c r="H635" s="525"/>
      <c r="I635" s="525"/>
      <c r="J635" s="525"/>
      <c r="K635" s="541"/>
      <c r="L635" s="525"/>
      <c r="M635" s="525"/>
      <c r="N635" s="525"/>
      <c r="O635" s="525"/>
      <c r="P635" s="525"/>
      <c r="Q635" s="525"/>
      <c r="R635" s="525"/>
    </row>
    <row r="636" spans="1:18" x14ac:dyDescent="0.2">
      <c r="A636" s="525">
        <v>0</v>
      </c>
      <c r="B636" s="606">
        <v>0</v>
      </c>
      <c r="C636" s="525"/>
      <c r="D636" s="525"/>
      <c r="E636" s="20"/>
      <c r="F636" s="20"/>
      <c r="G636" s="525"/>
      <c r="H636" s="525"/>
      <c r="I636" s="525"/>
      <c r="J636" s="525"/>
      <c r="K636" s="541"/>
      <c r="L636" s="525"/>
      <c r="M636" s="525"/>
      <c r="N636" s="525"/>
      <c r="O636" s="525"/>
      <c r="P636" s="525"/>
      <c r="Q636" s="525"/>
      <c r="R636" s="525"/>
    </row>
    <row r="637" spans="1:18" x14ac:dyDescent="0.2">
      <c r="A637" s="525"/>
      <c r="B637" s="525"/>
      <c r="C637" s="525"/>
      <c r="D637" s="525"/>
      <c r="E637" s="20"/>
      <c r="F637" s="20"/>
      <c r="G637" s="525"/>
      <c r="H637" s="525"/>
      <c r="I637" s="525"/>
      <c r="J637" s="525"/>
      <c r="K637" s="541"/>
      <c r="L637" s="525"/>
      <c r="M637" s="525"/>
      <c r="N637" s="525"/>
      <c r="O637" s="525"/>
      <c r="P637" s="525"/>
      <c r="Q637" s="525"/>
      <c r="R637" s="525"/>
    </row>
    <row r="638" spans="1:18" x14ac:dyDescent="0.2">
      <c r="A638" s="525">
        <v>0</v>
      </c>
      <c r="B638" s="606">
        <v>0</v>
      </c>
      <c r="C638" s="525"/>
      <c r="D638" s="525"/>
      <c r="E638" s="20"/>
      <c r="F638" s="20"/>
      <c r="G638" s="525"/>
      <c r="H638" s="525"/>
      <c r="I638" s="525"/>
      <c r="J638" s="525"/>
      <c r="K638" s="541"/>
      <c r="L638" s="525"/>
      <c r="M638" s="525"/>
      <c r="N638" s="525"/>
      <c r="O638" s="525"/>
      <c r="P638" s="525"/>
      <c r="Q638" s="525"/>
      <c r="R638" s="525"/>
    </row>
    <row r="639" spans="1:18" x14ac:dyDescent="0.2">
      <c r="A639" s="525"/>
      <c r="B639" s="525"/>
      <c r="C639" s="525"/>
      <c r="D639" s="525"/>
      <c r="E639" s="20"/>
      <c r="F639" s="20"/>
      <c r="G639" s="525"/>
      <c r="H639" s="525"/>
      <c r="I639" s="525"/>
      <c r="J639" s="525"/>
      <c r="K639" s="541"/>
      <c r="L639" s="525"/>
      <c r="M639" s="525"/>
      <c r="N639" s="525"/>
      <c r="O639" s="525"/>
      <c r="P639" s="525"/>
      <c r="Q639" s="525"/>
      <c r="R639" s="525"/>
    </row>
    <row r="640" spans="1:18" x14ac:dyDescent="0.2">
      <c r="A640" s="525">
        <v>0</v>
      </c>
      <c r="B640" s="606">
        <v>0</v>
      </c>
      <c r="C640" s="525"/>
      <c r="D640" s="525"/>
      <c r="E640" s="20"/>
      <c r="F640" s="20"/>
      <c r="G640" s="525"/>
      <c r="H640" s="525"/>
      <c r="I640" s="525"/>
      <c r="J640" s="525"/>
      <c r="K640" s="541"/>
      <c r="L640" s="525"/>
      <c r="M640" s="525"/>
      <c r="N640" s="525"/>
      <c r="O640" s="525"/>
      <c r="P640" s="525"/>
      <c r="Q640" s="525"/>
      <c r="R640" s="525"/>
    </row>
    <row r="641" spans="1:18" x14ac:dyDescent="0.2">
      <c r="A641" s="525"/>
      <c r="B641" s="525"/>
      <c r="C641" s="525"/>
      <c r="D641" s="525"/>
      <c r="E641" s="20"/>
      <c r="F641" s="20"/>
      <c r="G641" s="525"/>
      <c r="H641" s="525"/>
      <c r="I641" s="525"/>
      <c r="J641" s="525"/>
      <c r="K641" s="541"/>
      <c r="L641" s="525"/>
      <c r="M641" s="525"/>
      <c r="N641" s="525"/>
      <c r="O641" s="525"/>
      <c r="P641" s="525"/>
      <c r="Q641" s="525"/>
      <c r="R641" s="525"/>
    </row>
    <row r="642" spans="1:18" x14ac:dyDescent="0.2">
      <c r="A642" s="525">
        <v>0</v>
      </c>
      <c r="B642" s="606">
        <v>0</v>
      </c>
      <c r="C642" s="525"/>
      <c r="D642" s="525"/>
      <c r="E642" s="20"/>
      <c r="F642" s="20"/>
      <c r="G642" s="525"/>
      <c r="H642" s="525"/>
      <c r="I642" s="525"/>
      <c r="J642" s="525"/>
      <c r="K642" s="541"/>
      <c r="L642" s="525"/>
      <c r="M642" s="525"/>
      <c r="N642" s="525"/>
      <c r="O642" s="525"/>
      <c r="P642" s="525"/>
      <c r="Q642" s="525"/>
      <c r="R642" s="525"/>
    </row>
    <row r="643" spans="1:18" x14ac:dyDescent="0.2">
      <c r="A643" s="525"/>
      <c r="B643" s="525"/>
      <c r="C643" s="525"/>
      <c r="D643" s="525"/>
      <c r="E643" s="20"/>
      <c r="F643" s="20"/>
      <c r="G643" s="525"/>
      <c r="H643" s="525"/>
      <c r="I643" s="525"/>
      <c r="J643" s="525"/>
      <c r="K643" s="541"/>
      <c r="L643" s="525"/>
      <c r="M643" s="525"/>
      <c r="N643" s="525"/>
      <c r="O643" s="525"/>
      <c r="P643" s="525"/>
      <c r="Q643" s="525"/>
      <c r="R643" s="525"/>
    </row>
    <row r="644" spans="1:18" x14ac:dyDescent="0.2">
      <c r="A644" s="525">
        <v>0</v>
      </c>
      <c r="B644" s="606">
        <v>0</v>
      </c>
      <c r="C644" s="525"/>
      <c r="D644" s="525"/>
      <c r="E644" s="20"/>
      <c r="F644" s="20"/>
      <c r="G644" s="525"/>
      <c r="H644" s="525"/>
      <c r="I644" s="525"/>
      <c r="J644" s="525"/>
      <c r="K644" s="541"/>
      <c r="L644" s="525"/>
      <c r="M644" s="525"/>
      <c r="N644" s="525"/>
      <c r="O644" s="525"/>
      <c r="P644" s="525"/>
      <c r="Q644" s="525"/>
      <c r="R644" s="525"/>
    </row>
    <row r="645" spans="1:18" x14ac:dyDescent="0.2">
      <c r="A645" s="525"/>
      <c r="B645" s="525"/>
      <c r="C645" s="525"/>
      <c r="D645" s="525"/>
      <c r="E645" s="20"/>
      <c r="F645" s="20"/>
      <c r="G645" s="525"/>
      <c r="H645" s="525"/>
      <c r="I645" s="525"/>
      <c r="J645" s="525"/>
      <c r="K645" s="541"/>
      <c r="L645" s="525"/>
      <c r="M645" s="525"/>
      <c r="N645" s="525"/>
      <c r="O645" s="525"/>
      <c r="P645" s="525"/>
      <c r="Q645" s="525"/>
      <c r="R645" s="525"/>
    </row>
    <row r="646" spans="1:18" x14ac:dyDescent="0.2">
      <c r="A646" s="525">
        <v>0</v>
      </c>
      <c r="B646" s="606">
        <v>0</v>
      </c>
      <c r="C646" s="525"/>
      <c r="D646" s="525"/>
      <c r="E646" s="20"/>
      <c r="F646" s="20"/>
      <c r="G646" s="525"/>
      <c r="H646" s="525"/>
      <c r="I646" s="525"/>
      <c r="J646" s="525"/>
      <c r="K646" s="541"/>
      <c r="L646" s="525"/>
      <c r="M646" s="525"/>
      <c r="N646" s="525"/>
      <c r="O646" s="525"/>
      <c r="P646" s="525"/>
      <c r="Q646" s="525"/>
      <c r="R646" s="525"/>
    </row>
    <row r="647" spans="1:18" x14ac:dyDescent="0.2">
      <c r="A647" s="525"/>
      <c r="B647" s="525"/>
      <c r="C647" s="525"/>
      <c r="D647" s="525"/>
      <c r="E647" s="20"/>
      <c r="F647" s="20"/>
      <c r="G647" s="525"/>
      <c r="H647" s="525"/>
      <c r="I647" s="525"/>
      <c r="J647" s="525"/>
      <c r="K647" s="541"/>
      <c r="L647" s="525"/>
      <c r="M647" s="525"/>
      <c r="N647" s="525"/>
      <c r="O647" s="525"/>
      <c r="P647" s="525"/>
      <c r="Q647" s="525"/>
      <c r="R647" s="525"/>
    </row>
    <row r="648" spans="1:18" x14ac:dyDescent="0.2">
      <c r="A648" s="525">
        <v>0</v>
      </c>
      <c r="B648" s="606">
        <v>0</v>
      </c>
      <c r="C648" s="525"/>
      <c r="D648" s="525"/>
      <c r="E648" s="20"/>
      <c r="F648" s="20"/>
      <c r="G648" s="525"/>
      <c r="H648" s="525"/>
      <c r="I648" s="525"/>
      <c r="J648" s="525"/>
      <c r="K648" s="541"/>
      <c r="L648" s="525"/>
      <c r="M648" s="525"/>
      <c r="N648" s="525"/>
      <c r="O648" s="525"/>
      <c r="P648" s="525"/>
      <c r="Q648" s="525"/>
      <c r="R648" s="525"/>
    </row>
    <row r="649" spans="1:18" x14ac:dyDescent="0.2">
      <c r="A649" s="525"/>
      <c r="B649" s="525"/>
      <c r="C649" s="525"/>
      <c r="D649" s="525"/>
      <c r="E649" s="20"/>
      <c r="F649" s="20"/>
      <c r="G649" s="525"/>
      <c r="H649" s="525"/>
      <c r="I649" s="525"/>
      <c r="J649" s="525"/>
      <c r="K649" s="541"/>
      <c r="L649" s="525"/>
      <c r="M649" s="525"/>
      <c r="N649" s="525"/>
      <c r="O649" s="525"/>
      <c r="P649" s="525"/>
      <c r="Q649" s="525"/>
      <c r="R649" s="525"/>
    </row>
    <row r="650" spans="1:18" x14ac:dyDescent="0.2">
      <c r="A650" s="525">
        <v>0</v>
      </c>
      <c r="B650" s="606">
        <v>0</v>
      </c>
      <c r="C650" s="525"/>
      <c r="D650" s="525"/>
      <c r="E650" s="20"/>
      <c r="F650" s="20"/>
      <c r="G650" s="525"/>
      <c r="H650" s="525"/>
      <c r="I650" s="525"/>
      <c r="J650" s="525"/>
      <c r="K650" s="541"/>
      <c r="L650" s="525"/>
      <c r="M650" s="525"/>
      <c r="N650" s="525"/>
      <c r="O650" s="525"/>
      <c r="P650" s="525"/>
      <c r="Q650" s="525"/>
      <c r="R650" s="525"/>
    </row>
    <row r="651" spans="1:18" x14ac:dyDescent="0.2">
      <c r="A651" s="525"/>
      <c r="B651" s="525"/>
      <c r="C651" s="525"/>
      <c r="D651" s="525"/>
      <c r="E651" s="20"/>
      <c r="F651" s="20"/>
      <c r="G651" s="525"/>
      <c r="H651" s="525"/>
      <c r="I651" s="525"/>
      <c r="J651" s="525"/>
      <c r="K651" s="541"/>
      <c r="L651" s="525"/>
      <c r="M651" s="525"/>
      <c r="N651" s="525"/>
      <c r="O651" s="525"/>
      <c r="P651" s="525"/>
      <c r="Q651" s="525"/>
      <c r="R651" s="525"/>
    </row>
    <row r="652" spans="1:18" x14ac:dyDescent="0.2">
      <c r="A652" s="525">
        <v>0</v>
      </c>
      <c r="B652" s="606">
        <v>0</v>
      </c>
      <c r="C652" s="525"/>
      <c r="D652" s="525"/>
      <c r="E652" s="20"/>
      <c r="F652" s="20"/>
      <c r="G652" s="525"/>
      <c r="H652" s="525"/>
      <c r="I652" s="525"/>
      <c r="J652" s="525"/>
      <c r="K652" s="541"/>
      <c r="L652" s="525"/>
      <c r="M652" s="525"/>
      <c r="N652" s="525"/>
      <c r="O652" s="525"/>
      <c r="P652" s="525"/>
      <c r="Q652" s="525"/>
      <c r="R652" s="525"/>
    </row>
    <row r="653" spans="1:18" x14ac:dyDescent="0.2">
      <c r="A653" s="525"/>
      <c r="B653" s="525"/>
      <c r="C653" s="525"/>
      <c r="D653" s="525"/>
      <c r="E653" s="20"/>
      <c r="F653" s="20"/>
      <c r="G653" s="525"/>
      <c r="H653" s="525"/>
      <c r="I653" s="525"/>
      <c r="J653" s="525"/>
      <c r="K653" s="541"/>
      <c r="L653" s="525"/>
      <c r="M653" s="525"/>
      <c r="N653" s="525"/>
      <c r="O653" s="525"/>
      <c r="P653" s="525"/>
      <c r="Q653" s="525"/>
      <c r="R653" s="525"/>
    </row>
    <row r="654" spans="1:18" x14ac:dyDescent="0.2">
      <c r="A654" s="525">
        <v>0</v>
      </c>
      <c r="B654" s="606">
        <v>0</v>
      </c>
      <c r="C654" s="525"/>
      <c r="D654" s="525"/>
      <c r="E654" s="20"/>
      <c r="F654" s="20"/>
      <c r="G654" s="525"/>
      <c r="H654" s="525"/>
      <c r="I654" s="525"/>
      <c r="J654" s="525"/>
      <c r="K654" s="541"/>
      <c r="L654" s="525"/>
      <c r="M654" s="525"/>
      <c r="N654" s="525"/>
      <c r="O654" s="525"/>
      <c r="P654" s="525"/>
      <c r="Q654" s="525"/>
      <c r="R654" s="525"/>
    </row>
    <row r="655" spans="1:18" x14ac:dyDescent="0.2">
      <c r="A655" s="525"/>
      <c r="B655" s="525"/>
      <c r="C655" s="525"/>
      <c r="D655" s="525"/>
      <c r="E655" s="20"/>
      <c r="F655" s="20"/>
      <c r="G655" s="525"/>
      <c r="H655" s="525"/>
      <c r="I655" s="525"/>
      <c r="J655" s="525"/>
      <c r="K655" s="541"/>
      <c r="L655" s="525"/>
      <c r="M655" s="525"/>
      <c r="N655" s="525"/>
      <c r="O655" s="525"/>
      <c r="P655" s="525"/>
      <c r="Q655" s="525"/>
      <c r="R655" s="525"/>
    </row>
    <row r="656" spans="1:18" x14ac:dyDescent="0.2">
      <c r="A656" s="525">
        <v>0</v>
      </c>
      <c r="B656" s="606">
        <v>0</v>
      </c>
      <c r="C656" s="525"/>
      <c r="D656" s="525"/>
      <c r="E656" s="20"/>
      <c r="F656" s="20"/>
      <c r="G656" s="525"/>
      <c r="H656" s="525"/>
      <c r="I656" s="525"/>
      <c r="J656" s="525"/>
      <c r="K656" s="541"/>
      <c r="L656" s="525"/>
      <c r="M656" s="525"/>
      <c r="N656" s="525"/>
      <c r="O656" s="525"/>
      <c r="P656" s="525"/>
      <c r="Q656" s="525"/>
      <c r="R656" s="525"/>
    </row>
    <row r="657" spans="1:18" x14ac:dyDescent="0.2">
      <c r="A657" s="525"/>
      <c r="B657" s="525"/>
      <c r="C657" s="525"/>
      <c r="D657" s="525"/>
      <c r="E657" s="20"/>
      <c r="F657" s="20"/>
      <c r="G657" s="525"/>
      <c r="H657" s="525"/>
      <c r="I657" s="525"/>
      <c r="J657" s="525"/>
      <c r="K657" s="541"/>
      <c r="L657" s="525"/>
      <c r="M657" s="525"/>
      <c r="N657" s="525"/>
      <c r="O657" s="525"/>
      <c r="P657" s="525"/>
      <c r="Q657" s="525"/>
      <c r="R657" s="525"/>
    </row>
    <row r="658" spans="1:18" x14ac:dyDescent="0.2">
      <c r="A658" s="525">
        <v>0</v>
      </c>
      <c r="B658" s="606">
        <v>0</v>
      </c>
      <c r="C658" s="525"/>
      <c r="D658" s="525"/>
      <c r="E658" s="20"/>
      <c r="F658" s="20"/>
      <c r="G658" s="525"/>
      <c r="H658" s="525"/>
      <c r="I658" s="525"/>
      <c r="J658" s="525"/>
      <c r="K658" s="541"/>
      <c r="L658" s="525"/>
      <c r="M658" s="525"/>
      <c r="N658" s="525"/>
      <c r="O658" s="525"/>
      <c r="P658" s="525"/>
      <c r="Q658" s="525"/>
      <c r="R658" s="525"/>
    </row>
    <row r="659" spans="1:18" x14ac:dyDescent="0.2">
      <c r="A659" s="525"/>
      <c r="B659" s="525"/>
      <c r="C659" s="525"/>
      <c r="D659" s="525"/>
      <c r="E659" s="20"/>
      <c r="F659" s="20"/>
      <c r="G659" s="525"/>
      <c r="H659" s="525"/>
      <c r="I659" s="525"/>
      <c r="J659" s="525"/>
      <c r="K659" s="541"/>
      <c r="L659" s="525"/>
      <c r="M659" s="525"/>
      <c r="N659" s="525"/>
      <c r="O659" s="525"/>
      <c r="P659" s="525"/>
      <c r="Q659" s="525"/>
      <c r="R659" s="525"/>
    </row>
    <row r="660" spans="1:18" x14ac:dyDescent="0.2">
      <c r="A660" s="525"/>
      <c r="B660" s="606">
        <v>0</v>
      </c>
      <c r="C660" s="525"/>
      <c r="D660" s="525"/>
      <c r="E660" s="20"/>
      <c r="F660" s="20"/>
      <c r="G660" s="525"/>
      <c r="H660" s="525"/>
      <c r="I660" s="525"/>
      <c r="J660" s="525"/>
      <c r="K660" s="541"/>
      <c r="L660" s="525"/>
      <c r="M660" s="525"/>
      <c r="N660" s="525"/>
      <c r="O660" s="525"/>
      <c r="P660" s="525"/>
      <c r="Q660" s="525"/>
      <c r="R660" s="525"/>
    </row>
    <row r="661" spans="1:18" x14ac:dyDescent="0.2">
      <c r="A661" s="525"/>
      <c r="B661" s="525"/>
      <c r="C661" s="525"/>
      <c r="D661" s="525"/>
      <c r="E661" s="20"/>
      <c r="F661" s="20"/>
      <c r="G661" s="525"/>
      <c r="H661" s="525"/>
      <c r="I661" s="525"/>
      <c r="J661" s="525"/>
      <c r="K661" s="541"/>
      <c r="L661" s="525"/>
      <c r="M661" s="525"/>
      <c r="N661" s="525"/>
      <c r="O661" s="525"/>
      <c r="P661" s="525"/>
      <c r="Q661" s="525"/>
      <c r="R661" s="525"/>
    </row>
    <row r="662" spans="1:18" x14ac:dyDescent="0.2">
      <c r="A662" s="525"/>
      <c r="B662" s="606">
        <v>0</v>
      </c>
      <c r="C662" s="525"/>
      <c r="D662" s="525"/>
      <c r="E662" s="20"/>
      <c r="F662" s="20"/>
      <c r="G662" s="525"/>
      <c r="H662" s="525"/>
      <c r="I662" s="525"/>
      <c r="J662" s="525"/>
      <c r="K662" s="541"/>
      <c r="L662" s="525"/>
      <c r="M662" s="525"/>
      <c r="N662" s="525"/>
      <c r="O662" s="525"/>
      <c r="P662" s="525"/>
      <c r="Q662" s="525"/>
      <c r="R662" s="525"/>
    </row>
    <row r="663" spans="1:18" x14ac:dyDescent="0.2">
      <c r="A663" s="525"/>
      <c r="B663" s="525"/>
      <c r="C663" s="525"/>
      <c r="D663" s="525"/>
      <c r="E663" s="20"/>
      <c r="F663" s="20"/>
      <c r="G663" s="525"/>
      <c r="H663" s="525"/>
      <c r="I663" s="525"/>
      <c r="J663" s="525"/>
      <c r="K663" s="541"/>
      <c r="L663" s="525"/>
      <c r="M663" s="525"/>
      <c r="N663" s="525"/>
      <c r="O663" s="525"/>
      <c r="P663" s="525"/>
      <c r="Q663" s="525"/>
      <c r="R663" s="525"/>
    </row>
    <row r="664" spans="1:18" x14ac:dyDescent="0.2">
      <c r="A664" s="525"/>
      <c r="B664" s="606">
        <v>0</v>
      </c>
      <c r="C664" s="525"/>
      <c r="D664" s="525"/>
      <c r="E664" s="20"/>
      <c r="F664" s="20"/>
      <c r="G664" s="525"/>
      <c r="H664" s="525"/>
      <c r="I664" s="525"/>
      <c r="J664" s="525"/>
      <c r="K664" s="541"/>
      <c r="L664" s="525"/>
      <c r="M664" s="525"/>
      <c r="N664" s="525"/>
      <c r="O664" s="525"/>
      <c r="P664" s="525"/>
      <c r="Q664" s="525"/>
      <c r="R664" s="525"/>
    </row>
    <row r="665" spans="1:18" x14ac:dyDescent="0.2">
      <c r="A665" s="525"/>
      <c r="B665" s="525"/>
      <c r="C665" s="525"/>
      <c r="D665" s="525"/>
      <c r="E665" s="20"/>
      <c r="F665" s="20"/>
      <c r="G665" s="525"/>
      <c r="H665" s="525"/>
      <c r="I665" s="525"/>
      <c r="J665" s="525"/>
      <c r="K665" s="541"/>
      <c r="L665" s="525"/>
      <c r="M665" s="525"/>
      <c r="N665" s="525"/>
      <c r="O665" s="525"/>
      <c r="P665" s="525"/>
      <c r="Q665" s="525"/>
      <c r="R665" s="525"/>
    </row>
    <row r="666" spans="1:18" x14ac:dyDescent="0.2">
      <c r="A666" s="525"/>
      <c r="B666" s="606">
        <v>0</v>
      </c>
      <c r="C666" s="525"/>
      <c r="D666" s="525"/>
      <c r="E666" s="20"/>
      <c r="F666" s="20"/>
      <c r="G666" s="525"/>
      <c r="H666" s="525"/>
      <c r="I666" s="525"/>
      <c r="J666" s="525"/>
      <c r="K666" s="541"/>
      <c r="L666" s="525"/>
      <c r="M666" s="525"/>
      <c r="N666" s="525"/>
      <c r="O666" s="525"/>
      <c r="P666" s="525"/>
      <c r="Q666" s="525"/>
      <c r="R666" s="525"/>
    </row>
    <row r="667" spans="1:18" x14ac:dyDescent="0.2">
      <c r="A667" s="525"/>
      <c r="B667" s="525"/>
      <c r="C667" s="525"/>
      <c r="D667" s="525"/>
      <c r="E667" s="20"/>
      <c r="F667" s="20"/>
      <c r="G667" s="525"/>
      <c r="H667" s="525"/>
      <c r="I667" s="525"/>
      <c r="J667" s="525"/>
      <c r="K667" s="541"/>
      <c r="L667" s="525"/>
      <c r="M667" s="525"/>
      <c r="N667" s="525"/>
      <c r="O667" s="525"/>
      <c r="P667" s="525"/>
      <c r="Q667" s="525"/>
      <c r="R667" s="525"/>
    </row>
    <row r="668" spans="1:18" x14ac:dyDescent="0.2">
      <c r="A668" s="525"/>
      <c r="B668" s="606">
        <v>0</v>
      </c>
      <c r="C668" s="525"/>
      <c r="D668" s="525"/>
      <c r="E668" s="20"/>
      <c r="F668" s="20"/>
      <c r="G668" s="525"/>
      <c r="H668" s="525"/>
      <c r="I668" s="525"/>
      <c r="J668" s="525"/>
      <c r="K668" s="541"/>
      <c r="L668" s="525"/>
      <c r="M668" s="525"/>
      <c r="N668" s="525"/>
      <c r="O668" s="525"/>
      <c r="P668" s="525"/>
      <c r="Q668" s="525"/>
      <c r="R668" s="525"/>
    </row>
    <row r="669" spans="1:18" x14ac:dyDescent="0.2">
      <c r="A669" s="525"/>
      <c r="B669" s="525"/>
      <c r="C669" s="525"/>
      <c r="D669" s="525"/>
      <c r="E669" s="20"/>
      <c r="F669" s="20"/>
      <c r="G669" s="525"/>
      <c r="H669" s="525"/>
      <c r="I669" s="525"/>
      <c r="J669" s="525"/>
      <c r="K669" s="541"/>
      <c r="L669" s="525"/>
      <c r="M669" s="525"/>
      <c r="N669" s="525"/>
      <c r="O669" s="525"/>
      <c r="P669" s="525"/>
      <c r="Q669" s="525"/>
      <c r="R669" s="525"/>
    </row>
    <row r="670" spans="1:18" x14ac:dyDescent="0.2">
      <c r="A670" s="525"/>
      <c r="B670" s="606">
        <v>0</v>
      </c>
      <c r="C670" s="525"/>
      <c r="D670" s="525"/>
      <c r="E670" s="20"/>
      <c r="F670" s="20"/>
      <c r="G670" s="525"/>
      <c r="H670" s="525"/>
      <c r="I670" s="525"/>
      <c r="J670" s="525"/>
      <c r="K670" s="541"/>
      <c r="L670" s="525"/>
      <c r="M670" s="525"/>
      <c r="N670" s="525"/>
      <c r="O670" s="525"/>
      <c r="P670" s="525"/>
      <c r="Q670" s="525"/>
      <c r="R670" s="525"/>
    </row>
    <row r="671" spans="1:18" x14ac:dyDescent="0.2">
      <c r="A671" s="525"/>
      <c r="B671" s="525"/>
      <c r="C671" s="525"/>
      <c r="D671" s="525"/>
      <c r="E671" s="20"/>
      <c r="F671" s="20"/>
      <c r="G671" s="525"/>
      <c r="H671" s="525"/>
      <c r="I671" s="525"/>
      <c r="J671" s="525"/>
      <c r="K671" s="541"/>
      <c r="L671" s="525"/>
      <c r="M671" s="525"/>
      <c r="N671" s="525"/>
      <c r="O671" s="525"/>
      <c r="P671" s="525"/>
      <c r="Q671" s="525"/>
      <c r="R671" s="525"/>
    </row>
    <row r="672" spans="1:18" x14ac:dyDescent="0.2">
      <c r="A672" s="525"/>
      <c r="B672" s="606">
        <v>0</v>
      </c>
      <c r="C672" s="525"/>
      <c r="D672" s="525"/>
      <c r="E672" s="20"/>
      <c r="F672" s="20"/>
      <c r="G672" s="525"/>
      <c r="H672" s="525"/>
      <c r="I672" s="525"/>
      <c r="J672" s="525"/>
      <c r="K672" s="541"/>
      <c r="L672" s="525"/>
      <c r="M672" s="525"/>
      <c r="N672" s="525"/>
      <c r="O672" s="525"/>
      <c r="P672" s="525"/>
      <c r="Q672" s="525"/>
      <c r="R672" s="525"/>
    </row>
    <row r="673" spans="1:18" x14ac:dyDescent="0.2">
      <c r="A673" s="525"/>
      <c r="B673" s="525"/>
      <c r="C673" s="525"/>
      <c r="D673" s="525"/>
      <c r="E673" s="20"/>
      <c r="F673" s="20"/>
      <c r="G673" s="525"/>
      <c r="H673" s="525"/>
      <c r="I673" s="525"/>
      <c r="J673" s="525"/>
      <c r="K673" s="541"/>
      <c r="L673" s="525"/>
      <c r="M673" s="525"/>
      <c r="N673" s="525"/>
      <c r="O673" s="525"/>
      <c r="P673" s="525"/>
      <c r="Q673" s="525"/>
      <c r="R673" s="525"/>
    </row>
    <row r="674" spans="1:18" x14ac:dyDescent="0.2">
      <c r="A674" s="525"/>
      <c r="B674" s="606">
        <v>0</v>
      </c>
      <c r="C674" s="525"/>
      <c r="D674" s="525"/>
      <c r="E674" s="20"/>
      <c r="F674" s="20"/>
      <c r="G674" s="525"/>
      <c r="H674" s="525"/>
      <c r="I674" s="525"/>
      <c r="J674" s="525"/>
      <c r="K674" s="541"/>
      <c r="L674" s="525"/>
      <c r="M674" s="525"/>
      <c r="N674" s="525"/>
      <c r="O674" s="525"/>
      <c r="P674" s="525"/>
      <c r="Q674" s="525"/>
      <c r="R674" s="525"/>
    </row>
    <row r="675" spans="1:18" x14ac:dyDescent="0.2">
      <c r="A675" s="525"/>
      <c r="B675" s="525"/>
      <c r="C675" s="525"/>
      <c r="D675" s="525"/>
      <c r="E675" s="20"/>
      <c r="F675" s="20"/>
      <c r="G675" s="525"/>
      <c r="H675" s="525"/>
      <c r="I675" s="525"/>
      <c r="J675" s="525"/>
      <c r="K675" s="541"/>
      <c r="L675" s="525"/>
      <c r="M675" s="525"/>
      <c r="N675" s="525"/>
      <c r="O675" s="525"/>
      <c r="P675" s="525"/>
      <c r="Q675" s="525"/>
      <c r="R675" s="525"/>
    </row>
    <row r="676" spans="1:18" x14ac:dyDescent="0.2">
      <c r="A676" s="525"/>
      <c r="B676" s="606">
        <v>0</v>
      </c>
      <c r="C676" s="525"/>
      <c r="D676" s="525"/>
      <c r="E676" s="20"/>
      <c r="F676" s="20"/>
      <c r="G676" s="525"/>
      <c r="H676" s="525"/>
      <c r="I676" s="525"/>
      <c r="J676" s="525"/>
      <c r="K676" s="541"/>
      <c r="L676" s="525"/>
      <c r="M676" s="525"/>
      <c r="N676" s="525"/>
      <c r="O676" s="525"/>
      <c r="P676" s="525"/>
      <c r="Q676" s="525"/>
      <c r="R676" s="525"/>
    </row>
    <row r="677" spans="1:18" x14ac:dyDescent="0.2">
      <c r="A677" s="525"/>
      <c r="B677" s="525"/>
      <c r="C677" s="525"/>
      <c r="D677" s="525"/>
      <c r="E677" s="20"/>
      <c r="F677" s="20"/>
      <c r="G677" s="525"/>
      <c r="H677" s="525"/>
      <c r="I677" s="525"/>
      <c r="J677" s="525"/>
      <c r="K677" s="541"/>
      <c r="L677" s="525"/>
      <c r="M677" s="525"/>
      <c r="N677" s="525"/>
      <c r="O677" s="525"/>
      <c r="P677" s="525"/>
      <c r="Q677" s="525"/>
      <c r="R677" s="525"/>
    </row>
    <row r="678" spans="1:18" x14ac:dyDescent="0.2">
      <c r="A678" s="525"/>
      <c r="B678" s="606">
        <v>0</v>
      </c>
      <c r="C678" s="525"/>
      <c r="D678" s="525"/>
      <c r="E678" s="20"/>
      <c r="F678" s="20"/>
      <c r="G678" s="525"/>
      <c r="H678" s="525"/>
      <c r="I678" s="525"/>
      <c r="J678" s="525"/>
      <c r="K678" s="541"/>
      <c r="L678" s="525"/>
      <c r="M678" s="525"/>
      <c r="N678" s="525"/>
      <c r="O678" s="525"/>
      <c r="P678" s="525"/>
      <c r="Q678" s="525"/>
      <c r="R678" s="525"/>
    </row>
    <row r="679" spans="1:18" x14ac:dyDescent="0.2">
      <c r="A679" s="525"/>
      <c r="B679" s="525"/>
      <c r="C679" s="525"/>
      <c r="D679" s="525"/>
      <c r="E679" s="20"/>
      <c r="F679" s="20"/>
      <c r="G679" s="525"/>
      <c r="H679" s="525"/>
      <c r="I679" s="525"/>
      <c r="J679" s="525"/>
      <c r="K679" s="541"/>
      <c r="L679" s="525"/>
      <c r="M679" s="525"/>
      <c r="N679" s="525"/>
      <c r="O679" s="525"/>
      <c r="P679" s="525"/>
      <c r="Q679" s="525"/>
      <c r="R679" s="525"/>
    </row>
    <row r="680" spans="1:18" x14ac:dyDescent="0.2">
      <c r="A680" s="525"/>
      <c r="B680" s="606">
        <v>0</v>
      </c>
      <c r="C680" s="525"/>
      <c r="D680" s="525"/>
      <c r="E680" s="20"/>
      <c r="F680" s="20"/>
      <c r="G680" s="525"/>
      <c r="H680" s="525"/>
      <c r="I680" s="525"/>
      <c r="J680" s="525"/>
      <c r="K680" s="541"/>
      <c r="L680" s="525"/>
      <c r="M680" s="525"/>
      <c r="N680" s="525"/>
      <c r="O680" s="525"/>
      <c r="P680" s="525"/>
      <c r="Q680" s="525"/>
      <c r="R680" s="525"/>
    </row>
    <row r="681" spans="1:18" x14ac:dyDescent="0.2">
      <c r="A681" s="525"/>
      <c r="B681" s="525"/>
      <c r="C681" s="525"/>
      <c r="D681" s="525"/>
      <c r="E681" s="20"/>
      <c r="F681" s="20"/>
      <c r="G681" s="525"/>
      <c r="H681" s="525"/>
      <c r="I681" s="525"/>
      <c r="J681" s="525"/>
      <c r="K681" s="541"/>
      <c r="L681" s="525"/>
      <c r="M681" s="525"/>
      <c r="N681" s="525"/>
      <c r="O681" s="525"/>
      <c r="P681" s="525"/>
      <c r="Q681" s="525"/>
      <c r="R681" s="525"/>
    </row>
    <row r="682" spans="1:18" x14ac:dyDescent="0.2">
      <c r="A682" s="525"/>
      <c r="B682" s="606">
        <v>0</v>
      </c>
      <c r="C682" s="525"/>
      <c r="D682" s="525"/>
      <c r="E682" s="20"/>
      <c r="F682" s="20"/>
      <c r="G682" s="525"/>
      <c r="H682" s="525"/>
      <c r="I682" s="525"/>
      <c r="J682" s="525"/>
      <c r="K682" s="541"/>
      <c r="L682" s="525"/>
      <c r="M682" s="525"/>
      <c r="N682" s="525"/>
      <c r="O682" s="525"/>
      <c r="P682" s="525"/>
      <c r="Q682" s="525"/>
      <c r="R682" s="525"/>
    </row>
    <row r="683" spans="1:18" x14ac:dyDescent="0.2">
      <c r="A683" s="525"/>
      <c r="B683" s="525"/>
      <c r="C683" s="525"/>
      <c r="D683" s="525"/>
      <c r="E683" s="20"/>
      <c r="F683" s="20"/>
      <c r="G683" s="525"/>
      <c r="H683" s="525"/>
      <c r="I683" s="525"/>
      <c r="J683" s="525"/>
      <c r="K683" s="541"/>
      <c r="L683" s="525"/>
      <c r="M683" s="525"/>
      <c r="N683" s="525"/>
      <c r="O683" s="525"/>
      <c r="P683" s="525"/>
      <c r="Q683" s="525"/>
      <c r="R683" s="525"/>
    </row>
    <row r="684" spans="1:18" x14ac:dyDescent="0.2">
      <c r="A684" s="525"/>
      <c r="B684" s="606">
        <v>0</v>
      </c>
      <c r="C684" s="525"/>
      <c r="D684" s="525"/>
      <c r="E684" s="20"/>
      <c r="F684" s="20"/>
      <c r="G684" s="525"/>
      <c r="H684" s="525"/>
      <c r="I684" s="525"/>
      <c r="J684" s="525"/>
      <c r="K684" s="541"/>
      <c r="L684" s="525"/>
      <c r="M684" s="525"/>
      <c r="N684" s="525"/>
      <c r="O684" s="525"/>
      <c r="P684" s="525"/>
      <c r="Q684" s="525"/>
      <c r="R684" s="525"/>
    </row>
    <row r="685" spans="1:18" x14ac:dyDescent="0.2">
      <c r="A685" s="525"/>
      <c r="B685" s="525"/>
      <c r="C685" s="525"/>
      <c r="D685" s="525"/>
      <c r="E685" s="20"/>
      <c r="F685" s="20"/>
      <c r="G685" s="525"/>
      <c r="H685" s="525"/>
      <c r="I685" s="525"/>
      <c r="J685" s="525"/>
      <c r="K685" s="541"/>
      <c r="L685" s="525"/>
      <c r="M685" s="525"/>
      <c r="N685" s="525"/>
      <c r="O685" s="525"/>
      <c r="P685" s="525"/>
      <c r="Q685" s="525"/>
      <c r="R685" s="525"/>
    </row>
    <row r="686" spans="1:18" x14ac:dyDescent="0.2">
      <c r="A686" s="525"/>
      <c r="B686" s="606">
        <v>0</v>
      </c>
      <c r="C686" s="525"/>
      <c r="D686" s="525"/>
      <c r="E686" s="20"/>
      <c r="F686" s="20"/>
      <c r="G686" s="525"/>
      <c r="H686" s="525"/>
      <c r="I686" s="525"/>
      <c r="J686" s="525"/>
      <c r="K686" s="541"/>
      <c r="L686" s="525"/>
      <c r="M686" s="525"/>
      <c r="N686" s="525"/>
      <c r="O686" s="525"/>
      <c r="P686" s="525"/>
      <c r="Q686" s="525"/>
      <c r="R686" s="525"/>
    </row>
    <row r="687" spans="1:18" x14ac:dyDescent="0.2">
      <c r="A687" s="525"/>
      <c r="B687" s="525"/>
      <c r="C687" s="525"/>
      <c r="D687" s="525"/>
      <c r="E687" s="20"/>
      <c r="F687" s="20"/>
      <c r="G687" s="525"/>
      <c r="H687" s="525"/>
      <c r="I687" s="525"/>
      <c r="J687" s="525"/>
      <c r="K687" s="541"/>
      <c r="L687" s="525"/>
      <c r="M687" s="525"/>
      <c r="N687" s="525"/>
      <c r="O687" s="525"/>
      <c r="P687" s="525"/>
      <c r="Q687" s="525"/>
      <c r="R687" s="525"/>
    </row>
    <row r="688" spans="1:18" x14ac:dyDescent="0.2">
      <c r="A688" s="525"/>
      <c r="B688" s="606">
        <v>0</v>
      </c>
      <c r="C688" s="525"/>
      <c r="D688" s="525"/>
      <c r="E688" s="20"/>
      <c r="F688" s="20"/>
      <c r="G688" s="525"/>
      <c r="H688" s="525"/>
      <c r="I688" s="525"/>
      <c r="J688" s="525"/>
      <c r="K688" s="541"/>
      <c r="L688" s="525"/>
      <c r="M688" s="525"/>
      <c r="N688" s="525"/>
      <c r="O688" s="525"/>
      <c r="P688" s="525"/>
      <c r="Q688" s="525"/>
      <c r="R688" s="525"/>
    </row>
    <row r="689" spans="1:18" x14ac:dyDescent="0.2">
      <c r="A689" s="525"/>
      <c r="B689" s="525"/>
      <c r="C689" s="525"/>
      <c r="D689" s="525"/>
      <c r="E689" s="20"/>
      <c r="F689" s="20"/>
      <c r="G689" s="525"/>
      <c r="H689" s="525"/>
      <c r="I689" s="525"/>
      <c r="J689" s="525"/>
      <c r="K689" s="541"/>
      <c r="L689" s="525"/>
      <c r="M689" s="525"/>
      <c r="N689" s="525"/>
      <c r="O689" s="525"/>
      <c r="P689" s="525"/>
      <c r="Q689" s="525"/>
      <c r="R689" s="525"/>
    </row>
    <row r="690" spans="1:18" x14ac:dyDescent="0.2">
      <c r="A690" s="525"/>
      <c r="B690" s="606">
        <v>0</v>
      </c>
      <c r="C690" s="525"/>
      <c r="D690" s="525"/>
      <c r="E690" s="20"/>
      <c r="F690" s="20"/>
      <c r="G690" s="525"/>
      <c r="H690" s="525"/>
      <c r="I690" s="525"/>
      <c r="J690" s="525"/>
      <c r="K690" s="541"/>
      <c r="L690" s="525"/>
      <c r="M690" s="525"/>
      <c r="N690" s="525"/>
      <c r="O690" s="525"/>
      <c r="P690" s="525"/>
      <c r="Q690" s="525"/>
      <c r="R690" s="525"/>
    </row>
    <row r="691" spans="1:18" x14ac:dyDescent="0.2">
      <c r="A691" s="525"/>
      <c r="B691" s="525"/>
      <c r="C691" s="525"/>
      <c r="D691" s="525"/>
      <c r="E691" s="20"/>
      <c r="F691" s="20"/>
      <c r="G691" s="525"/>
      <c r="H691" s="525"/>
      <c r="I691" s="525"/>
      <c r="J691" s="525"/>
      <c r="K691" s="541"/>
      <c r="L691" s="525"/>
      <c r="M691" s="525"/>
      <c r="N691" s="525"/>
      <c r="O691" s="525"/>
      <c r="P691" s="525"/>
      <c r="Q691" s="525"/>
      <c r="R691" s="525"/>
    </row>
    <row r="692" spans="1:18" x14ac:dyDescent="0.2">
      <c r="A692" s="525"/>
      <c r="B692" s="606">
        <v>0</v>
      </c>
      <c r="C692" s="525"/>
      <c r="D692" s="525"/>
      <c r="E692" s="20"/>
      <c r="F692" s="20"/>
      <c r="G692" s="525"/>
      <c r="H692" s="525"/>
      <c r="I692" s="525"/>
      <c r="J692" s="525"/>
      <c r="K692" s="541"/>
      <c r="L692" s="525"/>
      <c r="M692" s="525"/>
      <c r="N692" s="525"/>
      <c r="O692" s="525"/>
      <c r="P692" s="525"/>
      <c r="Q692" s="525"/>
      <c r="R692" s="525"/>
    </row>
    <row r="693" spans="1:18" x14ac:dyDescent="0.2">
      <c r="A693" s="525"/>
      <c r="B693" s="525"/>
      <c r="C693" s="525"/>
      <c r="D693" s="525"/>
      <c r="E693" s="20"/>
      <c r="F693" s="20"/>
      <c r="G693" s="525"/>
      <c r="H693" s="525"/>
      <c r="I693" s="525"/>
      <c r="J693" s="525"/>
      <c r="K693" s="541"/>
      <c r="L693" s="525"/>
      <c r="M693" s="525"/>
      <c r="N693" s="525"/>
      <c r="O693" s="525"/>
      <c r="P693" s="525"/>
      <c r="Q693" s="525"/>
      <c r="R693" s="525"/>
    </row>
    <row r="694" spans="1:18" x14ac:dyDescent="0.2">
      <c r="A694" s="525"/>
      <c r="B694" s="606">
        <v>0</v>
      </c>
      <c r="C694" s="525"/>
      <c r="D694" s="525"/>
      <c r="E694" s="20"/>
      <c r="F694" s="20"/>
      <c r="G694" s="525"/>
      <c r="H694" s="525"/>
      <c r="I694" s="525"/>
      <c r="J694" s="525"/>
      <c r="K694" s="541"/>
      <c r="L694" s="525"/>
      <c r="M694" s="525"/>
      <c r="N694" s="525"/>
      <c r="O694" s="525"/>
      <c r="P694" s="525"/>
      <c r="Q694" s="525"/>
      <c r="R694" s="525"/>
    </row>
    <row r="695" spans="1:18" x14ac:dyDescent="0.2">
      <c r="A695" s="525"/>
      <c r="B695" s="525"/>
      <c r="C695" s="525"/>
      <c r="D695" s="525"/>
      <c r="E695" s="20"/>
      <c r="F695" s="20"/>
      <c r="G695" s="525"/>
      <c r="H695" s="525"/>
      <c r="I695" s="525"/>
      <c r="J695" s="525"/>
      <c r="K695" s="541"/>
      <c r="L695" s="525"/>
      <c r="M695" s="525"/>
      <c r="N695" s="525"/>
      <c r="O695" s="525"/>
      <c r="P695" s="525"/>
      <c r="Q695" s="525"/>
      <c r="R695" s="525"/>
    </row>
    <row r="696" spans="1:18" x14ac:dyDescent="0.2">
      <c r="A696" s="525"/>
      <c r="B696" s="606">
        <v>0</v>
      </c>
      <c r="C696" s="525"/>
      <c r="D696" s="525"/>
      <c r="E696" s="20"/>
      <c r="F696" s="20"/>
      <c r="G696" s="525"/>
      <c r="H696" s="525"/>
      <c r="I696" s="525"/>
      <c r="J696" s="525"/>
      <c r="K696" s="541"/>
      <c r="L696" s="525"/>
      <c r="M696" s="525"/>
      <c r="N696" s="525"/>
      <c r="O696" s="525"/>
      <c r="P696" s="525"/>
      <c r="Q696" s="525"/>
      <c r="R696" s="525"/>
    </row>
    <row r="697" spans="1:18" x14ac:dyDescent="0.2">
      <c r="A697" s="525"/>
      <c r="B697" s="525"/>
      <c r="C697" s="525"/>
      <c r="D697" s="525"/>
      <c r="E697" s="20"/>
      <c r="F697" s="20"/>
      <c r="G697" s="525"/>
      <c r="H697" s="525"/>
      <c r="I697" s="525"/>
      <c r="J697" s="525"/>
      <c r="K697" s="541"/>
      <c r="L697" s="525"/>
      <c r="M697" s="525"/>
      <c r="N697" s="525"/>
      <c r="O697" s="525"/>
      <c r="P697" s="525"/>
      <c r="Q697" s="525"/>
      <c r="R697" s="525"/>
    </row>
    <row r="698" spans="1:18" x14ac:dyDescent="0.2">
      <c r="A698" s="525"/>
      <c r="B698" s="606">
        <v>0</v>
      </c>
      <c r="C698" s="525"/>
      <c r="D698" s="525"/>
      <c r="E698" s="20"/>
      <c r="F698" s="20"/>
      <c r="G698" s="525"/>
      <c r="H698" s="525"/>
      <c r="I698" s="525"/>
      <c r="J698" s="525"/>
      <c r="K698" s="541"/>
      <c r="L698" s="525"/>
      <c r="M698" s="525"/>
      <c r="N698" s="525"/>
      <c r="O698" s="525"/>
      <c r="P698" s="525"/>
      <c r="Q698" s="525"/>
      <c r="R698" s="525"/>
    </row>
    <row r="699" spans="1:18" x14ac:dyDescent="0.2">
      <c r="A699" s="525"/>
      <c r="B699" s="525"/>
      <c r="C699" s="525"/>
      <c r="D699" s="525"/>
      <c r="E699" s="20"/>
      <c r="F699" s="20"/>
      <c r="G699" s="525"/>
      <c r="H699" s="525"/>
      <c r="I699" s="525"/>
      <c r="J699" s="525"/>
      <c r="K699" s="541"/>
      <c r="L699" s="525"/>
      <c r="M699" s="525"/>
      <c r="N699" s="525"/>
      <c r="O699" s="525"/>
      <c r="P699" s="525"/>
      <c r="Q699" s="525"/>
      <c r="R699" s="525"/>
    </row>
    <row r="700" spans="1:18" x14ac:dyDescent="0.2">
      <c r="A700" s="525"/>
      <c r="B700" s="606">
        <v>0</v>
      </c>
      <c r="C700" s="525"/>
      <c r="D700" s="525"/>
      <c r="E700" s="20"/>
      <c r="F700" s="20"/>
      <c r="G700" s="525"/>
      <c r="H700" s="525"/>
      <c r="I700" s="525"/>
      <c r="J700" s="525"/>
      <c r="K700" s="541"/>
      <c r="L700" s="525"/>
      <c r="M700" s="525"/>
      <c r="N700" s="525"/>
      <c r="O700" s="525"/>
      <c r="P700" s="525"/>
      <c r="Q700" s="525"/>
      <c r="R700" s="525"/>
    </row>
    <row r="701" spans="1:18" x14ac:dyDescent="0.2">
      <c r="A701" s="525"/>
      <c r="B701" s="525"/>
      <c r="C701" s="525"/>
      <c r="D701" s="525"/>
      <c r="E701" s="20"/>
      <c r="F701" s="20"/>
      <c r="G701" s="525"/>
      <c r="H701" s="525"/>
      <c r="I701" s="525"/>
      <c r="J701" s="525"/>
      <c r="K701" s="541"/>
      <c r="L701" s="525"/>
      <c r="M701" s="525"/>
      <c r="N701" s="525"/>
      <c r="O701" s="525"/>
      <c r="P701" s="525"/>
      <c r="Q701" s="525"/>
      <c r="R701" s="525"/>
    </row>
    <row r="702" spans="1:18" x14ac:dyDescent="0.2">
      <c r="A702" s="525"/>
      <c r="B702" s="606">
        <v>0</v>
      </c>
      <c r="C702" s="525"/>
      <c r="D702" s="525"/>
      <c r="E702" s="20"/>
      <c r="F702" s="20"/>
      <c r="G702" s="525"/>
      <c r="H702" s="525"/>
      <c r="I702" s="525"/>
      <c r="J702" s="525"/>
      <c r="K702" s="541"/>
      <c r="L702" s="525"/>
      <c r="M702" s="525"/>
      <c r="N702" s="525"/>
      <c r="O702" s="525"/>
      <c r="P702" s="525"/>
      <c r="Q702" s="525"/>
      <c r="R702" s="525"/>
    </row>
    <row r="703" spans="1:18" x14ac:dyDescent="0.2">
      <c r="A703" s="525"/>
      <c r="B703" s="525"/>
      <c r="C703" s="525"/>
      <c r="D703" s="525"/>
      <c r="E703" s="20"/>
      <c r="F703" s="20"/>
      <c r="G703" s="525"/>
      <c r="H703" s="525"/>
      <c r="I703" s="525"/>
      <c r="J703" s="525"/>
      <c r="K703" s="541"/>
      <c r="L703" s="525"/>
      <c r="M703" s="525"/>
      <c r="N703" s="525"/>
      <c r="O703" s="525"/>
      <c r="P703" s="525"/>
      <c r="Q703" s="525"/>
      <c r="R703" s="525"/>
    </row>
    <row r="704" spans="1:18" x14ac:dyDescent="0.2">
      <c r="A704" s="525"/>
      <c r="B704" s="606">
        <v>0</v>
      </c>
      <c r="C704" s="525"/>
      <c r="D704" s="525"/>
      <c r="E704" s="20"/>
      <c r="F704" s="20"/>
      <c r="G704" s="525"/>
      <c r="H704" s="525"/>
      <c r="I704" s="525"/>
      <c r="J704" s="525"/>
      <c r="K704" s="541"/>
      <c r="L704" s="525"/>
      <c r="M704" s="525"/>
      <c r="N704" s="525"/>
      <c r="O704" s="525"/>
      <c r="P704" s="525"/>
      <c r="Q704" s="525"/>
      <c r="R704" s="525"/>
    </row>
    <row r="705" spans="1:18" x14ac:dyDescent="0.2">
      <c r="A705" s="525"/>
      <c r="B705" s="525"/>
      <c r="C705" s="525"/>
      <c r="D705" s="525"/>
      <c r="E705" s="20"/>
      <c r="F705" s="20"/>
      <c r="G705" s="525"/>
      <c r="H705" s="525"/>
      <c r="I705" s="525"/>
      <c r="J705" s="525"/>
      <c r="K705" s="541"/>
      <c r="L705" s="525"/>
      <c r="M705" s="525"/>
      <c r="N705" s="525"/>
      <c r="O705" s="525"/>
      <c r="P705" s="525"/>
      <c r="Q705" s="525"/>
      <c r="R705" s="525"/>
    </row>
    <row r="706" spans="1:18" x14ac:dyDescent="0.2">
      <c r="A706" s="525"/>
      <c r="B706" s="606">
        <v>0</v>
      </c>
      <c r="C706" s="525"/>
      <c r="D706" s="525"/>
      <c r="E706" s="20"/>
      <c r="F706" s="20"/>
      <c r="G706" s="525"/>
      <c r="H706" s="525"/>
      <c r="I706" s="525"/>
      <c r="J706" s="525"/>
      <c r="K706" s="541"/>
      <c r="L706" s="525"/>
      <c r="M706" s="525"/>
      <c r="N706" s="525"/>
      <c r="O706" s="525"/>
      <c r="P706" s="525"/>
      <c r="Q706" s="525"/>
      <c r="R706" s="525"/>
    </row>
    <row r="707" spans="1:18" x14ac:dyDescent="0.2">
      <c r="A707" s="525"/>
      <c r="B707" s="525"/>
      <c r="C707" s="525"/>
      <c r="D707" s="525"/>
      <c r="E707" s="20"/>
      <c r="F707" s="20"/>
      <c r="G707" s="525"/>
      <c r="H707" s="525"/>
      <c r="I707" s="525"/>
      <c r="J707" s="525"/>
      <c r="K707" s="541"/>
      <c r="L707" s="525"/>
      <c r="M707" s="525"/>
      <c r="N707" s="525"/>
      <c r="O707" s="525"/>
      <c r="P707" s="525"/>
      <c r="Q707" s="525"/>
      <c r="R707" s="525"/>
    </row>
    <row r="708" spans="1:18" x14ac:dyDescent="0.2">
      <c r="A708" s="525"/>
      <c r="B708" s="606">
        <v>0</v>
      </c>
      <c r="C708" s="525"/>
      <c r="D708" s="525"/>
      <c r="E708" s="20"/>
      <c r="F708" s="20"/>
      <c r="G708" s="525"/>
      <c r="H708" s="525"/>
      <c r="I708" s="525"/>
      <c r="J708" s="525"/>
      <c r="K708" s="541"/>
      <c r="L708" s="525"/>
      <c r="M708" s="525"/>
      <c r="N708" s="525"/>
      <c r="O708" s="525"/>
      <c r="P708" s="525"/>
      <c r="Q708" s="525"/>
      <c r="R708" s="525"/>
    </row>
    <row r="709" spans="1:18" x14ac:dyDescent="0.2">
      <c r="A709" s="525"/>
      <c r="B709" s="525"/>
      <c r="C709" s="525"/>
      <c r="D709" s="525"/>
      <c r="E709" s="20"/>
      <c r="F709" s="20"/>
      <c r="G709" s="525"/>
      <c r="H709" s="525"/>
      <c r="I709" s="525"/>
      <c r="J709" s="525"/>
      <c r="K709" s="541"/>
      <c r="L709" s="525"/>
      <c r="M709" s="525"/>
      <c r="N709" s="525"/>
      <c r="O709" s="525"/>
      <c r="P709" s="525"/>
      <c r="Q709" s="525"/>
      <c r="R709" s="525"/>
    </row>
    <row r="710" spans="1:18" x14ac:dyDescent="0.2">
      <c r="A710" s="525"/>
      <c r="B710" s="606">
        <v>0</v>
      </c>
      <c r="C710" s="525"/>
      <c r="D710" s="525"/>
      <c r="E710" s="20"/>
      <c r="F710" s="20"/>
      <c r="G710" s="525"/>
      <c r="H710" s="525"/>
      <c r="I710" s="525"/>
      <c r="J710" s="525"/>
      <c r="K710" s="541"/>
      <c r="L710" s="525"/>
      <c r="M710" s="525"/>
      <c r="N710" s="525"/>
      <c r="O710" s="525"/>
      <c r="P710" s="525"/>
      <c r="Q710" s="525"/>
      <c r="R710" s="525"/>
    </row>
    <row r="711" spans="1:18" x14ac:dyDescent="0.2">
      <c r="A711" s="525"/>
      <c r="B711" s="525"/>
      <c r="C711" s="525"/>
      <c r="D711" s="525"/>
      <c r="E711" s="20"/>
      <c r="F711" s="20"/>
      <c r="G711" s="525"/>
      <c r="H711" s="525"/>
      <c r="I711" s="525"/>
      <c r="J711" s="525"/>
      <c r="K711" s="541"/>
      <c r="L711" s="525"/>
      <c r="M711" s="525"/>
      <c r="N711" s="525"/>
      <c r="O711" s="525"/>
      <c r="P711" s="525"/>
      <c r="Q711" s="525"/>
      <c r="R711" s="525"/>
    </row>
    <row r="712" spans="1:18" x14ac:dyDescent="0.2">
      <c r="A712" s="525"/>
      <c r="B712" s="606">
        <v>0</v>
      </c>
      <c r="C712" s="525"/>
      <c r="D712" s="525"/>
      <c r="E712" s="20"/>
      <c r="F712" s="20"/>
      <c r="G712" s="525"/>
      <c r="H712" s="525"/>
      <c r="I712" s="525"/>
      <c r="J712" s="525"/>
      <c r="K712" s="541"/>
      <c r="L712" s="525"/>
      <c r="M712" s="525"/>
      <c r="N712" s="525"/>
      <c r="O712" s="525"/>
      <c r="P712" s="525"/>
      <c r="Q712" s="525"/>
      <c r="R712" s="525"/>
    </row>
    <row r="713" spans="1:18" x14ac:dyDescent="0.2">
      <c r="A713" s="525"/>
      <c r="B713" s="525"/>
      <c r="C713" s="525"/>
      <c r="D713" s="525"/>
      <c r="E713" s="20"/>
      <c r="F713" s="20"/>
      <c r="G713" s="525"/>
      <c r="H713" s="525"/>
      <c r="I713" s="525"/>
      <c r="J713" s="525"/>
      <c r="K713" s="541"/>
      <c r="L713" s="525"/>
      <c r="M713" s="525"/>
      <c r="N713" s="525"/>
      <c r="O713" s="525"/>
      <c r="P713" s="525"/>
      <c r="Q713" s="525"/>
      <c r="R713" s="525"/>
    </row>
    <row r="714" spans="1:18" x14ac:dyDescent="0.2">
      <c r="A714" s="525"/>
      <c r="B714" s="606">
        <v>0</v>
      </c>
      <c r="C714" s="525"/>
      <c r="D714" s="525"/>
      <c r="E714" s="20"/>
      <c r="F714" s="20"/>
      <c r="G714" s="525"/>
      <c r="H714" s="525"/>
      <c r="I714" s="525"/>
      <c r="J714" s="525"/>
      <c r="K714" s="541"/>
      <c r="L714" s="525"/>
      <c r="M714" s="525"/>
      <c r="N714" s="525"/>
      <c r="O714" s="525"/>
      <c r="P714" s="525"/>
      <c r="Q714" s="525"/>
      <c r="R714" s="525"/>
    </row>
    <row r="715" spans="1:18" x14ac:dyDescent="0.2">
      <c r="A715" s="525"/>
      <c r="B715" s="525"/>
      <c r="C715" s="525"/>
      <c r="D715" s="525"/>
      <c r="E715" s="20"/>
      <c r="F715" s="20"/>
      <c r="G715" s="525"/>
      <c r="H715" s="525"/>
      <c r="I715" s="525"/>
      <c r="J715" s="525"/>
      <c r="K715" s="541"/>
      <c r="L715" s="525"/>
      <c r="M715" s="525"/>
      <c r="N715" s="525"/>
      <c r="O715" s="525"/>
      <c r="P715" s="525"/>
      <c r="Q715" s="525"/>
      <c r="R715" s="525"/>
    </row>
    <row r="716" spans="1:18" x14ac:dyDescent="0.2">
      <c r="A716" s="525"/>
      <c r="B716" s="606">
        <v>0</v>
      </c>
      <c r="C716" s="525"/>
      <c r="D716" s="525"/>
      <c r="E716" s="20"/>
      <c r="F716" s="20"/>
      <c r="G716" s="525"/>
      <c r="H716" s="525"/>
      <c r="I716" s="525"/>
      <c r="J716" s="525"/>
      <c r="K716" s="541"/>
      <c r="L716" s="525"/>
      <c r="M716" s="525"/>
      <c r="N716" s="525"/>
      <c r="O716" s="525"/>
      <c r="P716" s="525"/>
      <c r="Q716" s="525"/>
      <c r="R716" s="525"/>
    </row>
    <row r="717" spans="1:18" x14ac:dyDescent="0.2">
      <c r="A717" s="525"/>
      <c r="B717" s="525"/>
      <c r="C717" s="525"/>
      <c r="D717" s="525"/>
      <c r="E717" s="20"/>
      <c r="F717" s="20"/>
      <c r="G717" s="525"/>
      <c r="H717" s="525"/>
      <c r="I717" s="525"/>
      <c r="J717" s="525"/>
      <c r="K717" s="541"/>
      <c r="L717" s="525"/>
      <c r="M717" s="525"/>
      <c r="N717" s="525"/>
      <c r="O717" s="525"/>
      <c r="P717" s="525"/>
      <c r="Q717" s="525"/>
      <c r="R717" s="525"/>
    </row>
    <row r="718" spans="1:18" x14ac:dyDescent="0.2">
      <c r="A718" s="525"/>
      <c r="B718" s="606">
        <v>0</v>
      </c>
      <c r="C718" s="525"/>
      <c r="D718" s="525"/>
      <c r="E718" s="20"/>
      <c r="F718" s="20"/>
      <c r="G718" s="525"/>
      <c r="H718" s="525"/>
      <c r="I718" s="525"/>
      <c r="J718" s="525"/>
      <c r="K718" s="541"/>
      <c r="L718" s="525"/>
      <c r="M718" s="525"/>
      <c r="N718" s="525"/>
      <c r="O718" s="525"/>
      <c r="P718" s="525"/>
      <c r="Q718" s="525"/>
      <c r="R718" s="525"/>
    </row>
    <row r="719" spans="1:18" x14ac:dyDescent="0.2">
      <c r="A719" s="525"/>
      <c r="B719" s="525"/>
      <c r="C719" s="525"/>
      <c r="D719" s="525"/>
      <c r="E719" s="20"/>
      <c r="F719" s="20"/>
      <c r="G719" s="525"/>
      <c r="H719" s="525"/>
      <c r="I719" s="525"/>
      <c r="J719" s="525"/>
      <c r="K719" s="541"/>
      <c r="L719" s="525"/>
      <c r="M719" s="525"/>
      <c r="N719" s="525"/>
      <c r="O719" s="525"/>
      <c r="P719" s="525"/>
      <c r="Q719" s="525"/>
      <c r="R719" s="525"/>
    </row>
    <row r="720" spans="1:18" x14ac:dyDescent="0.2">
      <c r="A720" s="525"/>
      <c r="B720" s="606">
        <v>0</v>
      </c>
      <c r="C720" s="525"/>
      <c r="D720" s="525"/>
      <c r="E720" s="20"/>
      <c r="F720" s="20"/>
      <c r="G720" s="525"/>
      <c r="H720" s="525"/>
      <c r="I720" s="525"/>
      <c r="J720" s="525"/>
      <c r="K720" s="541"/>
      <c r="L720" s="525"/>
      <c r="M720" s="525"/>
      <c r="N720" s="525"/>
      <c r="O720" s="525"/>
      <c r="P720" s="525"/>
      <c r="Q720" s="525"/>
      <c r="R720" s="525"/>
    </row>
    <row r="721" spans="1:18" x14ac:dyDescent="0.2">
      <c r="A721" s="525"/>
      <c r="B721" s="525"/>
      <c r="C721" s="525"/>
      <c r="D721" s="525"/>
      <c r="E721" s="20"/>
      <c r="F721" s="20"/>
      <c r="G721" s="525"/>
      <c r="H721" s="525"/>
      <c r="I721" s="525"/>
      <c r="J721" s="525"/>
      <c r="K721" s="541"/>
      <c r="L721" s="525"/>
      <c r="M721" s="525"/>
      <c r="N721" s="525"/>
      <c r="O721" s="525"/>
      <c r="P721" s="525"/>
      <c r="Q721" s="525"/>
      <c r="R721" s="525"/>
    </row>
    <row r="722" spans="1:18" x14ac:dyDescent="0.2">
      <c r="A722" s="525"/>
      <c r="B722" s="606">
        <v>0</v>
      </c>
      <c r="C722" s="525"/>
      <c r="D722" s="525"/>
      <c r="E722" s="20"/>
      <c r="F722" s="20"/>
      <c r="G722" s="525"/>
      <c r="H722" s="525"/>
      <c r="I722" s="525"/>
      <c r="J722" s="525"/>
      <c r="K722" s="541"/>
      <c r="L722" s="525"/>
      <c r="M722" s="525"/>
      <c r="N722" s="525"/>
      <c r="O722" s="525"/>
      <c r="P722" s="525"/>
      <c r="Q722" s="525"/>
      <c r="R722" s="525"/>
    </row>
    <row r="723" spans="1:18" x14ac:dyDescent="0.2">
      <c r="A723" s="525"/>
      <c r="B723" s="525"/>
      <c r="C723" s="525"/>
      <c r="D723" s="525"/>
      <c r="E723" s="20"/>
      <c r="F723" s="20"/>
      <c r="G723" s="525"/>
      <c r="H723" s="525"/>
      <c r="I723" s="525"/>
      <c r="J723" s="525"/>
      <c r="K723" s="541"/>
      <c r="L723" s="525"/>
      <c r="M723" s="525"/>
      <c r="N723" s="525"/>
      <c r="O723" s="525"/>
      <c r="P723" s="525"/>
      <c r="Q723" s="525"/>
      <c r="R723" s="525"/>
    </row>
    <row r="724" spans="1:18" x14ac:dyDescent="0.2">
      <c r="A724" s="525"/>
      <c r="B724" s="606">
        <v>0</v>
      </c>
      <c r="C724" s="525"/>
      <c r="D724" s="525"/>
      <c r="E724" s="20"/>
      <c r="F724" s="20"/>
      <c r="G724" s="525"/>
      <c r="H724" s="525"/>
      <c r="I724" s="525"/>
      <c r="J724" s="525"/>
      <c r="K724" s="541"/>
      <c r="L724" s="525"/>
      <c r="M724" s="525"/>
      <c r="N724" s="525"/>
      <c r="O724" s="525"/>
      <c r="P724" s="525"/>
      <c r="Q724" s="525"/>
      <c r="R724" s="525"/>
    </row>
    <row r="725" spans="1:18" x14ac:dyDescent="0.2">
      <c r="A725" s="525"/>
      <c r="B725" s="525"/>
      <c r="C725" s="525"/>
      <c r="D725" s="525"/>
      <c r="E725" s="20"/>
      <c r="F725" s="20"/>
      <c r="G725" s="525"/>
      <c r="H725" s="525"/>
      <c r="I725" s="525"/>
      <c r="J725" s="525"/>
      <c r="K725" s="541"/>
      <c r="L725" s="525"/>
      <c r="M725" s="525"/>
      <c r="N725" s="525"/>
      <c r="O725" s="525"/>
      <c r="P725" s="525"/>
      <c r="Q725" s="525"/>
      <c r="R725" s="525"/>
    </row>
    <row r="726" spans="1:18" x14ac:dyDescent="0.2">
      <c r="A726" s="525"/>
      <c r="B726" s="606">
        <v>0</v>
      </c>
      <c r="C726" s="525"/>
      <c r="D726" s="525"/>
      <c r="E726" s="20"/>
      <c r="F726" s="20"/>
      <c r="G726" s="525"/>
      <c r="H726" s="525"/>
      <c r="I726" s="525"/>
      <c r="J726" s="525"/>
      <c r="K726" s="541"/>
      <c r="L726" s="525"/>
      <c r="M726" s="525"/>
      <c r="N726" s="525"/>
      <c r="O726" s="525"/>
      <c r="P726" s="525"/>
      <c r="Q726" s="525"/>
      <c r="R726" s="525"/>
    </row>
    <row r="727" spans="1:18" x14ac:dyDescent="0.2">
      <c r="A727" s="525"/>
      <c r="B727" s="525"/>
      <c r="C727" s="525"/>
      <c r="D727" s="525"/>
      <c r="E727" s="20"/>
      <c r="F727" s="20"/>
      <c r="G727" s="525"/>
      <c r="H727" s="525"/>
      <c r="I727" s="525"/>
      <c r="J727" s="525"/>
      <c r="K727" s="541"/>
      <c r="L727" s="525"/>
      <c r="M727" s="525"/>
      <c r="N727" s="525"/>
      <c r="O727" s="525"/>
      <c r="P727" s="525"/>
      <c r="Q727" s="525"/>
      <c r="R727" s="525"/>
    </row>
    <row r="728" spans="1:18" x14ac:dyDescent="0.2">
      <c r="A728" s="525"/>
      <c r="B728" s="606">
        <v>0</v>
      </c>
      <c r="C728" s="525"/>
      <c r="D728" s="525"/>
      <c r="E728" s="20"/>
      <c r="F728" s="20"/>
      <c r="G728" s="525"/>
      <c r="H728" s="525"/>
      <c r="I728" s="525"/>
      <c r="J728" s="525"/>
      <c r="K728" s="541"/>
      <c r="L728" s="525"/>
      <c r="M728" s="525"/>
      <c r="N728" s="525"/>
      <c r="O728" s="525"/>
      <c r="P728" s="525"/>
      <c r="Q728" s="525"/>
      <c r="R728" s="525"/>
    </row>
    <row r="729" spans="1:18" x14ac:dyDescent="0.2">
      <c r="A729" s="525"/>
      <c r="B729" s="525"/>
      <c r="C729" s="525"/>
      <c r="D729" s="525"/>
      <c r="E729" s="20"/>
      <c r="F729" s="20"/>
      <c r="G729" s="525"/>
      <c r="H729" s="525"/>
      <c r="I729" s="525"/>
      <c r="J729" s="525"/>
      <c r="K729" s="541"/>
      <c r="L729" s="525"/>
      <c r="M729" s="525"/>
      <c r="N729" s="525"/>
      <c r="O729" s="525"/>
      <c r="P729" s="525"/>
      <c r="Q729" s="525"/>
      <c r="R729" s="525"/>
    </row>
    <row r="730" spans="1:18" x14ac:dyDescent="0.2">
      <c r="A730" s="525"/>
      <c r="B730" s="606">
        <v>0</v>
      </c>
      <c r="C730" s="525"/>
      <c r="D730" s="525"/>
      <c r="E730" s="20"/>
      <c r="F730" s="20"/>
      <c r="G730" s="525"/>
      <c r="H730" s="525"/>
      <c r="I730" s="525"/>
      <c r="J730" s="525"/>
      <c r="K730" s="541"/>
      <c r="L730" s="525"/>
      <c r="M730" s="525"/>
      <c r="N730" s="525"/>
      <c r="O730" s="525"/>
      <c r="P730" s="525"/>
      <c r="Q730" s="525"/>
      <c r="R730" s="525"/>
    </row>
    <row r="731" spans="1:18" x14ac:dyDescent="0.2">
      <c r="A731" s="525"/>
      <c r="B731" s="525"/>
      <c r="C731" s="525"/>
      <c r="D731" s="525"/>
      <c r="E731" s="20"/>
      <c r="F731" s="20"/>
      <c r="G731" s="525"/>
      <c r="H731" s="525"/>
      <c r="I731" s="525"/>
      <c r="J731" s="525"/>
      <c r="K731" s="541"/>
      <c r="L731" s="525"/>
      <c r="M731" s="525"/>
      <c r="N731" s="525"/>
      <c r="O731" s="525"/>
      <c r="P731" s="525"/>
      <c r="Q731" s="525"/>
      <c r="R731" s="525"/>
    </row>
    <row r="732" spans="1:18" x14ac:dyDescent="0.2">
      <c r="A732" s="525"/>
      <c r="B732" s="606">
        <v>0</v>
      </c>
      <c r="C732" s="525"/>
      <c r="D732" s="525"/>
      <c r="E732" s="20"/>
      <c r="F732" s="20"/>
      <c r="G732" s="525"/>
      <c r="H732" s="525"/>
      <c r="I732" s="525"/>
      <c r="J732" s="525"/>
      <c r="K732" s="541"/>
      <c r="L732" s="525"/>
      <c r="M732" s="525"/>
      <c r="N732" s="525"/>
      <c r="O732" s="525"/>
      <c r="P732" s="525"/>
      <c r="Q732" s="525"/>
      <c r="R732" s="525"/>
    </row>
    <row r="733" spans="1:18" x14ac:dyDescent="0.2">
      <c r="A733" s="525"/>
      <c r="B733" s="525"/>
      <c r="C733" s="525"/>
      <c r="D733" s="525"/>
      <c r="E733" s="20"/>
      <c r="F733" s="20"/>
      <c r="G733" s="525"/>
      <c r="H733" s="525"/>
      <c r="I733" s="525"/>
      <c r="J733" s="525"/>
      <c r="K733" s="541"/>
      <c r="L733" s="525"/>
      <c r="M733" s="525"/>
      <c r="N733" s="525"/>
      <c r="O733" s="525"/>
      <c r="P733" s="525"/>
      <c r="Q733" s="525"/>
      <c r="R733" s="525"/>
    </row>
    <row r="734" spans="1:18" x14ac:dyDescent="0.2">
      <c r="A734" s="525"/>
      <c r="B734" s="606">
        <v>0</v>
      </c>
      <c r="C734" s="525"/>
      <c r="D734" s="525"/>
      <c r="E734" s="20"/>
      <c r="F734" s="20"/>
      <c r="G734" s="525"/>
      <c r="H734" s="525"/>
      <c r="I734" s="525"/>
      <c r="J734" s="525"/>
      <c r="K734" s="541"/>
      <c r="L734" s="525"/>
      <c r="M734" s="525"/>
      <c r="N734" s="525"/>
      <c r="O734" s="525"/>
      <c r="P734" s="525"/>
      <c r="Q734" s="525"/>
      <c r="R734" s="525"/>
    </row>
    <row r="735" spans="1:18" x14ac:dyDescent="0.2">
      <c r="A735" s="525"/>
      <c r="B735" s="525"/>
      <c r="C735" s="525"/>
      <c r="D735" s="525"/>
      <c r="E735" s="20"/>
      <c r="F735" s="20"/>
      <c r="G735" s="525"/>
      <c r="H735" s="525"/>
      <c r="I735" s="525"/>
      <c r="J735" s="525"/>
      <c r="K735" s="541"/>
      <c r="L735" s="525"/>
      <c r="M735" s="525"/>
      <c r="N735" s="525"/>
      <c r="O735" s="525"/>
      <c r="P735" s="525"/>
      <c r="Q735" s="525"/>
      <c r="R735" s="525"/>
    </row>
    <row r="736" spans="1:18" x14ac:dyDescent="0.2">
      <c r="A736" s="525"/>
      <c r="B736" s="606">
        <v>0</v>
      </c>
      <c r="C736" s="525"/>
      <c r="D736" s="525"/>
      <c r="E736" s="20"/>
      <c r="F736" s="20"/>
      <c r="G736" s="525"/>
      <c r="H736" s="525"/>
      <c r="I736" s="525"/>
      <c r="J736" s="525"/>
      <c r="K736" s="541"/>
      <c r="L736" s="525"/>
      <c r="M736" s="525"/>
      <c r="N736" s="525"/>
      <c r="O736" s="525"/>
      <c r="P736" s="525"/>
      <c r="Q736" s="525"/>
      <c r="R736" s="525"/>
    </row>
    <row r="737" spans="1:18" x14ac:dyDescent="0.2">
      <c r="A737" s="525"/>
      <c r="B737" s="525"/>
      <c r="C737" s="525"/>
      <c r="D737" s="525"/>
      <c r="E737" s="20"/>
      <c r="F737" s="20"/>
      <c r="G737" s="525"/>
      <c r="H737" s="525"/>
      <c r="I737" s="525"/>
      <c r="J737" s="525"/>
      <c r="K737" s="541"/>
      <c r="L737" s="525"/>
      <c r="M737" s="525"/>
      <c r="N737" s="525"/>
      <c r="O737" s="525"/>
      <c r="P737" s="525"/>
      <c r="Q737" s="525"/>
      <c r="R737" s="525"/>
    </row>
    <row r="738" spans="1:18" x14ac:dyDescent="0.2">
      <c r="A738" s="525"/>
      <c r="B738" s="606">
        <v>0</v>
      </c>
      <c r="C738" s="525"/>
      <c r="D738" s="525"/>
      <c r="E738" s="20"/>
      <c r="F738" s="20"/>
      <c r="G738" s="525"/>
      <c r="H738" s="525"/>
      <c r="I738" s="525"/>
      <c r="J738" s="525"/>
      <c r="K738" s="541"/>
      <c r="L738" s="525"/>
      <c r="M738" s="525"/>
      <c r="N738" s="525"/>
      <c r="O738" s="525"/>
      <c r="P738" s="525"/>
      <c r="Q738" s="525"/>
      <c r="R738" s="525"/>
    </row>
    <row r="739" spans="1:18" x14ac:dyDescent="0.2">
      <c r="A739" s="525"/>
      <c r="B739" s="525"/>
      <c r="C739" s="525"/>
      <c r="D739" s="525"/>
      <c r="E739" s="20"/>
      <c r="F739" s="20"/>
      <c r="G739" s="525"/>
      <c r="H739" s="525"/>
      <c r="I739" s="525"/>
      <c r="J739" s="525"/>
      <c r="K739" s="541"/>
      <c r="L739" s="525"/>
      <c r="M739" s="525"/>
      <c r="N739" s="525"/>
      <c r="O739" s="525"/>
      <c r="P739" s="525"/>
      <c r="Q739" s="525"/>
      <c r="R739" s="525"/>
    </row>
    <row r="740" spans="1:18" x14ac:dyDescent="0.2">
      <c r="A740" s="525"/>
      <c r="B740" s="606">
        <v>0</v>
      </c>
      <c r="C740" s="525"/>
      <c r="D740" s="525"/>
      <c r="E740" s="20"/>
      <c r="F740" s="20"/>
      <c r="G740" s="525"/>
      <c r="H740" s="525"/>
      <c r="I740" s="525"/>
      <c r="J740" s="525"/>
      <c r="K740" s="541"/>
      <c r="L740" s="525"/>
      <c r="M740" s="525"/>
      <c r="N740" s="525"/>
      <c r="O740" s="525"/>
      <c r="P740" s="525"/>
      <c r="Q740" s="525"/>
      <c r="R740" s="525"/>
    </row>
    <row r="741" spans="1:18" x14ac:dyDescent="0.2">
      <c r="A741" s="525"/>
      <c r="B741" s="525"/>
      <c r="C741" s="525"/>
      <c r="D741" s="525"/>
      <c r="E741" s="20"/>
      <c r="F741" s="20"/>
      <c r="G741" s="525"/>
      <c r="H741" s="525"/>
      <c r="I741" s="525"/>
      <c r="J741" s="525"/>
      <c r="K741" s="541"/>
      <c r="L741" s="525"/>
      <c r="M741" s="525"/>
      <c r="N741" s="525"/>
      <c r="O741" s="525"/>
      <c r="P741" s="525"/>
      <c r="Q741" s="525"/>
      <c r="R741" s="525"/>
    </row>
    <row r="742" spans="1:18" x14ac:dyDescent="0.2">
      <c r="A742" s="525"/>
      <c r="B742" s="606">
        <v>0</v>
      </c>
      <c r="C742" s="525"/>
      <c r="D742" s="525"/>
      <c r="E742" s="20"/>
      <c r="F742" s="20"/>
      <c r="G742" s="525"/>
      <c r="H742" s="525"/>
      <c r="I742" s="525"/>
      <c r="J742" s="525"/>
      <c r="K742" s="541"/>
      <c r="L742" s="525"/>
      <c r="M742" s="525"/>
      <c r="N742" s="525"/>
      <c r="O742" s="525"/>
      <c r="P742" s="525"/>
      <c r="Q742" s="525"/>
      <c r="R742" s="525"/>
    </row>
    <row r="743" spans="1:18" x14ac:dyDescent="0.2">
      <c r="A743" s="525"/>
      <c r="B743" s="525"/>
      <c r="C743" s="525"/>
      <c r="D743" s="525"/>
      <c r="E743" s="20"/>
      <c r="F743" s="20"/>
      <c r="G743" s="525"/>
      <c r="H743" s="525"/>
      <c r="I743" s="525"/>
      <c r="J743" s="525"/>
      <c r="K743" s="541"/>
      <c r="L743" s="525"/>
      <c r="M743" s="525"/>
      <c r="N743" s="525"/>
      <c r="O743" s="525"/>
      <c r="P743" s="525"/>
      <c r="Q743" s="525"/>
      <c r="R743" s="525"/>
    </row>
    <row r="744" spans="1:18" x14ac:dyDescent="0.2">
      <c r="A744" s="525"/>
      <c r="B744" s="606">
        <v>0</v>
      </c>
      <c r="C744" s="525"/>
      <c r="D744" s="525"/>
      <c r="E744" s="20"/>
      <c r="F744" s="20"/>
      <c r="G744" s="525"/>
      <c r="H744" s="525"/>
      <c r="I744" s="525"/>
      <c r="J744" s="525"/>
      <c r="K744" s="541"/>
      <c r="L744" s="525"/>
      <c r="M744" s="525"/>
      <c r="N744" s="525"/>
      <c r="O744" s="525"/>
      <c r="P744" s="525"/>
      <c r="Q744" s="525"/>
      <c r="R744" s="525"/>
    </row>
    <row r="745" spans="1:18" x14ac:dyDescent="0.2">
      <c r="A745" s="525"/>
      <c r="B745" s="525"/>
      <c r="C745" s="525"/>
      <c r="D745" s="525"/>
      <c r="E745" s="20"/>
      <c r="F745" s="20"/>
      <c r="G745" s="525"/>
      <c r="H745" s="525"/>
      <c r="I745" s="525"/>
      <c r="J745" s="525"/>
      <c r="K745" s="541"/>
      <c r="L745" s="525"/>
      <c r="M745" s="525"/>
      <c r="N745" s="525"/>
      <c r="O745" s="525"/>
      <c r="P745" s="525"/>
      <c r="Q745" s="525"/>
      <c r="R745" s="525"/>
    </row>
    <row r="746" spans="1:18" x14ac:dyDescent="0.2">
      <c r="A746" s="525"/>
      <c r="B746" s="606">
        <v>0</v>
      </c>
      <c r="C746" s="525"/>
      <c r="D746" s="525"/>
      <c r="E746" s="20"/>
      <c r="F746" s="20"/>
      <c r="G746" s="525"/>
      <c r="H746" s="525"/>
      <c r="I746" s="525"/>
      <c r="J746" s="525"/>
      <c r="K746" s="541"/>
      <c r="L746" s="525"/>
      <c r="M746" s="525"/>
      <c r="N746" s="525"/>
      <c r="O746" s="525"/>
      <c r="P746" s="525"/>
      <c r="Q746" s="525"/>
      <c r="R746" s="525"/>
    </row>
    <row r="747" spans="1:18" x14ac:dyDescent="0.2">
      <c r="A747" s="525"/>
      <c r="B747" s="525"/>
      <c r="C747" s="525"/>
      <c r="D747" s="525"/>
      <c r="E747" s="20"/>
      <c r="F747" s="20"/>
      <c r="G747" s="525"/>
      <c r="H747" s="525"/>
      <c r="I747" s="525"/>
      <c r="J747" s="525"/>
      <c r="K747" s="541"/>
      <c r="L747" s="525"/>
      <c r="M747" s="525"/>
      <c r="N747" s="525"/>
      <c r="O747" s="525"/>
      <c r="P747" s="525"/>
      <c r="Q747" s="525"/>
      <c r="R747" s="525"/>
    </row>
    <row r="748" spans="1:18" x14ac:dyDescent="0.2">
      <c r="A748" s="525"/>
      <c r="B748" s="606">
        <v>0</v>
      </c>
      <c r="C748" s="525"/>
      <c r="D748" s="525"/>
      <c r="E748" s="20"/>
      <c r="F748" s="20"/>
      <c r="G748" s="525"/>
      <c r="H748" s="525"/>
      <c r="I748" s="525"/>
      <c r="J748" s="525"/>
      <c r="K748" s="541"/>
      <c r="L748" s="525"/>
      <c r="M748" s="525"/>
      <c r="N748" s="525"/>
      <c r="O748" s="525"/>
      <c r="P748" s="525"/>
      <c r="Q748" s="525"/>
      <c r="R748" s="525"/>
    </row>
    <row r="749" spans="1:18" x14ac:dyDescent="0.2">
      <c r="A749" s="525"/>
      <c r="B749" s="525"/>
      <c r="C749" s="525"/>
      <c r="D749" s="525"/>
      <c r="E749" s="20"/>
      <c r="F749" s="20"/>
      <c r="G749" s="525"/>
      <c r="H749" s="525"/>
      <c r="I749" s="525"/>
      <c r="J749" s="525"/>
      <c r="K749" s="541"/>
      <c r="L749" s="525"/>
      <c r="M749" s="525"/>
      <c r="N749" s="525"/>
      <c r="O749" s="525"/>
      <c r="P749" s="525"/>
      <c r="Q749" s="525"/>
      <c r="R749" s="525"/>
    </row>
    <row r="750" spans="1:18" x14ac:dyDescent="0.2">
      <c r="A750" s="525"/>
      <c r="B750" s="606">
        <v>0</v>
      </c>
      <c r="C750" s="525"/>
      <c r="D750" s="525"/>
      <c r="E750" s="20"/>
      <c r="F750" s="20"/>
      <c r="G750" s="525"/>
      <c r="H750" s="525"/>
      <c r="I750" s="525"/>
      <c r="J750" s="525"/>
      <c r="K750" s="541"/>
      <c r="L750" s="525"/>
      <c r="M750" s="525"/>
      <c r="N750" s="525"/>
      <c r="O750" s="525"/>
      <c r="P750" s="525"/>
      <c r="Q750" s="525"/>
      <c r="R750" s="525"/>
    </row>
    <row r="751" spans="1:18" x14ac:dyDescent="0.2">
      <c r="A751" s="525"/>
      <c r="B751" s="525"/>
      <c r="C751" s="525"/>
      <c r="D751" s="525"/>
      <c r="E751" s="20"/>
      <c r="F751" s="20"/>
      <c r="G751" s="525"/>
      <c r="H751" s="525"/>
      <c r="I751" s="525"/>
      <c r="J751" s="525"/>
      <c r="K751" s="541"/>
      <c r="L751" s="525"/>
      <c r="M751" s="525"/>
      <c r="N751" s="525"/>
      <c r="O751" s="525"/>
      <c r="P751" s="525"/>
      <c r="Q751" s="525"/>
      <c r="R751" s="525"/>
    </row>
    <row r="752" spans="1:18" x14ac:dyDescent="0.2">
      <c r="A752" s="525"/>
      <c r="B752" s="606">
        <v>0</v>
      </c>
      <c r="C752" s="525"/>
      <c r="D752" s="525"/>
      <c r="E752" s="20"/>
      <c r="F752" s="20"/>
      <c r="G752" s="525"/>
      <c r="H752" s="525"/>
      <c r="I752" s="525"/>
      <c r="J752" s="525"/>
      <c r="K752" s="541"/>
      <c r="L752" s="525"/>
      <c r="M752" s="525"/>
      <c r="N752" s="525"/>
      <c r="O752" s="525"/>
      <c r="P752" s="525"/>
      <c r="Q752" s="525"/>
      <c r="R752" s="525"/>
    </row>
    <row r="753" spans="1:18" x14ac:dyDescent="0.2">
      <c r="A753" s="525"/>
      <c r="B753" s="525"/>
      <c r="C753" s="525"/>
      <c r="D753" s="525"/>
      <c r="E753" s="20"/>
      <c r="F753" s="20"/>
      <c r="G753" s="525"/>
      <c r="H753" s="525"/>
      <c r="I753" s="525"/>
      <c r="J753" s="525"/>
      <c r="K753" s="541"/>
      <c r="L753" s="525"/>
      <c r="M753" s="525"/>
      <c r="N753" s="525"/>
      <c r="O753" s="525"/>
      <c r="P753" s="525"/>
      <c r="Q753" s="525"/>
      <c r="R753" s="525"/>
    </row>
    <row r="754" spans="1:18" x14ac:dyDescent="0.2">
      <c r="A754" s="525"/>
      <c r="B754" s="606">
        <v>0</v>
      </c>
      <c r="C754" s="525"/>
      <c r="D754" s="525"/>
      <c r="E754" s="20"/>
      <c r="F754" s="20"/>
      <c r="G754" s="525"/>
      <c r="H754" s="525"/>
      <c r="I754" s="525"/>
      <c r="J754" s="525"/>
      <c r="K754" s="541"/>
      <c r="L754" s="525"/>
      <c r="M754" s="525"/>
      <c r="N754" s="525"/>
      <c r="O754" s="525"/>
      <c r="P754" s="525"/>
      <c r="Q754" s="525"/>
      <c r="R754" s="525"/>
    </row>
    <row r="755" spans="1:18" x14ac:dyDescent="0.2">
      <c r="A755" s="525"/>
      <c r="B755" s="525"/>
      <c r="C755" s="525"/>
      <c r="D755" s="525"/>
      <c r="E755" s="20"/>
      <c r="F755" s="20"/>
      <c r="G755" s="525"/>
      <c r="H755" s="525"/>
      <c r="I755" s="525"/>
      <c r="J755" s="525"/>
      <c r="K755" s="541"/>
      <c r="L755" s="525"/>
      <c r="M755" s="525"/>
      <c r="N755" s="525"/>
      <c r="O755" s="525"/>
      <c r="P755" s="525"/>
      <c r="Q755" s="525"/>
      <c r="R755" s="525"/>
    </row>
    <row r="756" spans="1:18" x14ac:dyDescent="0.2">
      <c r="A756" s="525"/>
      <c r="B756" s="606">
        <v>0</v>
      </c>
      <c r="C756" s="525"/>
      <c r="D756" s="525"/>
      <c r="E756" s="20"/>
      <c r="F756" s="20"/>
      <c r="G756" s="525"/>
      <c r="H756" s="525"/>
      <c r="I756" s="525"/>
      <c r="J756" s="525"/>
      <c r="K756" s="541"/>
      <c r="L756" s="525"/>
      <c r="M756" s="525"/>
      <c r="N756" s="525"/>
      <c r="O756" s="525"/>
      <c r="P756" s="525"/>
      <c r="Q756" s="525"/>
      <c r="R756" s="525"/>
    </row>
    <row r="757" spans="1:18" x14ac:dyDescent="0.2">
      <c r="A757" s="525"/>
      <c r="B757" s="525"/>
      <c r="C757" s="525"/>
      <c r="D757" s="525"/>
      <c r="E757" s="20"/>
      <c r="F757" s="20"/>
      <c r="G757" s="525"/>
      <c r="H757" s="525"/>
      <c r="I757" s="525"/>
      <c r="J757" s="525"/>
      <c r="K757" s="541"/>
      <c r="L757" s="525"/>
      <c r="M757" s="525"/>
      <c r="N757" s="525"/>
      <c r="O757" s="525"/>
      <c r="P757" s="525"/>
      <c r="Q757" s="525"/>
      <c r="R757" s="525"/>
    </row>
    <row r="758" spans="1:18" x14ac:dyDescent="0.2">
      <c r="A758" s="525"/>
      <c r="B758" s="606">
        <v>0</v>
      </c>
      <c r="C758" s="525"/>
      <c r="D758" s="525"/>
      <c r="E758" s="20"/>
      <c r="F758" s="20"/>
      <c r="G758" s="525"/>
      <c r="H758" s="525"/>
      <c r="I758" s="525"/>
      <c r="J758" s="525"/>
      <c r="K758" s="541"/>
      <c r="L758" s="525"/>
      <c r="M758" s="525"/>
      <c r="N758" s="525"/>
      <c r="O758" s="525"/>
      <c r="P758" s="525"/>
      <c r="Q758" s="525"/>
      <c r="R758" s="525"/>
    </row>
    <row r="759" spans="1:18" x14ac:dyDescent="0.2">
      <c r="A759" s="525"/>
      <c r="B759" s="525"/>
      <c r="C759" s="525"/>
      <c r="D759" s="525"/>
      <c r="E759" s="20"/>
      <c r="F759" s="20"/>
      <c r="G759" s="525"/>
      <c r="H759" s="525"/>
      <c r="I759" s="525"/>
      <c r="J759" s="525"/>
      <c r="K759" s="541"/>
      <c r="L759" s="525"/>
      <c r="M759" s="525"/>
      <c r="N759" s="525"/>
      <c r="O759" s="525"/>
      <c r="P759" s="525"/>
      <c r="Q759" s="525"/>
      <c r="R759" s="525"/>
    </row>
    <row r="760" spans="1:18" x14ac:dyDescent="0.2">
      <c r="A760" s="525"/>
      <c r="B760" s="606">
        <v>0</v>
      </c>
      <c r="C760" s="525"/>
      <c r="D760" s="525"/>
      <c r="E760" s="20"/>
      <c r="F760" s="20"/>
      <c r="G760" s="525"/>
      <c r="H760" s="525"/>
      <c r="I760" s="525"/>
      <c r="J760" s="525"/>
      <c r="K760" s="541"/>
      <c r="L760" s="525"/>
      <c r="M760" s="525"/>
      <c r="N760" s="525"/>
      <c r="O760" s="525"/>
      <c r="P760" s="525"/>
      <c r="Q760" s="525"/>
      <c r="R760" s="525"/>
    </row>
    <row r="761" spans="1:18" x14ac:dyDescent="0.2">
      <c r="A761" s="525"/>
      <c r="B761" s="525"/>
      <c r="C761" s="525"/>
      <c r="D761" s="525"/>
      <c r="E761" s="20"/>
      <c r="F761" s="20"/>
      <c r="G761" s="525"/>
      <c r="H761" s="525"/>
      <c r="I761" s="525"/>
      <c r="J761" s="525"/>
      <c r="K761" s="541"/>
      <c r="L761" s="525"/>
      <c r="M761" s="525"/>
      <c r="N761" s="525"/>
      <c r="O761" s="525"/>
      <c r="P761" s="525"/>
      <c r="Q761" s="525"/>
      <c r="R761" s="525"/>
    </row>
    <row r="762" spans="1:18" x14ac:dyDescent="0.2">
      <c r="A762" s="525"/>
      <c r="B762" s="606">
        <v>0</v>
      </c>
      <c r="C762" s="525"/>
      <c r="D762" s="525"/>
      <c r="E762" s="20"/>
      <c r="F762" s="20"/>
      <c r="G762" s="525"/>
      <c r="H762" s="525"/>
      <c r="I762" s="525"/>
      <c r="J762" s="525"/>
      <c r="K762" s="541"/>
      <c r="L762" s="525"/>
      <c r="M762" s="525"/>
      <c r="N762" s="525"/>
      <c r="O762" s="525"/>
      <c r="P762" s="525"/>
      <c r="Q762" s="525"/>
      <c r="R762" s="525"/>
    </row>
    <row r="763" spans="1:18" x14ac:dyDescent="0.2">
      <c r="A763" s="525"/>
      <c r="B763" s="525"/>
      <c r="C763" s="525"/>
      <c r="D763" s="525"/>
      <c r="E763" s="20"/>
      <c r="F763" s="20"/>
      <c r="G763" s="525"/>
      <c r="H763" s="525"/>
      <c r="I763" s="525"/>
      <c r="J763" s="525"/>
      <c r="K763" s="541"/>
      <c r="L763" s="525"/>
      <c r="M763" s="525"/>
      <c r="N763" s="525"/>
      <c r="O763" s="525"/>
      <c r="P763" s="525"/>
      <c r="Q763" s="525"/>
      <c r="R763" s="525"/>
    </row>
    <row r="764" spans="1:18" x14ac:dyDescent="0.2">
      <c r="A764" s="525"/>
      <c r="B764" s="606">
        <v>0</v>
      </c>
      <c r="C764" s="525"/>
      <c r="D764" s="525"/>
      <c r="E764" s="20"/>
      <c r="F764" s="20"/>
      <c r="G764" s="525"/>
      <c r="H764" s="525"/>
      <c r="I764" s="525"/>
      <c r="J764" s="525"/>
      <c r="K764" s="541"/>
      <c r="L764" s="525"/>
      <c r="M764" s="525"/>
      <c r="N764" s="525"/>
      <c r="O764" s="525"/>
      <c r="P764" s="525"/>
      <c r="Q764" s="525"/>
      <c r="R764" s="525"/>
    </row>
    <row r="765" spans="1:18" x14ac:dyDescent="0.2">
      <c r="A765" s="525"/>
      <c r="B765" s="525"/>
      <c r="C765" s="525"/>
      <c r="D765" s="525"/>
      <c r="E765" s="20"/>
      <c r="F765" s="20"/>
      <c r="G765" s="525"/>
      <c r="H765" s="525"/>
      <c r="I765" s="525"/>
      <c r="J765" s="525"/>
      <c r="K765" s="541"/>
      <c r="L765" s="525"/>
      <c r="M765" s="525"/>
      <c r="N765" s="525"/>
      <c r="O765" s="525"/>
      <c r="P765" s="525"/>
      <c r="Q765" s="525"/>
      <c r="R765" s="525"/>
    </row>
    <row r="766" spans="1:18" x14ac:dyDescent="0.2">
      <c r="A766" s="525"/>
      <c r="B766" s="606">
        <v>0</v>
      </c>
      <c r="C766" s="525"/>
      <c r="D766" s="525"/>
      <c r="E766" s="20"/>
      <c r="F766" s="20"/>
      <c r="G766" s="525"/>
      <c r="H766" s="525"/>
      <c r="I766" s="525"/>
      <c r="J766" s="525"/>
      <c r="K766" s="541"/>
      <c r="L766" s="525"/>
      <c r="M766" s="525"/>
      <c r="N766" s="525"/>
      <c r="O766" s="525"/>
      <c r="P766" s="525"/>
      <c r="Q766" s="525"/>
      <c r="R766" s="525"/>
    </row>
    <row r="767" spans="1:18" x14ac:dyDescent="0.2">
      <c r="A767" s="525"/>
      <c r="B767" s="525"/>
      <c r="C767" s="525"/>
      <c r="D767" s="525"/>
      <c r="E767" s="20"/>
      <c r="F767" s="20"/>
      <c r="G767" s="525"/>
      <c r="H767" s="525"/>
      <c r="I767" s="525"/>
      <c r="J767" s="525"/>
      <c r="K767" s="541"/>
      <c r="L767" s="525"/>
      <c r="M767" s="525"/>
      <c r="N767" s="525"/>
      <c r="O767" s="525"/>
      <c r="P767" s="525"/>
      <c r="Q767" s="525"/>
      <c r="R767" s="525"/>
    </row>
    <row r="768" spans="1:18" x14ac:dyDescent="0.2">
      <c r="A768" s="525"/>
      <c r="B768" s="606">
        <v>0</v>
      </c>
      <c r="C768" s="525"/>
      <c r="D768" s="525"/>
      <c r="E768" s="20"/>
      <c r="F768" s="20"/>
      <c r="G768" s="525"/>
      <c r="H768" s="525"/>
      <c r="I768" s="525"/>
      <c r="J768" s="525"/>
      <c r="K768" s="541"/>
      <c r="L768" s="525"/>
      <c r="M768" s="525"/>
      <c r="N768" s="525"/>
      <c r="O768" s="525"/>
      <c r="P768" s="525"/>
      <c r="Q768" s="525"/>
      <c r="R768" s="525"/>
    </row>
    <row r="769" spans="1:18" x14ac:dyDescent="0.2">
      <c r="A769" s="525"/>
      <c r="B769" s="525"/>
      <c r="C769" s="525"/>
      <c r="D769" s="525"/>
      <c r="E769" s="20"/>
      <c r="F769" s="20"/>
      <c r="G769" s="525"/>
      <c r="H769" s="525"/>
      <c r="I769" s="525"/>
      <c r="J769" s="525"/>
      <c r="K769" s="541"/>
      <c r="L769" s="525"/>
      <c r="M769" s="525"/>
      <c r="N769" s="525"/>
      <c r="O769" s="525"/>
      <c r="P769" s="525"/>
      <c r="Q769" s="525"/>
      <c r="R769" s="525"/>
    </row>
    <row r="770" spans="1:18" x14ac:dyDescent="0.2">
      <c r="B770" s="606">
        <v>0</v>
      </c>
      <c r="C770" s="149"/>
      <c r="H770" s="525"/>
      <c r="I770" s="525"/>
      <c r="J770" s="525"/>
      <c r="K770" s="541"/>
      <c r="L770" s="525"/>
      <c r="M770" s="525"/>
      <c r="N770" s="525"/>
      <c r="O770" s="525"/>
      <c r="P770" s="525"/>
      <c r="Q770" s="525"/>
      <c r="R770" s="525"/>
    </row>
    <row r="771" spans="1:18" x14ac:dyDescent="0.2">
      <c r="B771" s="525"/>
      <c r="C771" s="20"/>
      <c r="H771" s="525"/>
      <c r="I771" s="525"/>
      <c r="J771" s="525"/>
      <c r="K771" s="541"/>
      <c r="L771" s="525"/>
      <c r="M771" s="525"/>
      <c r="N771" s="525"/>
      <c r="O771" s="525"/>
      <c r="P771" s="525"/>
      <c r="Q771" s="525"/>
      <c r="R771" s="525"/>
    </row>
    <row r="772" spans="1:18" x14ac:dyDescent="0.2">
      <c r="B772" s="606">
        <v>0</v>
      </c>
      <c r="C772" s="149"/>
      <c r="H772" s="525"/>
      <c r="I772" s="525"/>
      <c r="J772" s="525"/>
      <c r="K772" s="541"/>
      <c r="L772" s="525"/>
      <c r="M772" s="525"/>
      <c r="N772" s="525"/>
      <c r="O772" s="525"/>
      <c r="P772" s="525"/>
      <c r="Q772" s="525"/>
      <c r="R772" s="525"/>
    </row>
    <row r="773" spans="1:18" x14ac:dyDescent="0.2">
      <c r="B773" s="525"/>
      <c r="C773" s="20"/>
      <c r="H773" s="525"/>
      <c r="I773" s="525"/>
      <c r="J773" s="525"/>
      <c r="K773" s="541"/>
      <c r="L773" s="525"/>
      <c r="M773" s="525"/>
      <c r="N773" s="525"/>
      <c r="O773" s="525"/>
      <c r="P773" s="525"/>
      <c r="Q773" s="525"/>
      <c r="R773" s="525"/>
    </row>
    <row r="774" spans="1:18" x14ac:dyDescent="0.2">
      <c r="B774" s="606">
        <v>0</v>
      </c>
      <c r="C774" s="149"/>
      <c r="H774" s="525"/>
      <c r="I774" s="525"/>
      <c r="J774" s="525"/>
      <c r="K774" s="541"/>
      <c r="L774" s="525"/>
      <c r="M774" s="525"/>
      <c r="N774" s="525"/>
      <c r="O774" s="525"/>
      <c r="P774" s="525"/>
      <c r="Q774" s="525"/>
      <c r="R774" s="525"/>
    </row>
    <row r="775" spans="1:18" x14ac:dyDescent="0.2">
      <c r="B775" s="525"/>
      <c r="C775" s="20"/>
      <c r="H775" s="525"/>
      <c r="I775" s="525"/>
      <c r="J775" s="525"/>
      <c r="K775" s="541"/>
      <c r="L775" s="525"/>
      <c r="M775" s="525"/>
      <c r="N775" s="525"/>
      <c r="O775" s="525"/>
      <c r="P775" s="525"/>
      <c r="Q775" s="525"/>
      <c r="R775" s="525"/>
    </row>
    <row r="776" spans="1:18" x14ac:dyDescent="0.2">
      <c r="B776" s="606">
        <v>0</v>
      </c>
      <c r="C776" s="149"/>
      <c r="H776" s="525"/>
      <c r="I776" s="525"/>
      <c r="J776" s="525"/>
      <c r="K776" s="541"/>
      <c r="L776" s="525"/>
      <c r="M776" s="525"/>
      <c r="N776" s="525"/>
      <c r="O776" s="525"/>
      <c r="P776" s="525"/>
      <c r="Q776" s="525"/>
      <c r="R776" s="525"/>
    </row>
    <row r="777" spans="1:18" x14ac:dyDescent="0.2">
      <c r="B777" s="525"/>
      <c r="C777" s="20"/>
      <c r="H777" s="525"/>
      <c r="I777" s="525"/>
      <c r="J777" s="525"/>
      <c r="K777" s="541"/>
      <c r="L777" s="525"/>
      <c r="M777" s="525"/>
      <c r="N777" s="525"/>
      <c r="O777" s="525"/>
      <c r="P777" s="525"/>
      <c r="Q777" s="525"/>
      <c r="R777" s="525"/>
    </row>
    <row r="778" spans="1:18" x14ac:dyDescent="0.2">
      <c r="B778" s="606">
        <v>0</v>
      </c>
      <c r="C778" s="149"/>
      <c r="H778" s="525"/>
      <c r="I778" s="525"/>
      <c r="J778" s="525"/>
      <c r="K778" s="541"/>
      <c r="L778" s="525"/>
      <c r="M778" s="525"/>
      <c r="N778" s="525"/>
      <c r="O778" s="525"/>
      <c r="P778" s="525"/>
      <c r="Q778" s="525"/>
      <c r="R778" s="525"/>
    </row>
    <row r="779" spans="1:18" x14ac:dyDescent="0.2">
      <c r="B779" s="525"/>
      <c r="C779" s="20"/>
      <c r="H779" s="525"/>
      <c r="I779" s="525"/>
      <c r="J779" s="525"/>
      <c r="K779" s="541"/>
      <c r="L779" s="525"/>
      <c r="M779" s="525"/>
      <c r="N779" s="525"/>
      <c r="O779" s="525"/>
      <c r="P779" s="525"/>
      <c r="Q779" s="525"/>
      <c r="R779" s="525"/>
    </row>
    <row r="780" spans="1:18" x14ac:dyDescent="0.2">
      <c r="B780" s="606">
        <v>0</v>
      </c>
      <c r="C780" s="149"/>
      <c r="H780" s="525"/>
      <c r="I780" s="525"/>
      <c r="J780" s="525"/>
      <c r="K780" s="541"/>
      <c r="L780" s="525"/>
      <c r="M780" s="525"/>
      <c r="N780" s="525"/>
      <c r="O780" s="525"/>
      <c r="P780" s="525"/>
      <c r="Q780" s="525"/>
      <c r="R780" s="525"/>
    </row>
    <row r="781" spans="1:18" x14ac:dyDescent="0.2">
      <c r="B781" s="525"/>
      <c r="C781" s="20"/>
      <c r="H781" s="525"/>
      <c r="I781" s="525"/>
      <c r="J781" s="525"/>
      <c r="K781" s="541"/>
      <c r="L781" s="525"/>
      <c r="M781" s="525"/>
      <c r="N781" s="525"/>
      <c r="O781" s="525"/>
      <c r="P781" s="525"/>
      <c r="Q781" s="525"/>
      <c r="R781" s="525"/>
    </row>
    <row r="782" spans="1:18" x14ac:dyDescent="0.2">
      <c r="B782" s="525"/>
      <c r="C782" s="20"/>
      <c r="H782" s="525"/>
      <c r="I782" s="525"/>
      <c r="J782" s="525"/>
      <c r="K782" s="541"/>
      <c r="L782" s="525"/>
      <c r="M782" s="525"/>
      <c r="N782" s="525"/>
      <c r="O782" s="525"/>
      <c r="P782" s="525"/>
      <c r="Q782" s="525"/>
      <c r="R782" s="525"/>
    </row>
    <row r="783" spans="1:18" x14ac:dyDescent="0.2">
      <c r="B783" s="525"/>
      <c r="C783" s="20"/>
      <c r="H783" s="525"/>
      <c r="I783" s="525"/>
      <c r="J783" s="525"/>
      <c r="K783" s="541"/>
      <c r="L783" s="525"/>
      <c r="M783" s="525"/>
      <c r="N783" s="525"/>
      <c r="O783" s="525"/>
      <c r="P783" s="525"/>
      <c r="Q783" s="525"/>
      <c r="R783" s="525"/>
    </row>
    <row r="784" spans="1:18" x14ac:dyDescent="0.2">
      <c r="B784" s="525"/>
      <c r="C784" s="20"/>
      <c r="H784" s="525"/>
      <c r="I784" s="525"/>
      <c r="J784" s="525"/>
      <c r="K784" s="541"/>
      <c r="L784" s="525"/>
      <c r="M784" s="525"/>
      <c r="N784" s="525"/>
      <c r="O784" s="525"/>
      <c r="P784" s="525"/>
      <c r="Q784" s="525"/>
      <c r="R784" s="525"/>
    </row>
    <row r="785" spans="2:18" x14ac:dyDescent="0.2">
      <c r="B785" s="525"/>
      <c r="C785" s="20"/>
      <c r="H785" s="525"/>
      <c r="I785" s="525"/>
      <c r="J785" s="525"/>
      <c r="K785" s="541"/>
      <c r="L785" s="525"/>
      <c r="M785" s="525"/>
      <c r="N785" s="525"/>
      <c r="O785" s="525"/>
      <c r="P785" s="525"/>
      <c r="Q785" s="525"/>
      <c r="R785" s="525"/>
    </row>
    <row r="786" spans="2:18" x14ac:dyDescent="0.2">
      <c r="B786" s="525"/>
      <c r="C786" s="20"/>
      <c r="H786" s="525"/>
      <c r="I786" s="525"/>
      <c r="J786" s="525"/>
      <c r="K786" s="541"/>
      <c r="L786" s="525"/>
      <c r="M786" s="525"/>
      <c r="N786" s="525"/>
      <c r="O786" s="525"/>
      <c r="P786" s="525"/>
      <c r="Q786" s="525"/>
      <c r="R786" s="525"/>
    </row>
    <row r="787" spans="2:18" x14ac:dyDescent="0.2">
      <c r="B787" s="525"/>
      <c r="C787" s="20"/>
      <c r="H787" s="525"/>
      <c r="I787" s="525"/>
      <c r="J787" s="525"/>
      <c r="K787" s="541"/>
      <c r="L787" s="525"/>
      <c r="M787" s="525"/>
      <c r="N787" s="525"/>
      <c r="O787" s="525"/>
      <c r="P787" s="525"/>
      <c r="Q787" s="525"/>
      <c r="R787" s="525"/>
    </row>
    <row r="788" spans="2:18" x14ac:dyDescent="0.2">
      <c r="B788" s="525"/>
      <c r="C788" s="20"/>
      <c r="H788" s="525"/>
      <c r="I788" s="525"/>
      <c r="J788" s="525"/>
      <c r="K788" s="541"/>
      <c r="L788" s="525"/>
      <c r="M788" s="525"/>
      <c r="N788" s="525"/>
      <c r="O788" s="525"/>
      <c r="P788" s="525"/>
      <c r="Q788" s="525"/>
      <c r="R788" s="525"/>
    </row>
    <row r="789" spans="2:18" x14ac:dyDescent="0.2">
      <c r="B789" s="525"/>
      <c r="C789" s="20"/>
      <c r="H789" s="525"/>
      <c r="I789" s="525"/>
      <c r="J789" s="525"/>
      <c r="K789" s="541"/>
      <c r="L789" s="525"/>
      <c r="M789" s="525"/>
      <c r="N789" s="525"/>
      <c r="O789" s="525"/>
      <c r="P789" s="525"/>
      <c r="Q789" s="525"/>
      <c r="R789" s="525"/>
    </row>
    <row r="790" spans="2:18" x14ac:dyDescent="0.2">
      <c r="B790" s="525"/>
      <c r="C790" s="20"/>
      <c r="H790" s="525"/>
      <c r="I790" s="525"/>
      <c r="J790" s="525"/>
      <c r="K790" s="541"/>
      <c r="L790" s="525"/>
      <c r="M790" s="525"/>
      <c r="N790" s="525"/>
      <c r="O790" s="525"/>
      <c r="P790" s="525"/>
      <c r="Q790" s="525"/>
      <c r="R790" s="525"/>
    </row>
    <row r="791" spans="2:18" x14ac:dyDescent="0.2">
      <c r="B791" s="525"/>
      <c r="C791" s="20"/>
      <c r="H791" s="525"/>
      <c r="I791" s="525"/>
      <c r="J791" s="525"/>
      <c r="K791" s="541"/>
      <c r="L791" s="525"/>
      <c r="M791" s="525"/>
      <c r="N791" s="525"/>
      <c r="O791" s="525"/>
      <c r="P791" s="525"/>
      <c r="Q791" s="525"/>
      <c r="R791" s="525"/>
    </row>
    <row r="792" spans="2:18" x14ac:dyDescent="0.2">
      <c r="B792" s="525"/>
      <c r="C792" s="20"/>
      <c r="H792" s="525"/>
      <c r="I792" s="525"/>
      <c r="J792" s="525"/>
      <c r="K792" s="541"/>
      <c r="L792" s="525"/>
      <c r="M792" s="525"/>
      <c r="N792" s="525"/>
      <c r="O792" s="525"/>
      <c r="P792" s="525"/>
      <c r="Q792" s="525"/>
      <c r="R792" s="525"/>
    </row>
    <row r="793" spans="2:18" x14ac:dyDescent="0.2">
      <c r="B793" s="525"/>
      <c r="C793" s="20"/>
      <c r="H793" s="525"/>
      <c r="I793" s="525"/>
      <c r="J793" s="525"/>
      <c r="K793" s="541"/>
      <c r="L793" s="525"/>
      <c r="M793" s="525"/>
      <c r="N793" s="525"/>
      <c r="O793" s="525"/>
      <c r="P793" s="525"/>
      <c r="Q793" s="525"/>
      <c r="R793" s="525"/>
    </row>
    <row r="794" spans="2:18" x14ac:dyDescent="0.2">
      <c r="B794" s="525"/>
      <c r="C794" s="20"/>
      <c r="H794" s="525"/>
      <c r="I794" s="525"/>
      <c r="J794" s="525"/>
      <c r="K794" s="541"/>
      <c r="L794" s="525"/>
      <c r="M794" s="525"/>
      <c r="N794" s="525"/>
      <c r="O794" s="525"/>
      <c r="P794" s="525"/>
      <c r="Q794" s="525"/>
      <c r="R794" s="525"/>
    </row>
    <row r="795" spans="2:18" x14ac:dyDescent="0.2">
      <c r="B795" s="525"/>
      <c r="C795" s="20"/>
      <c r="H795" s="525"/>
      <c r="I795" s="525"/>
      <c r="J795" s="525"/>
      <c r="K795" s="541"/>
      <c r="L795" s="525"/>
      <c r="M795" s="525"/>
      <c r="N795" s="525"/>
      <c r="O795" s="525"/>
      <c r="P795" s="525"/>
      <c r="Q795" s="525"/>
      <c r="R795" s="525"/>
    </row>
    <row r="796" spans="2:18" x14ac:dyDescent="0.2">
      <c r="B796" s="525"/>
      <c r="C796" s="20"/>
      <c r="H796" s="525"/>
      <c r="I796" s="525"/>
      <c r="J796" s="525"/>
      <c r="K796" s="541"/>
      <c r="L796" s="525"/>
      <c r="M796" s="525"/>
      <c r="N796" s="525"/>
      <c r="O796" s="525"/>
      <c r="P796" s="525"/>
      <c r="Q796" s="525"/>
      <c r="R796" s="525"/>
    </row>
    <row r="797" spans="2:18" x14ac:dyDescent="0.2">
      <c r="B797" s="525"/>
      <c r="C797" s="20"/>
      <c r="H797" s="525"/>
      <c r="I797" s="525"/>
      <c r="J797" s="525"/>
      <c r="K797" s="541"/>
      <c r="L797" s="525"/>
      <c r="M797" s="525"/>
      <c r="N797" s="525"/>
      <c r="O797" s="525"/>
      <c r="P797" s="525"/>
      <c r="Q797" s="525"/>
      <c r="R797" s="525"/>
    </row>
    <row r="798" spans="2:18" x14ac:dyDescent="0.2">
      <c r="B798" s="525"/>
      <c r="C798" s="20"/>
      <c r="H798" s="525"/>
      <c r="I798" s="525"/>
      <c r="J798" s="525"/>
      <c r="K798" s="541"/>
      <c r="L798" s="525"/>
      <c r="M798" s="525"/>
      <c r="N798" s="525"/>
      <c r="O798" s="525"/>
      <c r="P798" s="525"/>
      <c r="Q798" s="525"/>
      <c r="R798" s="525"/>
    </row>
    <row r="799" spans="2:18" x14ac:dyDescent="0.2">
      <c r="B799" s="525"/>
      <c r="C799" s="20"/>
      <c r="H799" s="525"/>
      <c r="I799" s="525"/>
      <c r="J799" s="525"/>
      <c r="K799" s="541"/>
      <c r="L799" s="525"/>
      <c r="M799" s="525"/>
      <c r="N799" s="525"/>
      <c r="O799" s="525"/>
      <c r="P799" s="525"/>
      <c r="Q799" s="525"/>
      <c r="R799" s="525"/>
    </row>
    <row r="800" spans="2:18" x14ac:dyDescent="0.2">
      <c r="B800" s="525"/>
      <c r="C800" s="20"/>
      <c r="H800" s="525"/>
      <c r="I800" s="525"/>
      <c r="J800" s="525"/>
      <c r="K800" s="541"/>
      <c r="L800" s="525"/>
      <c r="M800" s="525"/>
      <c r="N800" s="525"/>
      <c r="O800" s="525"/>
      <c r="P800" s="525"/>
      <c r="Q800" s="525"/>
      <c r="R800" s="525"/>
    </row>
    <row r="801" spans="2:18" x14ac:dyDescent="0.2">
      <c r="B801" s="525"/>
      <c r="C801" s="20"/>
      <c r="H801" s="525"/>
      <c r="I801" s="525"/>
      <c r="J801" s="525"/>
      <c r="K801" s="541"/>
      <c r="L801" s="525"/>
      <c r="M801" s="525"/>
      <c r="N801" s="525"/>
      <c r="O801" s="525"/>
      <c r="P801" s="525"/>
      <c r="Q801" s="525"/>
      <c r="R801" s="525"/>
    </row>
    <row r="802" spans="2:18" x14ac:dyDescent="0.2">
      <c r="B802" s="525"/>
      <c r="C802" s="20"/>
      <c r="H802" s="525"/>
      <c r="I802" s="525"/>
      <c r="J802" s="525"/>
      <c r="K802" s="541"/>
      <c r="L802" s="525"/>
      <c r="M802" s="525"/>
      <c r="N802" s="525"/>
      <c r="O802" s="525"/>
      <c r="P802" s="525"/>
      <c r="Q802" s="525"/>
      <c r="R802" s="525"/>
    </row>
    <row r="803" spans="2:18" x14ac:dyDescent="0.2">
      <c r="B803" s="525"/>
      <c r="C803" s="20"/>
      <c r="H803" s="525"/>
      <c r="I803" s="525"/>
      <c r="J803" s="525"/>
      <c r="K803" s="541"/>
      <c r="L803" s="525"/>
      <c r="M803" s="525"/>
      <c r="N803" s="525"/>
      <c r="O803" s="525"/>
      <c r="P803" s="525"/>
      <c r="Q803" s="525"/>
      <c r="R803" s="525"/>
    </row>
    <row r="804" spans="2:18" x14ac:dyDescent="0.2">
      <c r="B804" s="525"/>
      <c r="C804" s="20"/>
      <c r="H804" s="525"/>
      <c r="I804" s="525"/>
      <c r="J804" s="525"/>
      <c r="K804" s="541"/>
      <c r="L804" s="525"/>
      <c r="M804" s="525"/>
      <c r="N804" s="525"/>
      <c r="O804" s="525"/>
      <c r="P804" s="525"/>
      <c r="Q804" s="525"/>
      <c r="R804" s="525"/>
    </row>
    <row r="805" spans="2:18" x14ac:dyDescent="0.2">
      <c r="B805" s="525"/>
      <c r="C805" s="20"/>
      <c r="H805" s="525"/>
      <c r="I805" s="525"/>
      <c r="J805" s="525"/>
      <c r="K805" s="541"/>
      <c r="L805" s="525"/>
      <c r="M805" s="525"/>
      <c r="N805" s="525"/>
      <c r="O805" s="525"/>
      <c r="P805" s="525"/>
      <c r="Q805" s="525"/>
      <c r="R805" s="525"/>
    </row>
    <row r="806" spans="2:18" x14ac:dyDescent="0.2">
      <c r="B806" s="525"/>
      <c r="C806" s="20"/>
      <c r="H806" s="525"/>
      <c r="I806" s="525"/>
      <c r="J806" s="525"/>
      <c r="K806" s="541"/>
      <c r="L806" s="525"/>
      <c r="M806" s="525"/>
      <c r="N806" s="525"/>
      <c r="O806" s="525"/>
      <c r="P806" s="525"/>
      <c r="Q806" s="525"/>
      <c r="R806" s="525"/>
    </row>
    <row r="807" spans="2:18" x14ac:dyDescent="0.2">
      <c r="B807" s="525"/>
      <c r="C807" s="20"/>
      <c r="H807" s="525"/>
      <c r="I807" s="525"/>
      <c r="J807" s="525"/>
      <c r="K807" s="541"/>
      <c r="L807" s="525"/>
      <c r="M807" s="525"/>
      <c r="N807" s="525"/>
      <c r="O807" s="525"/>
      <c r="P807" s="525"/>
      <c r="Q807" s="525"/>
      <c r="R807" s="525"/>
    </row>
    <row r="808" spans="2:18" x14ac:dyDescent="0.2">
      <c r="B808" s="525"/>
      <c r="C808" s="20"/>
      <c r="H808" s="525"/>
      <c r="I808" s="525"/>
      <c r="J808" s="525"/>
      <c r="K808" s="541"/>
      <c r="L808" s="525"/>
      <c r="M808" s="525"/>
      <c r="N808" s="525"/>
      <c r="O808" s="525"/>
      <c r="P808" s="525"/>
      <c r="Q808" s="525"/>
      <c r="R808" s="525"/>
    </row>
    <row r="809" spans="2:18" x14ac:dyDescent="0.2">
      <c r="B809" s="525"/>
      <c r="C809" s="20"/>
      <c r="H809" s="525"/>
      <c r="I809" s="525"/>
      <c r="J809" s="525"/>
      <c r="K809" s="541"/>
      <c r="L809" s="525"/>
      <c r="M809" s="525"/>
      <c r="N809" s="525"/>
      <c r="O809" s="525"/>
      <c r="P809" s="525"/>
      <c r="Q809" s="525"/>
      <c r="R809" s="525"/>
    </row>
    <row r="810" spans="2:18" x14ac:dyDescent="0.2">
      <c r="H810" s="525"/>
      <c r="I810" s="525"/>
      <c r="J810" s="525"/>
      <c r="K810" s="541"/>
      <c r="L810" s="525"/>
      <c r="M810" s="525"/>
      <c r="N810" s="525"/>
      <c r="O810" s="525"/>
      <c r="P810" s="525"/>
      <c r="Q810" s="525"/>
      <c r="R810" s="525"/>
    </row>
    <row r="811" spans="2:18" x14ac:dyDescent="0.2">
      <c r="H811" s="525"/>
      <c r="I811" s="525"/>
      <c r="J811" s="525"/>
      <c r="K811" s="541"/>
      <c r="L811" s="525"/>
      <c r="M811" s="525"/>
      <c r="N811" s="525"/>
      <c r="O811" s="525"/>
      <c r="P811" s="525"/>
      <c r="Q811" s="525"/>
      <c r="R811" s="525"/>
    </row>
    <row r="812" spans="2:18" x14ac:dyDescent="0.2">
      <c r="H812" s="525"/>
      <c r="I812" s="525"/>
      <c r="J812" s="525"/>
      <c r="K812" s="541"/>
      <c r="L812" s="525"/>
      <c r="M812" s="525"/>
      <c r="N812" s="525"/>
      <c r="O812" s="525"/>
      <c r="P812" s="525"/>
      <c r="Q812" s="525"/>
      <c r="R812" s="525"/>
    </row>
    <row r="813" spans="2:18" x14ac:dyDescent="0.2">
      <c r="H813" s="525"/>
      <c r="I813" s="525"/>
      <c r="J813" s="525"/>
      <c r="K813" s="541"/>
      <c r="L813" s="525"/>
      <c r="M813" s="525"/>
      <c r="N813" s="525"/>
      <c r="O813" s="525"/>
      <c r="P813" s="525"/>
      <c r="Q813" s="525"/>
      <c r="R813" s="525"/>
    </row>
    <row r="814" spans="2:18" x14ac:dyDescent="0.2">
      <c r="H814" s="525"/>
      <c r="I814" s="525"/>
      <c r="J814" s="525"/>
      <c r="K814" s="541"/>
      <c r="L814" s="525"/>
      <c r="M814" s="525"/>
      <c r="N814" s="525"/>
      <c r="O814" s="525"/>
      <c r="P814" s="525"/>
      <c r="Q814" s="525"/>
      <c r="R814" s="525"/>
    </row>
    <row r="815" spans="2:18" x14ac:dyDescent="0.2">
      <c r="H815" s="525"/>
      <c r="I815" s="525"/>
      <c r="J815" s="525"/>
      <c r="K815" s="541"/>
      <c r="L815" s="525"/>
      <c r="M815" s="525"/>
      <c r="N815" s="525"/>
      <c r="O815" s="525"/>
      <c r="P815" s="525"/>
      <c r="Q815" s="525"/>
      <c r="R815" s="525"/>
    </row>
    <row r="816" spans="2:18" x14ac:dyDescent="0.2">
      <c r="H816" s="525"/>
      <c r="I816" s="525"/>
      <c r="J816" s="525"/>
      <c r="K816" s="541"/>
      <c r="L816" s="525"/>
      <c r="M816" s="525"/>
      <c r="N816" s="525"/>
      <c r="O816" s="525"/>
      <c r="P816" s="525"/>
      <c r="Q816" s="525"/>
      <c r="R816" s="525"/>
    </row>
    <row r="817" spans="8:18" x14ac:dyDescent="0.2">
      <c r="H817" s="525"/>
      <c r="I817" s="525"/>
      <c r="J817" s="525"/>
      <c r="K817" s="541"/>
      <c r="L817" s="525"/>
      <c r="M817" s="525"/>
      <c r="N817" s="525"/>
      <c r="O817" s="525"/>
      <c r="P817" s="525"/>
      <c r="Q817" s="525"/>
      <c r="R817" s="525"/>
    </row>
    <row r="818" spans="8:18" x14ac:dyDescent="0.2">
      <c r="H818" s="525"/>
      <c r="I818" s="525"/>
      <c r="J818" s="525"/>
      <c r="K818" s="541"/>
      <c r="L818" s="525"/>
      <c r="M818" s="525"/>
      <c r="N818" s="525"/>
      <c r="O818" s="525"/>
      <c r="P818" s="525"/>
      <c r="Q818" s="525"/>
      <c r="R818" s="525"/>
    </row>
    <row r="819" spans="8:18" x14ac:dyDescent="0.2">
      <c r="H819" s="525"/>
      <c r="I819" s="525"/>
      <c r="J819" s="525"/>
      <c r="K819" s="541"/>
      <c r="L819" s="525"/>
      <c r="M819" s="525"/>
      <c r="N819" s="525"/>
      <c r="O819" s="525"/>
      <c r="P819" s="525"/>
      <c r="Q819" s="525"/>
      <c r="R819" s="525"/>
    </row>
    <row r="820" spans="8:18" x14ac:dyDescent="0.2">
      <c r="H820" s="525"/>
      <c r="I820" s="525"/>
      <c r="J820" s="525"/>
      <c r="K820" s="541"/>
      <c r="L820" s="525"/>
      <c r="M820" s="525"/>
      <c r="N820" s="525"/>
      <c r="O820" s="525"/>
      <c r="P820" s="525"/>
      <c r="Q820" s="525"/>
      <c r="R820" s="525"/>
    </row>
    <row r="821" spans="8:18" x14ac:dyDescent="0.2">
      <c r="H821" s="525"/>
      <c r="I821" s="525"/>
      <c r="J821" s="525"/>
      <c r="K821" s="541"/>
      <c r="L821" s="525"/>
      <c r="M821" s="525"/>
      <c r="N821" s="525"/>
      <c r="O821" s="525"/>
      <c r="P821" s="525"/>
      <c r="Q821" s="525"/>
      <c r="R821" s="525"/>
    </row>
    <row r="822" spans="8:18" x14ac:dyDescent="0.2">
      <c r="H822" s="525"/>
      <c r="I822" s="525"/>
      <c r="J822" s="525"/>
      <c r="K822" s="541"/>
      <c r="L822" s="525"/>
      <c r="M822" s="525"/>
      <c r="N822" s="525"/>
      <c r="O822" s="525"/>
      <c r="P822" s="525"/>
      <c r="Q822" s="525"/>
      <c r="R822" s="525"/>
    </row>
    <row r="823" spans="8:18" x14ac:dyDescent="0.2">
      <c r="H823" s="525"/>
      <c r="I823" s="525"/>
      <c r="J823" s="525"/>
      <c r="K823" s="541"/>
      <c r="L823" s="525"/>
      <c r="M823" s="525"/>
      <c r="N823" s="525"/>
      <c r="O823" s="525"/>
      <c r="P823" s="525"/>
      <c r="Q823" s="525"/>
      <c r="R823" s="525"/>
    </row>
    <row r="824" spans="8:18" x14ac:dyDescent="0.2">
      <c r="H824" s="525"/>
      <c r="I824" s="525"/>
      <c r="J824" s="525"/>
      <c r="K824" s="541"/>
      <c r="L824" s="525"/>
      <c r="M824" s="525"/>
      <c r="N824" s="525"/>
      <c r="O824" s="525"/>
      <c r="P824" s="525"/>
      <c r="Q824" s="525"/>
      <c r="R824" s="525"/>
    </row>
    <row r="825" spans="8:18" x14ac:dyDescent="0.2">
      <c r="H825" s="525"/>
      <c r="I825" s="525"/>
      <c r="J825" s="525"/>
      <c r="K825" s="541"/>
      <c r="L825" s="525"/>
      <c r="M825" s="525"/>
      <c r="N825" s="525"/>
      <c r="O825" s="525"/>
      <c r="P825" s="525"/>
      <c r="Q825" s="525"/>
      <c r="R825" s="525"/>
    </row>
    <row r="826" spans="8:18" x14ac:dyDescent="0.2">
      <c r="H826" s="525"/>
      <c r="I826" s="525"/>
      <c r="J826" s="525"/>
      <c r="K826" s="541"/>
      <c r="L826" s="525"/>
      <c r="M826" s="525"/>
      <c r="N826" s="525"/>
      <c r="O826" s="525"/>
      <c r="P826" s="525"/>
      <c r="Q826" s="525"/>
      <c r="R826" s="525"/>
    </row>
    <row r="827" spans="8:18" x14ac:dyDescent="0.2">
      <c r="H827" s="525"/>
      <c r="I827" s="525"/>
      <c r="J827" s="525"/>
      <c r="K827" s="541"/>
      <c r="L827" s="525"/>
      <c r="M827" s="525"/>
      <c r="N827" s="525"/>
      <c r="O827" s="525"/>
      <c r="P827" s="525"/>
      <c r="Q827" s="525"/>
      <c r="R827" s="525"/>
    </row>
    <row r="828" spans="8:18" x14ac:dyDescent="0.2">
      <c r="H828" s="525"/>
      <c r="I828" s="525"/>
      <c r="J828" s="525"/>
      <c r="K828" s="541"/>
      <c r="L828" s="525"/>
      <c r="M828" s="525"/>
      <c r="N828" s="525"/>
      <c r="O828" s="525"/>
      <c r="P828" s="525"/>
      <c r="Q828" s="525"/>
      <c r="R828" s="525"/>
    </row>
    <row r="829" spans="8:18" x14ac:dyDescent="0.2">
      <c r="H829" s="525"/>
      <c r="I829" s="525"/>
      <c r="J829" s="525"/>
      <c r="K829" s="541"/>
      <c r="L829" s="525"/>
      <c r="M829" s="525"/>
      <c r="N829" s="525"/>
      <c r="O829" s="525"/>
      <c r="P829" s="525"/>
      <c r="Q829" s="525"/>
      <c r="R829" s="525"/>
    </row>
    <row r="830" spans="8:18" x14ac:dyDescent="0.2">
      <c r="H830" s="525"/>
      <c r="I830" s="525"/>
      <c r="J830" s="525"/>
      <c r="K830" s="541"/>
      <c r="L830" s="525"/>
      <c r="M830" s="525"/>
      <c r="N830" s="525"/>
      <c r="O830" s="525"/>
      <c r="P830" s="525"/>
      <c r="Q830" s="525"/>
      <c r="R830" s="525"/>
    </row>
    <row r="831" spans="8:18" x14ac:dyDescent="0.2">
      <c r="H831" s="525"/>
      <c r="I831" s="525"/>
      <c r="J831" s="525"/>
      <c r="K831" s="541"/>
      <c r="L831" s="525"/>
      <c r="M831" s="525"/>
      <c r="N831" s="525"/>
      <c r="O831" s="525"/>
      <c r="P831" s="525"/>
      <c r="Q831" s="525"/>
      <c r="R831" s="525"/>
    </row>
    <row r="832" spans="8:18" x14ac:dyDescent="0.2">
      <c r="H832" s="525"/>
      <c r="I832" s="525"/>
      <c r="J832" s="525"/>
      <c r="K832" s="541"/>
      <c r="L832" s="525"/>
      <c r="M832" s="525"/>
      <c r="N832" s="525"/>
      <c r="O832" s="525"/>
      <c r="P832" s="525"/>
      <c r="Q832" s="525"/>
      <c r="R832" s="525"/>
    </row>
    <row r="833" spans="8:18" x14ac:dyDescent="0.2">
      <c r="H833" s="525"/>
      <c r="I833" s="525"/>
      <c r="J833" s="525"/>
      <c r="K833" s="541"/>
      <c r="L833" s="525"/>
      <c r="M833" s="525"/>
      <c r="N833" s="525"/>
      <c r="O833" s="525"/>
      <c r="P833" s="525"/>
      <c r="Q833" s="525"/>
      <c r="R833" s="525"/>
    </row>
    <row r="834" spans="8:18" x14ac:dyDescent="0.2">
      <c r="H834" s="525"/>
      <c r="I834" s="525"/>
      <c r="J834" s="525"/>
      <c r="K834" s="541"/>
      <c r="L834" s="525"/>
      <c r="M834" s="525"/>
      <c r="N834" s="525"/>
      <c r="O834" s="525"/>
      <c r="P834" s="525"/>
      <c r="Q834" s="525"/>
      <c r="R834" s="525"/>
    </row>
    <row r="835" spans="8:18" x14ac:dyDescent="0.2">
      <c r="H835" s="525"/>
      <c r="I835" s="525"/>
      <c r="J835" s="525"/>
      <c r="K835" s="541"/>
      <c r="L835" s="525"/>
      <c r="M835" s="525"/>
      <c r="N835" s="525"/>
      <c r="O835" s="525"/>
      <c r="P835" s="525"/>
      <c r="Q835" s="525"/>
      <c r="R835" s="525"/>
    </row>
    <row r="836" spans="8:18" x14ac:dyDescent="0.2">
      <c r="H836" s="525"/>
      <c r="I836" s="525"/>
      <c r="J836" s="525"/>
      <c r="K836" s="541"/>
      <c r="L836" s="525"/>
      <c r="M836" s="525"/>
      <c r="N836" s="525"/>
      <c r="O836" s="525"/>
      <c r="P836" s="525"/>
      <c r="Q836" s="525"/>
      <c r="R836" s="525"/>
    </row>
    <row r="837" spans="8:18" x14ac:dyDescent="0.2">
      <c r="H837" s="525"/>
      <c r="I837" s="525"/>
      <c r="J837" s="525"/>
      <c r="K837" s="541"/>
      <c r="L837" s="525"/>
      <c r="M837" s="525"/>
      <c r="N837" s="525"/>
      <c r="O837" s="525"/>
      <c r="P837" s="525"/>
      <c r="Q837" s="525"/>
      <c r="R837" s="525"/>
    </row>
    <row r="838" spans="8:18" x14ac:dyDescent="0.2">
      <c r="H838" s="525"/>
      <c r="I838" s="525"/>
      <c r="J838" s="525"/>
      <c r="K838" s="541"/>
      <c r="L838" s="525"/>
      <c r="M838" s="525"/>
      <c r="N838" s="525"/>
      <c r="O838" s="525"/>
      <c r="P838" s="525"/>
      <c r="Q838" s="525"/>
      <c r="R838" s="525"/>
    </row>
    <row r="839" spans="8:18" x14ac:dyDescent="0.2">
      <c r="H839" s="525"/>
      <c r="I839" s="525"/>
      <c r="J839" s="525"/>
      <c r="K839" s="541"/>
      <c r="L839" s="525"/>
      <c r="M839" s="525"/>
      <c r="N839" s="525"/>
      <c r="O839" s="525"/>
      <c r="P839" s="525"/>
      <c r="Q839" s="525"/>
      <c r="R839" s="525"/>
    </row>
    <row r="840" spans="8:18" x14ac:dyDescent="0.2">
      <c r="H840" s="525"/>
      <c r="I840" s="525"/>
      <c r="J840" s="525"/>
      <c r="K840" s="541"/>
      <c r="L840" s="525"/>
      <c r="M840" s="525"/>
      <c r="N840" s="525"/>
      <c r="O840" s="525"/>
      <c r="P840" s="525"/>
      <c r="Q840" s="525"/>
      <c r="R840" s="525"/>
    </row>
    <row r="841" spans="8:18" x14ac:dyDescent="0.2">
      <c r="H841" s="525"/>
      <c r="I841" s="525"/>
      <c r="J841" s="525"/>
      <c r="K841" s="541"/>
      <c r="L841" s="525"/>
      <c r="M841" s="525"/>
      <c r="N841" s="525"/>
      <c r="O841" s="525"/>
      <c r="P841" s="525"/>
      <c r="Q841" s="525"/>
      <c r="R841" s="525"/>
    </row>
    <row r="842" spans="8:18" x14ac:dyDescent="0.2">
      <c r="H842" s="525"/>
      <c r="I842" s="525"/>
      <c r="J842" s="525"/>
      <c r="K842" s="541"/>
      <c r="L842" s="525"/>
      <c r="M842" s="525"/>
      <c r="N842" s="525"/>
      <c r="O842" s="525"/>
      <c r="P842" s="525"/>
      <c r="Q842" s="525"/>
      <c r="R842" s="525"/>
    </row>
    <row r="843" spans="8:18" x14ac:dyDescent="0.2">
      <c r="H843" s="525"/>
      <c r="I843" s="525"/>
      <c r="J843" s="525"/>
      <c r="K843" s="541"/>
      <c r="L843" s="525"/>
      <c r="M843" s="525"/>
      <c r="N843" s="525"/>
      <c r="O843" s="525"/>
      <c r="P843" s="525"/>
      <c r="Q843" s="525"/>
      <c r="R843" s="525"/>
    </row>
    <row r="844" spans="8:18" x14ac:dyDescent="0.2">
      <c r="H844" s="525"/>
      <c r="I844" s="525"/>
      <c r="J844" s="525"/>
      <c r="K844" s="541"/>
      <c r="L844" s="525"/>
      <c r="M844" s="525"/>
      <c r="N844" s="525"/>
      <c r="O844" s="525"/>
      <c r="P844" s="525"/>
      <c r="Q844" s="525"/>
      <c r="R844" s="525"/>
    </row>
    <row r="845" spans="8:18" x14ac:dyDescent="0.2">
      <c r="H845" s="525"/>
      <c r="I845" s="525"/>
      <c r="J845" s="525"/>
      <c r="K845" s="541"/>
      <c r="L845" s="525"/>
      <c r="M845" s="525"/>
      <c r="N845" s="525"/>
      <c r="O845" s="525"/>
      <c r="P845" s="525"/>
      <c r="Q845" s="525"/>
      <c r="R845" s="525"/>
    </row>
    <row r="846" spans="8:18" x14ac:dyDescent="0.2">
      <c r="H846" s="525"/>
      <c r="I846" s="525"/>
      <c r="J846" s="525"/>
      <c r="K846" s="541"/>
      <c r="L846" s="525"/>
      <c r="M846" s="525"/>
      <c r="N846" s="525"/>
      <c r="O846" s="525"/>
      <c r="P846" s="525"/>
      <c r="Q846" s="525"/>
      <c r="R846" s="525"/>
    </row>
    <row r="847" spans="8:18" x14ac:dyDescent="0.2">
      <c r="H847" s="525"/>
      <c r="I847" s="525"/>
      <c r="J847" s="525"/>
      <c r="K847" s="541"/>
      <c r="L847" s="525"/>
      <c r="M847" s="525"/>
      <c r="N847" s="525"/>
      <c r="O847" s="525"/>
      <c r="P847" s="525"/>
      <c r="Q847" s="525"/>
      <c r="R847" s="525"/>
    </row>
    <row r="848" spans="8:18" x14ac:dyDescent="0.2">
      <c r="H848" s="525"/>
      <c r="I848" s="525"/>
      <c r="J848" s="525"/>
      <c r="K848" s="541"/>
      <c r="L848" s="525"/>
      <c r="M848" s="525"/>
      <c r="N848" s="525"/>
      <c r="O848" s="525"/>
      <c r="P848" s="525"/>
      <c r="Q848" s="525"/>
      <c r="R848" s="525"/>
    </row>
    <row r="849" spans="8:18" x14ac:dyDescent="0.2">
      <c r="H849" s="525"/>
      <c r="I849" s="525"/>
      <c r="J849" s="525"/>
      <c r="K849" s="541"/>
      <c r="L849" s="525"/>
      <c r="M849" s="525"/>
      <c r="N849" s="525"/>
      <c r="O849" s="525"/>
      <c r="P849" s="525"/>
      <c r="Q849" s="525"/>
      <c r="R849" s="525"/>
    </row>
    <row r="850" spans="8:18" x14ac:dyDescent="0.2">
      <c r="H850" s="525"/>
      <c r="I850" s="525"/>
      <c r="J850" s="525"/>
      <c r="K850" s="541"/>
      <c r="L850" s="525"/>
      <c r="M850" s="525"/>
      <c r="N850" s="525"/>
      <c r="O850" s="525"/>
      <c r="P850" s="525"/>
      <c r="Q850" s="525"/>
      <c r="R850" s="525"/>
    </row>
    <row r="851" spans="8:18" x14ac:dyDescent="0.2">
      <c r="H851" s="525"/>
      <c r="I851" s="525"/>
      <c r="J851" s="525"/>
      <c r="K851" s="541"/>
      <c r="L851" s="525"/>
      <c r="M851" s="525"/>
      <c r="N851" s="525"/>
      <c r="O851" s="525"/>
      <c r="P851" s="525"/>
      <c r="Q851" s="525"/>
      <c r="R851" s="525"/>
    </row>
    <row r="852" spans="8:18" x14ac:dyDescent="0.2">
      <c r="H852" s="525"/>
      <c r="I852" s="525"/>
      <c r="J852" s="525"/>
      <c r="K852" s="541"/>
      <c r="L852" s="525"/>
      <c r="M852" s="525"/>
      <c r="N852" s="525"/>
      <c r="O852" s="525"/>
      <c r="P852" s="525"/>
      <c r="Q852" s="525"/>
      <c r="R852" s="525"/>
    </row>
    <row r="853" spans="8:18" x14ac:dyDescent="0.2">
      <c r="H853" s="525"/>
      <c r="I853" s="525"/>
      <c r="J853" s="525"/>
      <c r="K853" s="541"/>
      <c r="L853" s="525"/>
      <c r="M853" s="525"/>
      <c r="N853" s="525"/>
      <c r="O853" s="525"/>
      <c r="P853" s="525"/>
      <c r="Q853" s="525"/>
      <c r="R853" s="525"/>
    </row>
    <row r="854" spans="8:18" x14ac:dyDescent="0.2">
      <c r="H854" s="525"/>
      <c r="I854" s="525"/>
      <c r="J854" s="525"/>
      <c r="K854" s="541"/>
      <c r="L854" s="525"/>
      <c r="M854" s="525"/>
      <c r="N854" s="525"/>
      <c r="O854" s="525"/>
      <c r="P854" s="525"/>
      <c r="Q854" s="525"/>
      <c r="R854" s="525"/>
    </row>
    <row r="855" spans="8:18" x14ac:dyDescent="0.2">
      <c r="H855" s="525"/>
      <c r="I855" s="525"/>
      <c r="J855" s="525"/>
      <c r="K855" s="541"/>
      <c r="L855" s="525"/>
      <c r="M855" s="525"/>
      <c r="N855" s="525"/>
      <c r="O855" s="525"/>
      <c r="P855" s="525"/>
      <c r="Q855" s="525"/>
      <c r="R855" s="525"/>
    </row>
    <row r="856" spans="8:18" x14ac:dyDescent="0.2">
      <c r="H856" s="525"/>
      <c r="I856" s="525"/>
      <c r="J856" s="525"/>
      <c r="K856" s="541"/>
      <c r="L856" s="525"/>
      <c r="M856" s="525"/>
      <c r="N856" s="525"/>
      <c r="O856" s="525"/>
      <c r="P856" s="525"/>
      <c r="Q856" s="525"/>
      <c r="R856" s="525"/>
    </row>
    <row r="857" spans="8:18" x14ac:dyDescent="0.2">
      <c r="H857" s="525"/>
      <c r="I857" s="525"/>
      <c r="J857" s="525"/>
      <c r="K857" s="541"/>
      <c r="L857" s="525"/>
      <c r="M857" s="525"/>
      <c r="N857" s="525"/>
      <c r="O857" s="525"/>
      <c r="P857" s="525"/>
      <c r="Q857" s="525"/>
      <c r="R857" s="525"/>
    </row>
    <row r="858" spans="8:18" x14ac:dyDescent="0.2">
      <c r="H858" s="525"/>
      <c r="I858" s="525"/>
      <c r="J858" s="525"/>
      <c r="K858" s="541"/>
      <c r="L858" s="525"/>
      <c r="M858" s="525"/>
      <c r="N858" s="525"/>
      <c r="O858" s="525"/>
      <c r="P858" s="525"/>
      <c r="Q858" s="525"/>
      <c r="R858" s="525"/>
    </row>
    <row r="859" spans="8:18" x14ac:dyDescent="0.2">
      <c r="H859" s="525"/>
      <c r="I859" s="525"/>
      <c r="J859" s="525"/>
      <c r="K859" s="541"/>
      <c r="L859" s="525"/>
      <c r="M859" s="525"/>
      <c r="N859" s="525"/>
      <c r="O859" s="525"/>
      <c r="P859" s="525"/>
      <c r="Q859" s="525"/>
      <c r="R859" s="525"/>
    </row>
    <row r="860" spans="8:18" x14ac:dyDescent="0.2">
      <c r="H860" s="525"/>
      <c r="I860" s="525"/>
      <c r="J860" s="525"/>
      <c r="K860" s="541"/>
      <c r="L860" s="525"/>
      <c r="M860" s="525"/>
      <c r="N860" s="525"/>
      <c r="O860" s="525"/>
      <c r="P860" s="525"/>
      <c r="Q860" s="525"/>
      <c r="R860" s="525"/>
    </row>
    <row r="861" spans="8:18" x14ac:dyDescent="0.2">
      <c r="H861" s="525"/>
      <c r="I861" s="525"/>
      <c r="J861" s="525"/>
      <c r="K861" s="541"/>
      <c r="L861" s="525"/>
      <c r="M861" s="525"/>
      <c r="N861" s="525"/>
      <c r="O861" s="525"/>
      <c r="P861" s="525"/>
      <c r="Q861" s="525"/>
      <c r="R861" s="525"/>
    </row>
    <row r="862" spans="8:18" x14ac:dyDescent="0.2">
      <c r="H862" s="525"/>
      <c r="I862" s="525"/>
      <c r="J862" s="525"/>
      <c r="K862" s="541"/>
      <c r="L862" s="525"/>
      <c r="M862" s="525"/>
      <c r="N862" s="525"/>
      <c r="O862" s="525"/>
      <c r="P862" s="525"/>
      <c r="Q862" s="525"/>
      <c r="R862" s="525"/>
    </row>
    <row r="863" spans="8:18" x14ac:dyDescent="0.2">
      <c r="H863" s="525"/>
      <c r="I863" s="525"/>
      <c r="J863" s="525"/>
      <c r="K863" s="541"/>
      <c r="L863" s="525"/>
      <c r="M863" s="525"/>
      <c r="N863" s="525"/>
      <c r="O863" s="525"/>
      <c r="P863" s="525"/>
      <c r="Q863" s="525"/>
      <c r="R863" s="525"/>
    </row>
    <row r="864" spans="8:18" x14ac:dyDescent="0.2">
      <c r="H864" s="525"/>
      <c r="I864" s="525"/>
      <c r="J864" s="525"/>
      <c r="K864" s="541"/>
      <c r="L864" s="525"/>
      <c r="M864" s="525"/>
      <c r="N864" s="525"/>
      <c r="O864" s="525"/>
      <c r="P864" s="525"/>
      <c r="Q864" s="525"/>
      <c r="R864" s="525"/>
    </row>
    <row r="865" spans="8:18" x14ac:dyDescent="0.2">
      <c r="H865" s="525"/>
      <c r="I865" s="525"/>
      <c r="J865" s="525"/>
      <c r="K865" s="541"/>
      <c r="L865" s="525"/>
      <c r="M865" s="525"/>
      <c r="N865" s="525"/>
      <c r="O865" s="525"/>
      <c r="P865" s="525"/>
      <c r="Q865" s="525"/>
      <c r="R865" s="525"/>
    </row>
    <row r="866" spans="8:18" x14ac:dyDescent="0.2">
      <c r="H866" s="525"/>
      <c r="I866" s="525"/>
      <c r="J866" s="525"/>
      <c r="K866" s="541"/>
      <c r="L866" s="525"/>
      <c r="M866" s="525"/>
      <c r="N866" s="525"/>
      <c r="O866" s="525"/>
      <c r="P866" s="525"/>
      <c r="Q866" s="525"/>
      <c r="R866" s="525"/>
    </row>
    <row r="867" spans="8:18" x14ac:dyDescent="0.2">
      <c r="H867" s="525"/>
      <c r="I867" s="525"/>
      <c r="J867" s="525"/>
      <c r="K867" s="541"/>
      <c r="L867" s="525"/>
      <c r="M867" s="525"/>
      <c r="N867" s="525"/>
      <c r="O867" s="525"/>
      <c r="P867" s="525"/>
      <c r="Q867" s="525"/>
      <c r="R867" s="525"/>
    </row>
    <row r="868" spans="8:18" x14ac:dyDescent="0.2">
      <c r="H868" s="525"/>
      <c r="I868" s="525"/>
      <c r="J868" s="525"/>
      <c r="K868" s="541"/>
      <c r="L868" s="525"/>
      <c r="M868" s="525"/>
      <c r="N868" s="525"/>
      <c r="O868" s="525"/>
      <c r="P868" s="525"/>
      <c r="Q868" s="525"/>
      <c r="R868" s="525"/>
    </row>
    <row r="869" spans="8:18" x14ac:dyDescent="0.2">
      <c r="H869" s="525"/>
      <c r="I869" s="525"/>
      <c r="J869" s="525"/>
      <c r="K869" s="541"/>
      <c r="L869" s="525"/>
      <c r="M869" s="525"/>
      <c r="N869" s="525"/>
      <c r="O869" s="525"/>
      <c r="P869" s="525"/>
      <c r="Q869" s="525"/>
      <c r="R869" s="525"/>
    </row>
    <row r="870" spans="8:18" x14ac:dyDescent="0.2">
      <c r="H870" s="525"/>
      <c r="I870" s="525"/>
      <c r="J870" s="525"/>
      <c r="K870" s="541"/>
      <c r="L870" s="525"/>
      <c r="M870" s="525"/>
      <c r="N870" s="525"/>
      <c r="O870" s="525"/>
      <c r="P870" s="525"/>
      <c r="Q870" s="525"/>
      <c r="R870" s="525"/>
    </row>
    <row r="871" spans="8:18" x14ac:dyDescent="0.2">
      <c r="H871" s="525"/>
      <c r="I871" s="525"/>
      <c r="J871" s="525"/>
      <c r="K871" s="541"/>
      <c r="L871" s="525"/>
      <c r="M871" s="525"/>
      <c r="N871" s="525"/>
      <c r="O871" s="525"/>
      <c r="P871" s="525"/>
      <c r="Q871" s="525"/>
      <c r="R871" s="525"/>
    </row>
    <row r="872" spans="8:18" x14ac:dyDescent="0.2">
      <c r="H872" s="525"/>
      <c r="I872" s="525"/>
      <c r="J872" s="525"/>
      <c r="K872" s="541"/>
      <c r="L872" s="525"/>
      <c r="M872" s="525"/>
      <c r="N872" s="525"/>
      <c r="O872" s="525"/>
      <c r="P872" s="525"/>
      <c r="Q872" s="525"/>
      <c r="R872" s="525"/>
    </row>
    <row r="873" spans="8:18" x14ac:dyDescent="0.2">
      <c r="H873" s="525"/>
      <c r="I873" s="525"/>
      <c r="J873" s="525"/>
      <c r="K873" s="541"/>
      <c r="L873" s="525"/>
      <c r="M873" s="525"/>
      <c r="N873" s="525"/>
      <c r="O873" s="525"/>
      <c r="P873" s="525"/>
      <c r="Q873" s="525"/>
      <c r="R873" s="525"/>
    </row>
    <row r="874" spans="8:18" x14ac:dyDescent="0.2">
      <c r="H874" s="525"/>
      <c r="I874" s="525"/>
      <c r="J874" s="525"/>
      <c r="K874" s="541"/>
      <c r="L874" s="525"/>
      <c r="M874" s="525"/>
      <c r="N874" s="525"/>
      <c r="O874" s="525"/>
      <c r="P874" s="525"/>
      <c r="Q874" s="525"/>
      <c r="R874" s="525"/>
    </row>
    <row r="875" spans="8:18" x14ac:dyDescent="0.2">
      <c r="H875" s="525"/>
      <c r="I875" s="525"/>
      <c r="J875" s="525"/>
      <c r="K875" s="541"/>
      <c r="L875" s="525"/>
      <c r="M875" s="525"/>
      <c r="N875" s="525"/>
      <c r="O875" s="525"/>
      <c r="P875" s="525"/>
      <c r="Q875" s="525"/>
      <c r="R875" s="525"/>
    </row>
    <row r="876" spans="8:18" x14ac:dyDescent="0.2">
      <c r="H876" s="525"/>
      <c r="I876" s="525"/>
      <c r="J876" s="525"/>
      <c r="K876" s="541"/>
      <c r="L876" s="525"/>
      <c r="M876" s="525"/>
      <c r="N876" s="525"/>
      <c r="O876" s="525"/>
      <c r="P876" s="525"/>
      <c r="Q876" s="525"/>
      <c r="R876" s="525"/>
    </row>
    <row r="877" spans="8:18" x14ac:dyDescent="0.2">
      <c r="H877" s="525"/>
      <c r="I877" s="525"/>
      <c r="J877" s="525"/>
      <c r="K877" s="541"/>
      <c r="L877" s="525"/>
      <c r="M877" s="525"/>
      <c r="N877" s="525"/>
      <c r="O877" s="525"/>
      <c r="P877" s="525"/>
      <c r="Q877" s="525"/>
      <c r="R877" s="525"/>
    </row>
    <row r="878" spans="8:18" x14ac:dyDescent="0.2">
      <c r="I878" s="525"/>
      <c r="J878" s="525"/>
      <c r="K878" s="541"/>
      <c r="L878" s="525"/>
      <c r="M878" s="525"/>
      <c r="N878" s="525"/>
      <c r="O878" s="525"/>
      <c r="P878" s="525"/>
      <c r="Q878" s="525"/>
      <c r="R878" s="525"/>
    </row>
    <row r="879" spans="8:18" x14ac:dyDescent="0.2">
      <c r="I879" s="525"/>
      <c r="J879" s="525"/>
      <c r="K879" s="541"/>
      <c r="L879" s="525"/>
      <c r="M879" s="525"/>
      <c r="N879" s="525"/>
      <c r="O879" s="525"/>
      <c r="P879" s="525"/>
      <c r="Q879" s="525"/>
      <c r="R879" s="525"/>
    </row>
    <row r="880" spans="8:18" x14ac:dyDescent="0.2">
      <c r="I880" s="525"/>
      <c r="J880" s="525"/>
      <c r="K880" s="541"/>
      <c r="L880" s="525"/>
      <c r="M880" s="525"/>
      <c r="N880" s="525"/>
      <c r="O880" s="525"/>
      <c r="P880" s="525"/>
      <c r="Q880" s="525"/>
      <c r="R880" s="525"/>
    </row>
    <row r="881" spans="9:18" x14ac:dyDescent="0.2">
      <c r="I881" s="525"/>
      <c r="J881" s="525"/>
      <c r="K881" s="541"/>
      <c r="L881" s="525"/>
      <c r="M881" s="525"/>
      <c r="N881" s="525"/>
      <c r="O881" s="525"/>
      <c r="P881" s="525"/>
      <c r="Q881" s="525"/>
      <c r="R881" s="525"/>
    </row>
    <row r="882" spans="9:18" x14ac:dyDescent="0.2">
      <c r="I882" s="525"/>
      <c r="J882" s="525"/>
      <c r="K882" s="541"/>
      <c r="L882" s="525"/>
      <c r="M882" s="525"/>
      <c r="N882" s="525"/>
      <c r="O882" s="525"/>
      <c r="P882" s="525"/>
      <c r="Q882" s="525"/>
      <c r="R882" s="525"/>
    </row>
    <row r="883" spans="9:18" x14ac:dyDescent="0.2">
      <c r="I883" s="525"/>
      <c r="J883" s="525"/>
      <c r="K883" s="541"/>
      <c r="L883" s="525"/>
      <c r="M883" s="525"/>
      <c r="N883" s="525"/>
      <c r="O883" s="525"/>
      <c r="P883" s="525"/>
      <c r="Q883" s="525"/>
      <c r="R883" s="525"/>
    </row>
    <row r="884" spans="9:18" x14ac:dyDescent="0.2">
      <c r="I884" s="525"/>
      <c r="J884" s="525"/>
      <c r="K884" s="541"/>
      <c r="L884" s="525"/>
      <c r="M884" s="525"/>
      <c r="N884" s="525"/>
      <c r="O884" s="525"/>
      <c r="P884" s="525"/>
      <c r="Q884" s="525"/>
      <c r="R884" s="525"/>
    </row>
    <row r="885" spans="9:18" x14ac:dyDescent="0.2">
      <c r="I885" s="525"/>
      <c r="J885" s="525"/>
      <c r="K885" s="541"/>
      <c r="L885" s="525"/>
      <c r="M885" s="525"/>
      <c r="N885" s="525"/>
      <c r="O885" s="525"/>
      <c r="P885" s="525"/>
      <c r="Q885" s="525"/>
      <c r="R885" s="525"/>
    </row>
    <row r="886" spans="9:18" x14ac:dyDescent="0.2">
      <c r="I886" s="525"/>
      <c r="J886" s="525"/>
      <c r="K886" s="541"/>
      <c r="L886" s="525"/>
      <c r="M886" s="525"/>
      <c r="N886" s="525"/>
      <c r="O886" s="525"/>
      <c r="P886" s="525"/>
      <c r="Q886" s="525"/>
      <c r="R886" s="525"/>
    </row>
    <row r="887" spans="9:18" x14ac:dyDescent="0.2">
      <c r="I887" s="525"/>
      <c r="J887" s="525"/>
      <c r="K887" s="541"/>
      <c r="L887" s="525"/>
      <c r="M887" s="525"/>
      <c r="N887" s="525"/>
      <c r="O887" s="525"/>
      <c r="P887" s="525"/>
      <c r="Q887" s="525"/>
      <c r="R887" s="525"/>
    </row>
    <row r="888" spans="9:18" x14ac:dyDescent="0.2">
      <c r="I888" s="525"/>
      <c r="J888" s="525"/>
      <c r="K888" s="541"/>
      <c r="L888" s="525"/>
      <c r="M888" s="525"/>
      <c r="N888" s="525"/>
      <c r="O888" s="525"/>
      <c r="P888" s="525"/>
      <c r="Q888" s="525"/>
      <c r="R888" s="525"/>
    </row>
    <row r="889" spans="9:18" x14ac:dyDescent="0.2">
      <c r="I889" s="525"/>
      <c r="J889" s="525"/>
      <c r="K889" s="541"/>
      <c r="L889" s="525"/>
      <c r="M889" s="525"/>
      <c r="N889" s="525"/>
      <c r="O889" s="525"/>
      <c r="P889" s="525"/>
      <c r="Q889" s="525"/>
      <c r="R889" s="525"/>
    </row>
    <row r="890" spans="9:18" x14ac:dyDescent="0.2">
      <c r="I890" s="525"/>
      <c r="J890" s="525"/>
      <c r="K890" s="541"/>
      <c r="L890" s="525"/>
      <c r="M890" s="525"/>
      <c r="N890" s="525"/>
      <c r="O890" s="525"/>
      <c r="P890" s="525"/>
      <c r="Q890" s="525"/>
      <c r="R890" s="525"/>
    </row>
    <row r="891" spans="9:18" x14ac:dyDescent="0.2">
      <c r="I891" s="525"/>
      <c r="J891" s="525"/>
      <c r="K891" s="541"/>
      <c r="L891" s="525"/>
      <c r="M891" s="525"/>
      <c r="N891" s="525"/>
      <c r="O891" s="525"/>
      <c r="P891" s="525"/>
      <c r="Q891" s="525"/>
      <c r="R891" s="525"/>
    </row>
    <row r="892" spans="9:18" x14ac:dyDescent="0.2">
      <c r="I892" s="525"/>
      <c r="J892" s="525"/>
      <c r="K892" s="541"/>
      <c r="L892" s="525"/>
      <c r="M892" s="525"/>
      <c r="N892" s="525"/>
      <c r="O892" s="525"/>
      <c r="P892" s="525"/>
      <c r="Q892" s="525"/>
      <c r="R892" s="525"/>
    </row>
    <row r="893" spans="9:18" x14ac:dyDescent="0.2">
      <c r="I893" s="525"/>
      <c r="J893" s="525"/>
      <c r="K893" s="541"/>
      <c r="L893" s="525"/>
      <c r="M893" s="525"/>
      <c r="N893" s="525"/>
      <c r="O893" s="525"/>
      <c r="P893" s="525"/>
      <c r="Q893" s="525"/>
      <c r="R893" s="525"/>
    </row>
    <row r="894" spans="9:18" x14ac:dyDescent="0.2">
      <c r="I894" s="525"/>
      <c r="J894" s="525"/>
      <c r="K894" s="541"/>
      <c r="L894" s="525"/>
      <c r="M894" s="525"/>
      <c r="N894" s="525"/>
      <c r="O894" s="525"/>
      <c r="P894" s="525"/>
      <c r="Q894" s="525"/>
      <c r="R894" s="525"/>
    </row>
    <row r="895" spans="9:18" x14ac:dyDescent="0.2">
      <c r="I895" s="525"/>
      <c r="J895" s="525"/>
      <c r="K895" s="541"/>
      <c r="L895" s="525"/>
      <c r="M895" s="525"/>
      <c r="N895" s="525"/>
      <c r="O895" s="525"/>
      <c r="P895" s="525"/>
      <c r="Q895" s="525"/>
      <c r="R895" s="525"/>
    </row>
    <row r="896" spans="9:18" x14ac:dyDescent="0.2">
      <c r="I896" s="525"/>
      <c r="J896" s="525"/>
      <c r="K896" s="541"/>
      <c r="L896" s="525"/>
      <c r="M896" s="525"/>
      <c r="N896" s="525"/>
      <c r="O896" s="525"/>
      <c r="P896" s="525"/>
      <c r="Q896" s="525"/>
      <c r="R896" s="525"/>
    </row>
    <row r="897" spans="9:18" x14ac:dyDescent="0.2">
      <c r="I897" s="525"/>
      <c r="J897" s="525"/>
      <c r="K897" s="541"/>
      <c r="L897" s="525"/>
      <c r="M897" s="525"/>
      <c r="N897" s="525"/>
      <c r="O897" s="525"/>
      <c r="P897" s="525"/>
      <c r="Q897" s="525"/>
      <c r="R897" s="525"/>
    </row>
    <row r="898" spans="9:18" x14ac:dyDescent="0.2">
      <c r="I898" s="525"/>
      <c r="J898" s="525"/>
      <c r="K898" s="541"/>
      <c r="L898" s="525"/>
      <c r="M898" s="525"/>
      <c r="N898" s="525"/>
      <c r="O898" s="525"/>
      <c r="P898" s="525"/>
      <c r="Q898" s="525"/>
      <c r="R898" s="525"/>
    </row>
    <row r="899" spans="9:18" x14ac:dyDescent="0.2">
      <c r="I899" s="525"/>
      <c r="J899" s="525"/>
      <c r="K899" s="541"/>
      <c r="L899" s="525"/>
      <c r="M899" s="525"/>
      <c r="N899" s="525"/>
      <c r="O899" s="525"/>
      <c r="P899" s="525"/>
      <c r="Q899" s="525"/>
      <c r="R899" s="525"/>
    </row>
    <row r="900" spans="9:18" x14ac:dyDescent="0.2">
      <c r="I900" s="525"/>
      <c r="J900" s="525"/>
      <c r="K900" s="541"/>
      <c r="L900" s="525"/>
      <c r="M900" s="525"/>
      <c r="N900" s="525"/>
      <c r="O900" s="525"/>
      <c r="P900" s="525"/>
      <c r="Q900" s="525"/>
      <c r="R900" s="525"/>
    </row>
    <row r="901" spans="9:18" x14ac:dyDescent="0.2">
      <c r="I901" s="525"/>
      <c r="J901" s="525"/>
      <c r="K901" s="541"/>
      <c r="L901" s="525"/>
      <c r="M901" s="525"/>
      <c r="N901" s="525"/>
      <c r="O901" s="525"/>
      <c r="P901" s="525"/>
      <c r="Q901" s="525"/>
      <c r="R901" s="525"/>
    </row>
    <row r="902" spans="9:18" x14ac:dyDescent="0.2">
      <c r="I902" s="525"/>
      <c r="J902" s="525"/>
      <c r="K902" s="541"/>
      <c r="L902" s="525"/>
      <c r="M902" s="525"/>
      <c r="N902" s="525"/>
      <c r="O902" s="525"/>
      <c r="P902" s="525"/>
      <c r="Q902" s="525"/>
      <c r="R902" s="525"/>
    </row>
    <row r="903" spans="9:18" x14ac:dyDescent="0.2">
      <c r="I903" s="525"/>
      <c r="J903" s="525"/>
      <c r="K903" s="541"/>
      <c r="L903" s="525"/>
      <c r="M903" s="525"/>
      <c r="N903" s="525"/>
      <c r="O903" s="525"/>
      <c r="P903" s="525"/>
      <c r="Q903" s="525"/>
      <c r="R903" s="525"/>
    </row>
    <row r="904" spans="9:18" x14ac:dyDescent="0.2">
      <c r="I904" s="525"/>
      <c r="J904" s="525"/>
      <c r="K904" s="541"/>
      <c r="L904" s="525"/>
      <c r="M904" s="525"/>
      <c r="N904" s="525"/>
      <c r="O904" s="525"/>
      <c r="P904" s="525"/>
      <c r="Q904" s="525"/>
      <c r="R904" s="525"/>
    </row>
    <row r="905" spans="9:18" x14ac:dyDescent="0.2">
      <c r="I905" s="525"/>
      <c r="J905" s="525"/>
      <c r="K905" s="541"/>
      <c r="L905" s="525"/>
      <c r="M905" s="525"/>
      <c r="N905" s="525"/>
      <c r="O905" s="525"/>
      <c r="P905" s="525"/>
      <c r="Q905" s="525"/>
      <c r="R905" s="525"/>
    </row>
    <row r="906" spans="9:18" x14ac:dyDescent="0.2">
      <c r="I906" s="525"/>
      <c r="J906" s="525"/>
      <c r="K906" s="541"/>
      <c r="L906" s="525"/>
      <c r="M906" s="525"/>
      <c r="N906" s="525"/>
      <c r="O906" s="525"/>
      <c r="P906" s="525"/>
      <c r="Q906" s="525"/>
      <c r="R906" s="525"/>
    </row>
    <row r="907" spans="9:18" x14ac:dyDescent="0.2">
      <c r="I907" s="525"/>
      <c r="J907" s="525"/>
      <c r="K907" s="541"/>
      <c r="L907" s="525"/>
      <c r="M907" s="525"/>
      <c r="N907" s="525"/>
      <c r="O907" s="525"/>
      <c r="P907" s="525"/>
      <c r="Q907" s="525"/>
      <c r="R907" s="525"/>
    </row>
    <row r="908" spans="9:18" x14ac:dyDescent="0.2">
      <c r="I908" s="525"/>
      <c r="J908" s="525"/>
      <c r="K908" s="541"/>
      <c r="L908" s="525"/>
      <c r="M908" s="525"/>
      <c r="N908" s="525"/>
      <c r="O908" s="525"/>
      <c r="P908" s="525"/>
      <c r="Q908" s="525"/>
      <c r="R908" s="525"/>
    </row>
    <row r="909" spans="9:18" x14ac:dyDescent="0.2">
      <c r="I909" s="525"/>
      <c r="J909" s="525"/>
      <c r="K909" s="541"/>
      <c r="L909" s="525"/>
      <c r="M909" s="525"/>
      <c r="N909" s="525"/>
      <c r="O909" s="525"/>
      <c r="P909" s="525"/>
      <c r="Q909" s="525"/>
      <c r="R909" s="525"/>
    </row>
    <row r="910" spans="9:18" x14ac:dyDescent="0.2">
      <c r="I910" s="525"/>
      <c r="J910" s="525"/>
      <c r="K910" s="541"/>
      <c r="L910" s="525"/>
      <c r="M910" s="525"/>
      <c r="N910" s="525"/>
      <c r="O910" s="525"/>
      <c r="P910" s="525"/>
      <c r="Q910" s="525"/>
      <c r="R910" s="525"/>
    </row>
    <row r="911" spans="9:18" x14ac:dyDescent="0.2">
      <c r="I911" s="525"/>
      <c r="J911" s="525"/>
      <c r="K911" s="541"/>
      <c r="L911" s="525"/>
      <c r="M911" s="525"/>
      <c r="N911" s="525"/>
      <c r="O911" s="525"/>
      <c r="P911" s="525"/>
      <c r="Q911" s="525"/>
      <c r="R911" s="525"/>
    </row>
    <row r="912" spans="9:18" x14ac:dyDescent="0.2">
      <c r="I912" s="525"/>
      <c r="J912" s="525"/>
      <c r="K912" s="541"/>
      <c r="L912" s="525"/>
      <c r="M912" s="525"/>
      <c r="N912" s="525"/>
      <c r="O912" s="525"/>
      <c r="P912" s="525"/>
      <c r="Q912" s="525"/>
      <c r="R912" s="525"/>
    </row>
    <row r="913" spans="9:18" x14ac:dyDescent="0.2">
      <c r="I913" s="525"/>
      <c r="J913" s="525"/>
      <c r="K913" s="541"/>
      <c r="L913" s="525"/>
      <c r="M913" s="525"/>
      <c r="N913" s="525"/>
      <c r="O913" s="525"/>
      <c r="P913" s="525"/>
      <c r="Q913" s="525"/>
      <c r="R913" s="525"/>
    </row>
    <row r="914" spans="9:18" x14ac:dyDescent="0.2">
      <c r="I914" s="525"/>
      <c r="J914" s="525"/>
      <c r="K914" s="541"/>
      <c r="L914" s="525"/>
      <c r="M914" s="525"/>
      <c r="N914" s="525"/>
      <c r="O914" s="525"/>
      <c r="P914" s="525"/>
      <c r="Q914" s="525"/>
      <c r="R914" s="525"/>
    </row>
    <row r="915" spans="9:18" x14ac:dyDescent="0.2">
      <c r="I915" s="525"/>
      <c r="J915" s="525"/>
      <c r="K915" s="541"/>
      <c r="L915" s="525"/>
      <c r="M915" s="525"/>
      <c r="N915" s="525"/>
      <c r="O915" s="525"/>
      <c r="P915" s="525"/>
      <c r="Q915" s="525"/>
      <c r="R915" s="525"/>
    </row>
    <row r="916" spans="9:18" x14ac:dyDescent="0.2">
      <c r="I916" s="525"/>
      <c r="J916" s="525"/>
      <c r="K916" s="541"/>
      <c r="L916" s="525"/>
      <c r="M916" s="525"/>
      <c r="N916" s="525"/>
      <c r="O916" s="525"/>
      <c r="P916" s="525"/>
      <c r="Q916" s="525"/>
      <c r="R916" s="525"/>
    </row>
    <row r="917" spans="9:18" x14ac:dyDescent="0.2">
      <c r="I917" s="525"/>
      <c r="J917" s="525"/>
      <c r="K917" s="541"/>
      <c r="L917" s="525"/>
      <c r="M917" s="525"/>
      <c r="N917" s="525"/>
      <c r="O917" s="525"/>
      <c r="P917" s="525"/>
      <c r="Q917" s="525"/>
      <c r="R917" s="525"/>
    </row>
    <row r="918" spans="9:18" x14ac:dyDescent="0.2">
      <c r="I918" s="525"/>
      <c r="J918" s="525"/>
      <c r="K918" s="541"/>
      <c r="L918" s="525"/>
      <c r="M918" s="525"/>
      <c r="N918" s="525"/>
      <c r="O918" s="525"/>
      <c r="P918" s="525"/>
      <c r="Q918" s="525"/>
      <c r="R918" s="525"/>
    </row>
    <row r="919" spans="9:18" x14ac:dyDescent="0.2">
      <c r="I919" s="525"/>
      <c r="J919" s="525"/>
      <c r="K919" s="541"/>
      <c r="L919" s="525"/>
      <c r="M919" s="525"/>
      <c r="N919" s="525"/>
      <c r="O919" s="525"/>
      <c r="P919" s="525"/>
      <c r="Q919" s="525"/>
      <c r="R919" s="525"/>
    </row>
    <row r="920" spans="9:18" x14ac:dyDescent="0.2">
      <c r="I920" s="525"/>
      <c r="J920" s="525"/>
      <c r="K920" s="541"/>
      <c r="L920" s="525"/>
      <c r="M920" s="525"/>
      <c r="N920" s="525"/>
      <c r="O920" s="525"/>
      <c r="P920" s="525"/>
      <c r="Q920" s="525"/>
      <c r="R920" s="525"/>
    </row>
    <row r="921" spans="9:18" x14ac:dyDescent="0.2">
      <c r="I921" s="525"/>
      <c r="J921" s="525"/>
      <c r="K921" s="541"/>
      <c r="L921" s="525"/>
      <c r="M921" s="525"/>
      <c r="N921" s="525"/>
      <c r="O921" s="525"/>
      <c r="P921" s="525"/>
      <c r="Q921" s="525"/>
      <c r="R921" s="525"/>
    </row>
    <row r="922" spans="9:18" x14ac:dyDescent="0.2">
      <c r="I922" s="525"/>
      <c r="J922" s="525"/>
      <c r="K922" s="541"/>
      <c r="L922" s="525"/>
      <c r="M922" s="525"/>
      <c r="N922" s="525"/>
      <c r="O922" s="525"/>
      <c r="P922" s="525"/>
      <c r="Q922" s="525"/>
      <c r="R922" s="525"/>
    </row>
    <row r="923" spans="9:18" x14ac:dyDescent="0.2">
      <c r="I923" s="525"/>
      <c r="J923" s="525"/>
      <c r="K923" s="541"/>
      <c r="L923" s="525"/>
      <c r="M923" s="525"/>
      <c r="N923" s="525"/>
      <c r="O923" s="525"/>
      <c r="P923" s="525"/>
      <c r="Q923" s="525"/>
      <c r="R923" s="525"/>
    </row>
    <row r="924" spans="9:18" x14ac:dyDescent="0.2">
      <c r="I924" s="525"/>
      <c r="J924" s="525"/>
      <c r="K924" s="541"/>
      <c r="L924" s="525"/>
      <c r="M924" s="525"/>
      <c r="N924" s="525"/>
      <c r="O924" s="525"/>
      <c r="P924" s="525"/>
      <c r="Q924" s="525"/>
      <c r="R924" s="525"/>
    </row>
    <row r="925" spans="9:18" x14ac:dyDescent="0.2">
      <c r="I925" s="525"/>
      <c r="J925" s="525"/>
      <c r="K925" s="541"/>
      <c r="L925" s="525"/>
      <c r="M925" s="525"/>
      <c r="N925" s="525"/>
      <c r="O925" s="525"/>
      <c r="P925" s="525"/>
      <c r="Q925" s="525"/>
      <c r="R925" s="525"/>
    </row>
    <row r="926" spans="9:18" x14ac:dyDescent="0.2">
      <c r="I926" s="525"/>
      <c r="J926" s="525"/>
      <c r="K926" s="541"/>
      <c r="L926" s="525"/>
      <c r="M926" s="525"/>
      <c r="N926" s="525"/>
      <c r="O926" s="525"/>
      <c r="P926" s="525"/>
      <c r="Q926" s="525"/>
      <c r="R926" s="525"/>
    </row>
    <row r="927" spans="9:18" x14ac:dyDescent="0.2">
      <c r="I927" s="525"/>
      <c r="J927" s="525"/>
      <c r="K927" s="541"/>
      <c r="L927" s="525"/>
      <c r="M927" s="525"/>
      <c r="N927" s="525"/>
      <c r="O927" s="525"/>
      <c r="P927" s="525"/>
      <c r="Q927" s="525"/>
      <c r="R927" s="525"/>
    </row>
    <row r="928" spans="9:18" x14ac:dyDescent="0.2">
      <c r="I928" s="525"/>
      <c r="J928" s="525"/>
      <c r="K928" s="541"/>
      <c r="L928" s="525"/>
      <c r="M928" s="525"/>
      <c r="N928" s="525"/>
      <c r="O928" s="525"/>
      <c r="P928" s="525"/>
      <c r="Q928" s="525"/>
      <c r="R928" s="525"/>
    </row>
    <row r="929" spans="9:18" x14ac:dyDescent="0.2">
      <c r="I929" s="525"/>
      <c r="J929" s="525"/>
      <c r="K929" s="541"/>
      <c r="L929" s="525"/>
      <c r="M929" s="525"/>
      <c r="N929" s="525"/>
      <c r="O929" s="525"/>
      <c r="P929" s="525"/>
      <c r="Q929" s="525"/>
      <c r="R929" s="525"/>
    </row>
    <row r="930" spans="9:18" x14ac:dyDescent="0.2">
      <c r="I930" s="525"/>
      <c r="J930" s="525"/>
      <c r="K930" s="541"/>
      <c r="L930" s="525"/>
      <c r="M930" s="525"/>
      <c r="N930" s="525"/>
      <c r="O930" s="525"/>
      <c r="P930" s="525"/>
      <c r="Q930" s="525"/>
      <c r="R930" s="525"/>
    </row>
    <row r="931" spans="9:18" x14ac:dyDescent="0.2">
      <c r="I931" s="525"/>
      <c r="J931" s="525"/>
      <c r="K931" s="541"/>
      <c r="L931" s="525"/>
      <c r="M931" s="525"/>
      <c r="N931" s="525"/>
      <c r="O931" s="525"/>
      <c r="P931" s="525"/>
      <c r="Q931" s="525"/>
      <c r="R931" s="525"/>
    </row>
    <row r="932" spans="9:18" x14ac:dyDescent="0.2">
      <c r="I932" s="525"/>
      <c r="J932" s="525"/>
      <c r="K932" s="541"/>
      <c r="L932" s="525"/>
      <c r="M932" s="525"/>
      <c r="N932" s="525"/>
      <c r="O932" s="525"/>
      <c r="P932" s="525"/>
      <c r="Q932" s="525"/>
      <c r="R932" s="525"/>
    </row>
    <row r="933" spans="9:18" x14ac:dyDescent="0.2">
      <c r="I933" s="525"/>
      <c r="J933" s="525"/>
      <c r="K933" s="541"/>
      <c r="L933" s="525"/>
      <c r="M933" s="525"/>
      <c r="N933" s="525"/>
      <c r="O933" s="525"/>
      <c r="P933" s="525"/>
      <c r="Q933" s="525"/>
      <c r="R933" s="525"/>
    </row>
    <row r="934" spans="9:18" x14ac:dyDescent="0.2">
      <c r="I934" s="525"/>
      <c r="J934" s="525"/>
      <c r="K934" s="541"/>
      <c r="L934" s="525"/>
      <c r="M934" s="525"/>
      <c r="N934" s="525"/>
      <c r="O934" s="525"/>
      <c r="P934" s="525"/>
      <c r="Q934" s="525"/>
      <c r="R934" s="525"/>
    </row>
    <row r="935" spans="9:18" x14ac:dyDescent="0.2">
      <c r="I935" s="525"/>
      <c r="J935" s="525"/>
      <c r="K935" s="541"/>
      <c r="L935" s="525"/>
      <c r="M935" s="525"/>
      <c r="N935" s="525"/>
      <c r="O935" s="525"/>
      <c r="P935" s="525"/>
      <c r="Q935" s="525"/>
      <c r="R935" s="525"/>
    </row>
    <row r="936" spans="9:18" x14ac:dyDescent="0.2">
      <c r="I936" s="525"/>
      <c r="J936" s="525"/>
      <c r="K936" s="541"/>
      <c r="L936" s="525"/>
      <c r="M936" s="525"/>
      <c r="N936" s="525"/>
      <c r="O936" s="525"/>
      <c r="P936" s="525"/>
      <c r="Q936" s="525"/>
      <c r="R936" s="525"/>
    </row>
    <row r="937" spans="9:18" x14ac:dyDescent="0.2">
      <c r="I937" s="525"/>
      <c r="J937" s="525"/>
      <c r="K937" s="541"/>
      <c r="L937" s="525"/>
      <c r="M937" s="525"/>
      <c r="N937" s="525"/>
      <c r="O937" s="525"/>
      <c r="P937" s="525"/>
      <c r="Q937" s="525"/>
      <c r="R937" s="525"/>
    </row>
    <row r="938" spans="9:18" x14ac:dyDescent="0.2">
      <c r="I938" s="525"/>
      <c r="J938" s="525"/>
      <c r="K938" s="541"/>
      <c r="L938" s="525"/>
      <c r="M938" s="525"/>
      <c r="N938" s="525"/>
      <c r="O938" s="525"/>
      <c r="P938" s="525"/>
      <c r="Q938" s="525"/>
      <c r="R938" s="525"/>
    </row>
    <row r="939" spans="9:18" x14ac:dyDescent="0.2">
      <c r="I939" s="525"/>
      <c r="J939" s="525"/>
      <c r="K939" s="541"/>
      <c r="L939" s="525"/>
      <c r="M939" s="525"/>
      <c r="N939" s="525"/>
      <c r="O939" s="525"/>
      <c r="P939" s="525"/>
      <c r="Q939" s="525"/>
      <c r="R939" s="525"/>
    </row>
    <row r="940" spans="9:18" x14ac:dyDescent="0.2">
      <c r="I940" s="525"/>
      <c r="J940" s="525"/>
      <c r="K940" s="541"/>
      <c r="L940" s="525"/>
      <c r="M940" s="525"/>
      <c r="N940" s="525"/>
      <c r="O940" s="525"/>
      <c r="P940" s="525"/>
      <c r="Q940" s="525"/>
      <c r="R940" s="525"/>
    </row>
    <row r="941" spans="9:18" x14ac:dyDescent="0.2">
      <c r="I941" s="525"/>
      <c r="J941" s="525"/>
      <c r="K941" s="541"/>
      <c r="L941" s="525"/>
      <c r="M941" s="525"/>
      <c r="N941" s="525"/>
      <c r="O941" s="525"/>
      <c r="P941" s="525"/>
      <c r="Q941" s="525"/>
      <c r="R941" s="525"/>
    </row>
    <row r="942" spans="9:18" x14ac:dyDescent="0.2">
      <c r="I942" s="525"/>
      <c r="J942" s="525"/>
      <c r="K942" s="541"/>
      <c r="L942" s="525"/>
      <c r="M942" s="525"/>
      <c r="N942" s="525"/>
      <c r="O942" s="525"/>
      <c r="P942" s="525"/>
      <c r="Q942" s="525"/>
      <c r="R942" s="525"/>
    </row>
    <row r="943" spans="9:18" x14ac:dyDescent="0.2">
      <c r="I943" s="525"/>
      <c r="J943" s="525"/>
      <c r="K943" s="541"/>
      <c r="L943" s="525"/>
      <c r="M943" s="525"/>
      <c r="N943" s="525"/>
      <c r="O943" s="525"/>
      <c r="P943" s="525"/>
      <c r="Q943" s="525"/>
      <c r="R943" s="525"/>
    </row>
    <row r="944" spans="9:18" x14ac:dyDescent="0.2">
      <c r="I944" s="525"/>
      <c r="J944" s="525"/>
      <c r="K944" s="541"/>
      <c r="L944" s="525"/>
      <c r="M944" s="525"/>
      <c r="N944" s="525"/>
      <c r="O944" s="525"/>
      <c r="P944" s="525"/>
      <c r="Q944" s="525"/>
      <c r="R944" s="525"/>
    </row>
    <row r="945" spans="9:18" x14ac:dyDescent="0.2">
      <c r="I945" s="525"/>
      <c r="J945" s="525"/>
      <c r="K945" s="541"/>
      <c r="L945" s="525"/>
      <c r="M945" s="525"/>
      <c r="N945" s="525"/>
      <c r="O945" s="525"/>
      <c r="P945" s="525"/>
      <c r="Q945" s="525"/>
      <c r="R945" s="525"/>
    </row>
    <row r="946" spans="9:18" x14ac:dyDescent="0.2">
      <c r="I946" s="525"/>
      <c r="J946" s="525"/>
      <c r="K946" s="541"/>
      <c r="L946" s="525"/>
      <c r="M946" s="525"/>
      <c r="N946" s="525"/>
      <c r="O946" s="525"/>
      <c r="P946" s="525"/>
      <c r="Q946" s="525"/>
      <c r="R946" s="525"/>
    </row>
    <row r="947" spans="9:18" x14ac:dyDescent="0.2">
      <c r="I947" s="525"/>
      <c r="J947" s="525"/>
      <c r="K947" s="541"/>
      <c r="L947" s="525"/>
      <c r="M947" s="525"/>
      <c r="N947" s="525"/>
      <c r="O947" s="525"/>
      <c r="P947" s="525"/>
      <c r="Q947" s="525"/>
      <c r="R947" s="525"/>
    </row>
    <row r="948" spans="9:18" x14ac:dyDescent="0.2">
      <c r="I948" s="525"/>
      <c r="J948" s="525"/>
      <c r="K948" s="541"/>
      <c r="L948" s="525"/>
      <c r="M948" s="525"/>
      <c r="N948" s="525"/>
      <c r="O948" s="525"/>
      <c r="P948" s="525"/>
      <c r="Q948" s="525"/>
      <c r="R948" s="525"/>
    </row>
    <row r="949" spans="9:18" x14ac:dyDescent="0.2">
      <c r="I949" s="525"/>
      <c r="J949" s="525"/>
      <c r="K949" s="541"/>
      <c r="L949" s="525"/>
      <c r="M949" s="525"/>
      <c r="N949" s="525"/>
      <c r="O949" s="525"/>
      <c r="P949" s="525"/>
      <c r="Q949" s="525"/>
      <c r="R949" s="525"/>
    </row>
    <row r="950" spans="9:18" x14ac:dyDescent="0.2">
      <c r="I950" s="525"/>
      <c r="J950" s="525"/>
      <c r="K950" s="541"/>
      <c r="L950" s="525"/>
      <c r="M950" s="525"/>
      <c r="N950" s="525"/>
      <c r="O950" s="525"/>
      <c r="P950" s="525"/>
      <c r="Q950" s="525"/>
      <c r="R950" s="525"/>
    </row>
    <row r="951" spans="9:18" x14ac:dyDescent="0.2">
      <c r="I951" s="525"/>
      <c r="J951" s="525"/>
      <c r="K951" s="541"/>
      <c r="L951" s="525"/>
      <c r="M951" s="525"/>
      <c r="N951" s="525"/>
      <c r="O951" s="525"/>
      <c r="P951" s="525"/>
      <c r="Q951" s="525"/>
      <c r="R951" s="525"/>
    </row>
    <row r="952" spans="9:18" x14ac:dyDescent="0.2">
      <c r="I952" s="525"/>
      <c r="J952" s="525"/>
      <c r="K952" s="541"/>
      <c r="L952" s="525"/>
      <c r="M952" s="525"/>
      <c r="N952" s="525"/>
      <c r="O952" s="525"/>
      <c r="P952" s="525"/>
      <c r="Q952" s="525"/>
      <c r="R952" s="525"/>
    </row>
    <row r="953" spans="9:18" x14ac:dyDescent="0.2">
      <c r="I953" s="525"/>
      <c r="J953" s="525"/>
      <c r="K953" s="541"/>
      <c r="L953" s="525"/>
      <c r="M953" s="525"/>
      <c r="N953" s="525"/>
      <c r="O953" s="525"/>
      <c r="P953" s="525"/>
      <c r="Q953" s="525"/>
      <c r="R953" s="525"/>
    </row>
    <row r="954" spans="9:18" x14ac:dyDescent="0.2">
      <c r="I954" s="525"/>
      <c r="J954" s="525"/>
      <c r="K954" s="541"/>
      <c r="L954" s="525"/>
      <c r="M954" s="525"/>
      <c r="N954" s="525"/>
      <c r="O954" s="525"/>
      <c r="P954" s="525"/>
      <c r="Q954" s="525"/>
      <c r="R954" s="525"/>
    </row>
    <row r="955" spans="9:18" x14ac:dyDescent="0.2">
      <c r="I955" s="525"/>
      <c r="J955" s="525"/>
      <c r="K955" s="541"/>
      <c r="L955" s="525"/>
      <c r="M955" s="525"/>
      <c r="N955" s="525"/>
      <c r="O955" s="525"/>
      <c r="P955" s="525"/>
      <c r="Q955" s="525"/>
      <c r="R955" s="525"/>
    </row>
    <row r="956" spans="9:18" x14ac:dyDescent="0.2">
      <c r="I956" s="525"/>
      <c r="J956" s="525"/>
      <c r="K956" s="541"/>
      <c r="L956" s="525"/>
      <c r="M956" s="525"/>
      <c r="N956" s="525"/>
      <c r="O956" s="525"/>
      <c r="P956" s="525"/>
      <c r="Q956" s="525"/>
      <c r="R956" s="525"/>
    </row>
    <row r="957" spans="9:18" x14ac:dyDescent="0.2">
      <c r="I957" s="525"/>
      <c r="J957" s="525"/>
      <c r="K957" s="541"/>
      <c r="L957" s="525"/>
      <c r="M957" s="525"/>
      <c r="N957" s="525"/>
      <c r="O957" s="525"/>
      <c r="P957" s="525"/>
      <c r="Q957" s="525"/>
      <c r="R957" s="525"/>
    </row>
    <row r="958" spans="9:18" x14ac:dyDescent="0.2">
      <c r="I958" s="525"/>
      <c r="J958" s="525"/>
      <c r="K958" s="541"/>
      <c r="L958" s="525"/>
      <c r="M958" s="525"/>
      <c r="N958" s="525"/>
      <c r="O958" s="525"/>
      <c r="P958" s="525"/>
      <c r="Q958" s="525"/>
      <c r="R958" s="525"/>
    </row>
    <row r="959" spans="9:18" x14ac:dyDescent="0.2">
      <c r="I959" s="525"/>
      <c r="J959" s="525"/>
      <c r="K959" s="541"/>
      <c r="L959" s="525"/>
      <c r="M959" s="525"/>
      <c r="N959" s="525"/>
      <c r="O959" s="525"/>
      <c r="P959" s="525"/>
      <c r="Q959" s="525"/>
      <c r="R959" s="525"/>
    </row>
    <row r="960" spans="9:18" x14ac:dyDescent="0.2">
      <c r="I960" s="525"/>
      <c r="J960" s="525"/>
      <c r="K960" s="541"/>
      <c r="L960" s="525"/>
      <c r="M960" s="525"/>
      <c r="N960" s="525"/>
      <c r="O960" s="525"/>
      <c r="P960" s="525"/>
      <c r="Q960" s="525"/>
      <c r="R960" s="525"/>
    </row>
    <row r="961" spans="9:18" x14ac:dyDescent="0.2">
      <c r="I961" s="525"/>
      <c r="J961" s="525"/>
      <c r="K961" s="541"/>
      <c r="L961" s="525"/>
      <c r="M961" s="525"/>
      <c r="N961" s="525"/>
      <c r="O961" s="525"/>
      <c r="P961" s="525"/>
      <c r="Q961" s="525"/>
      <c r="R961" s="525"/>
    </row>
    <row r="962" spans="9:18" x14ac:dyDescent="0.2">
      <c r="I962" s="525"/>
      <c r="J962" s="525"/>
      <c r="K962" s="541"/>
      <c r="L962" s="525"/>
      <c r="M962" s="525"/>
      <c r="N962" s="525"/>
      <c r="O962" s="525"/>
      <c r="P962" s="525"/>
      <c r="Q962" s="525"/>
      <c r="R962" s="525"/>
    </row>
    <row r="963" spans="9:18" x14ac:dyDescent="0.2">
      <c r="I963" s="525"/>
      <c r="J963" s="525"/>
      <c r="K963" s="541"/>
      <c r="L963" s="525"/>
      <c r="M963" s="525"/>
      <c r="N963" s="525"/>
      <c r="O963" s="525"/>
      <c r="P963" s="525"/>
      <c r="Q963" s="525"/>
      <c r="R963" s="525"/>
    </row>
    <row r="964" spans="9:18" x14ac:dyDescent="0.2">
      <c r="I964" s="525"/>
      <c r="J964" s="525"/>
      <c r="K964" s="541"/>
      <c r="L964" s="525"/>
      <c r="M964" s="525"/>
      <c r="N964" s="525"/>
      <c r="O964" s="525"/>
      <c r="P964" s="525"/>
      <c r="Q964" s="525"/>
      <c r="R964" s="525"/>
    </row>
    <row r="965" spans="9:18" x14ac:dyDescent="0.2">
      <c r="I965" s="525"/>
      <c r="J965" s="525"/>
      <c r="K965" s="541"/>
      <c r="L965" s="525"/>
      <c r="M965" s="525"/>
      <c r="N965" s="525"/>
      <c r="O965" s="525"/>
      <c r="P965" s="525"/>
      <c r="Q965" s="525"/>
      <c r="R965" s="525"/>
    </row>
    <row r="966" spans="9:18" x14ac:dyDescent="0.2">
      <c r="I966" s="525"/>
      <c r="J966" s="525"/>
      <c r="K966" s="541"/>
      <c r="L966" s="525"/>
      <c r="M966" s="525"/>
      <c r="N966" s="525"/>
      <c r="O966" s="525"/>
      <c r="P966" s="525"/>
      <c r="Q966" s="525"/>
      <c r="R966" s="525"/>
    </row>
    <row r="967" spans="9:18" x14ac:dyDescent="0.2">
      <c r="I967" s="525"/>
      <c r="J967" s="525"/>
      <c r="K967" s="541"/>
      <c r="L967" s="525"/>
      <c r="M967" s="525"/>
      <c r="N967" s="525"/>
      <c r="O967" s="525"/>
      <c r="P967" s="525"/>
      <c r="Q967" s="525"/>
      <c r="R967" s="525"/>
    </row>
    <row r="968" spans="9:18" x14ac:dyDescent="0.2">
      <c r="I968" s="525"/>
      <c r="J968" s="525"/>
      <c r="K968" s="541"/>
      <c r="L968" s="525"/>
      <c r="M968" s="525"/>
      <c r="N968" s="525"/>
      <c r="O968" s="525"/>
      <c r="P968" s="525"/>
      <c r="Q968" s="525"/>
      <c r="R968" s="525"/>
    </row>
    <row r="969" spans="9:18" x14ac:dyDescent="0.2">
      <c r="I969" s="525"/>
      <c r="J969" s="525"/>
      <c r="K969" s="541"/>
      <c r="L969" s="525"/>
      <c r="M969" s="525"/>
      <c r="N969" s="525"/>
      <c r="O969" s="525"/>
      <c r="P969" s="525"/>
      <c r="Q969" s="525"/>
      <c r="R969" s="525"/>
    </row>
    <row r="970" spans="9:18" x14ac:dyDescent="0.2">
      <c r="I970" s="525"/>
      <c r="J970" s="525"/>
      <c r="K970" s="541"/>
      <c r="L970" s="525"/>
      <c r="M970" s="525"/>
      <c r="N970" s="525"/>
      <c r="O970" s="525"/>
      <c r="P970" s="525"/>
      <c r="Q970" s="525"/>
      <c r="R970" s="525"/>
    </row>
    <row r="971" spans="9:18" x14ac:dyDescent="0.2">
      <c r="I971" s="525"/>
      <c r="J971" s="525"/>
      <c r="K971" s="541"/>
      <c r="L971" s="525"/>
      <c r="M971" s="525"/>
      <c r="N971" s="525"/>
      <c r="O971" s="525"/>
      <c r="P971" s="525"/>
      <c r="Q971" s="525"/>
      <c r="R971" s="525"/>
    </row>
    <row r="972" spans="9:18" x14ac:dyDescent="0.2">
      <c r="I972" s="525"/>
      <c r="J972" s="525"/>
      <c r="K972" s="541"/>
      <c r="L972" s="525"/>
      <c r="M972" s="525"/>
      <c r="N972" s="525"/>
      <c r="O972" s="525"/>
      <c r="P972" s="525"/>
      <c r="Q972" s="525"/>
      <c r="R972" s="525"/>
    </row>
    <row r="973" spans="9:18" x14ac:dyDescent="0.2">
      <c r="I973" s="525"/>
      <c r="J973" s="525"/>
      <c r="K973" s="541"/>
      <c r="L973" s="525"/>
      <c r="M973" s="525"/>
      <c r="N973" s="525"/>
      <c r="O973" s="525"/>
      <c r="P973" s="525"/>
      <c r="Q973" s="525"/>
      <c r="R973" s="525"/>
    </row>
    <row r="974" spans="9:18" x14ac:dyDescent="0.2">
      <c r="I974" s="525"/>
      <c r="J974" s="525"/>
      <c r="K974" s="541"/>
      <c r="L974" s="525"/>
      <c r="M974" s="525"/>
      <c r="N974" s="525"/>
      <c r="O974" s="525"/>
      <c r="P974" s="525"/>
      <c r="Q974" s="525"/>
      <c r="R974" s="525"/>
    </row>
    <row r="975" spans="9:18" x14ac:dyDescent="0.2">
      <c r="I975" s="525"/>
      <c r="J975" s="525"/>
      <c r="K975" s="541"/>
      <c r="L975" s="525"/>
      <c r="M975" s="525"/>
      <c r="N975" s="525"/>
      <c r="O975" s="525"/>
      <c r="P975" s="525"/>
      <c r="Q975" s="525"/>
      <c r="R975" s="525"/>
    </row>
    <row r="976" spans="9:18" x14ac:dyDescent="0.2">
      <c r="I976" s="525"/>
      <c r="J976" s="525"/>
      <c r="K976" s="541"/>
      <c r="L976" s="525"/>
      <c r="M976" s="525"/>
      <c r="N976" s="525"/>
      <c r="O976" s="525"/>
      <c r="P976" s="525"/>
      <c r="Q976" s="525"/>
      <c r="R976" s="525"/>
    </row>
    <row r="977" spans="9:18" x14ac:dyDescent="0.2">
      <c r="I977" s="525"/>
      <c r="J977" s="525"/>
      <c r="K977" s="541"/>
      <c r="L977" s="525"/>
      <c r="M977" s="525"/>
      <c r="N977" s="525"/>
      <c r="O977" s="525"/>
      <c r="P977" s="525"/>
      <c r="Q977" s="525"/>
      <c r="R977" s="525"/>
    </row>
    <row r="978" spans="9:18" x14ac:dyDescent="0.2">
      <c r="I978" s="525"/>
      <c r="J978" s="525"/>
      <c r="K978" s="541"/>
      <c r="L978" s="525"/>
      <c r="M978" s="525"/>
      <c r="N978" s="525"/>
      <c r="O978" s="525"/>
      <c r="P978" s="525"/>
      <c r="Q978" s="525"/>
      <c r="R978" s="525"/>
    </row>
    <row r="979" spans="9:18" x14ac:dyDescent="0.2">
      <c r="I979" s="525"/>
      <c r="J979" s="525"/>
      <c r="K979" s="541"/>
      <c r="L979" s="525"/>
      <c r="M979" s="525"/>
      <c r="N979" s="525"/>
      <c r="O979" s="525"/>
      <c r="P979" s="525"/>
      <c r="Q979" s="525"/>
      <c r="R979" s="525"/>
    </row>
    <row r="980" spans="9:18" x14ac:dyDescent="0.2">
      <c r="I980" s="525"/>
      <c r="J980" s="525"/>
      <c r="K980" s="541"/>
      <c r="L980" s="525"/>
      <c r="M980" s="525"/>
      <c r="N980" s="525"/>
      <c r="O980" s="525"/>
      <c r="P980" s="525"/>
      <c r="Q980" s="525"/>
      <c r="R980" s="525"/>
    </row>
    <row r="981" spans="9:18" x14ac:dyDescent="0.2">
      <c r="I981" s="525"/>
      <c r="J981" s="525"/>
      <c r="K981" s="541"/>
      <c r="L981" s="525"/>
      <c r="M981" s="525"/>
      <c r="N981" s="525"/>
      <c r="O981" s="525"/>
      <c r="P981" s="525"/>
      <c r="Q981" s="525"/>
      <c r="R981" s="525"/>
    </row>
    <row r="982" spans="9:18" x14ac:dyDescent="0.2">
      <c r="I982" s="525"/>
      <c r="J982" s="525"/>
      <c r="K982" s="541"/>
      <c r="L982" s="525"/>
      <c r="M982" s="525"/>
      <c r="N982" s="525"/>
      <c r="O982" s="525"/>
      <c r="P982" s="525"/>
      <c r="Q982" s="525"/>
      <c r="R982" s="525"/>
    </row>
    <row r="983" spans="9:18" x14ac:dyDescent="0.2">
      <c r="I983" s="525"/>
      <c r="J983" s="525"/>
      <c r="K983" s="541"/>
      <c r="L983" s="525"/>
      <c r="M983" s="525"/>
      <c r="N983" s="525"/>
      <c r="O983" s="525"/>
      <c r="P983" s="525"/>
      <c r="Q983" s="525"/>
      <c r="R983" s="525"/>
    </row>
    <row r="984" spans="9:18" x14ac:dyDescent="0.2">
      <c r="I984" s="525"/>
      <c r="J984" s="525"/>
      <c r="K984" s="541"/>
      <c r="L984" s="525"/>
      <c r="M984" s="525"/>
      <c r="N984" s="525"/>
      <c r="O984" s="525"/>
      <c r="P984" s="525"/>
      <c r="Q984" s="525"/>
      <c r="R984" s="525"/>
    </row>
    <row r="985" spans="9:18" x14ac:dyDescent="0.2">
      <c r="I985" s="525"/>
      <c r="J985" s="525"/>
      <c r="K985" s="541"/>
      <c r="L985" s="525"/>
      <c r="M985" s="525"/>
      <c r="N985" s="525"/>
      <c r="O985" s="525"/>
      <c r="P985" s="525"/>
      <c r="Q985" s="525"/>
      <c r="R985" s="525"/>
    </row>
    <row r="986" spans="9:18" x14ac:dyDescent="0.2">
      <c r="I986" s="525"/>
      <c r="J986" s="525"/>
      <c r="K986" s="541"/>
      <c r="L986" s="525"/>
      <c r="M986" s="525"/>
      <c r="N986" s="525"/>
      <c r="O986" s="525"/>
      <c r="P986" s="525"/>
      <c r="Q986" s="525"/>
      <c r="R986" s="525"/>
    </row>
    <row r="987" spans="9:18" x14ac:dyDescent="0.2">
      <c r="I987" s="525"/>
      <c r="J987" s="525"/>
      <c r="K987" s="541"/>
      <c r="L987" s="525"/>
      <c r="M987" s="525"/>
      <c r="N987" s="525"/>
      <c r="O987" s="525"/>
      <c r="P987" s="525"/>
      <c r="Q987" s="525"/>
      <c r="R987" s="525"/>
    </row>
    <row r="988" spans="9:18" x14ac:dyDescent="0.2">
      <c r="I988" s="525"/>
      <c r="J988" s="525"/>
      <c r="K988" s="541"/>
      <c r="L988" s="525"/>
      <c r="M988" s="525"/>
      <c r="N988" s="525"/>
      <c r="O988" s="525"/>
      <c r="P988" s="525"/>
      <c r="Q988" s="525"/>
      <c r="R988" s="525"/>
    </row>
    <row r="989" spans="9:18" x14ac:dyDescent="0.2">
      <c r="I989" s="525"/>
      <c r="J989" s="525"/>
      <c r="K989" s="541"/>
      <c r="L989" s="525"/>
      <c r="M989" s="525"/>
      <c r="N989" s="525"/>
      <c r="O989" s="525"/>
      <c r="P989" s="525"/>
      <c r="Q989" s="525"/>
      <c r="R989" s="525"/>
    </row>
    <row r="990" spans="9:18" x14ac:dyDescent="0.2">
      <c r="I990" s="525"/>
      <c r="J990" s="525"/>
      <c r="K990" s="541"/>
      <c r="L990" s="525"/>
      <c r="M990" s="525"/>
      <c r="N990" s="525"/>
      <c r="O990" s="525"/>
      <c r="P990" s="525"/>
      <c r="Q990" s="525"/>
      <c r="R990" s="525"/>
    </row>
    <row r="991" spans="9:18" x14ac:dyDescent="0.2">
      <c r="I991" s="525"/>
      <c r="J991" s="525"/>
      <c r="K991" s="541"/>
      <c r="L991" s="525"/>
      <c r="M991" s="525"/>
      <c r="N991" s="525"/>
      <c r="O991" s="525"/>
      <c r="P991" s="525"/>
      <c r="Q991" s="525"/>
      <c r="R991" s="525"/>
    </row>
    <row r="992" spans="9:18" x14ac:dyDescent="0.2">
      <c r="I992" s="525"/>
      <c r="J992" s="525"/>
      <c r="K992" s="541"/>
      <c r="L992" s="525"/>
      <c r="M992" s="525"/>
      <c r="N992" s="525"/>
      <c r="O992" s="525"/>
      <c r="P992" s="525"/>
      <c r="Q992" s="525"/>
      <c r="R992" s="525"/>
    </row>
    <row r="993" spans="9:18" x14ac:dyDescent="0.2">
      <c r="I993" s="525"/>
      <c r="J993" s="525"/>
      <c r="K993" s="541"/>
      <c r="L993" s="525"/>
      <c r="M993" s="525"/>
      <c r="N993" s="525"/>
      <c r="O993" s="525"/>
      <c r="P993" s="525"/>
      <c r="Q993" s="525"/>
      <c r="R993" s="525"/>
    </row>
    <row r="994" spans="9:18" x14ac:dyDescent="0.2">
      <c r="I994" s="525"/>
      <c r="J994" s="525"/>
      <c r="K994" s="541"/>
      <c r="L994" s="525"/>
      <c r="M994" s="525"/>
      <c r="N994" s="525"/>
      <c r="O994" s="525"/>
      <c r="P994" s="525"/>
      <c r="Q994" s="525"/>
      <c r="R994" s="525"/>
    </row>
    <row r="995" spans="9:18" x14ac:dyDescent="0.2">
      <c r="I995" s="525"/>
      <c r="J995" s="525"/>
      <c r="K995" s="541"/>
      <c r="L995" s="525"/>
      <c r="M995" s="525"/>
      <c r="N995" s="525"/>
      <c r="O995" s="525"/>
      <c r="P995" s="525"/>
      <c r="Q995" s="525"/>
      <c r="R995" s="525"/>
    </row>
    <row r="996" spans="9:18" x14ac:dyDescent="0.2">
      <c r="I996" s="525"/>
      <c r="J996" s="525"/>
      <c r="K996" s="541"/>
      <c r="L996" s="525"/>
      <c r="M996" s="525"/>
      <c r="N996" s="525"/>
      <c r="O996" s="525"/>
      <c r="P996" s="525"/>
      <c r="Q996" s="525"/>
      <c r="R996" s="525"/>
    </row>
    <row r="997" spans="9:18" x14ac:dyDescent="0.2">
      <c r="I997" s="525"/>
      <c r="J997" s="525"/>
      <c r="K997" s="541"/>
      <c r="L997" s="525"/>
      <c r="M997" s="525"/>
      <c r="N997" s="525"/>
      <c r="O997" s="525"/>
      <c r="P997" s="525"/>
      <c r="Q997" s="525"/>
      <c r="R997" s="525"/>
    </row>
    <row r="998" spans="9:18" x14ac:dyDescent="0.2">
      <c r="I998" s="525"/>
      <c r="J998" s="525"/>
      <c r="K998" s="541"/>
      <c r="L998" s="525"/>
      <c r="M998" s="525"/>
      <c r="N998" s="525"/>
      <c r="O998" s="525"/>
      <c r="P998" s="525"/>
      <c r="Q998" s="525"/>
      <c r="R998" s="525"/>
    </row>
    <row r="999" spans="9:18" x14ac:dyDescent="0.2">
      <c r="I999" s="525"/>
      <c r="J999" s="525"/>
      <c r="K999" s="541"/>
      <c r="L999" s="525"/>
      <c r="M999" s="525"/>
      <c r="N999" s="525"/>
      <c r="O999" s="525"/>
      <c r="P999" s="525"/>
      <c r="Q999" s="525"/>
      <c r="R999" s="525"/>
    </row>
    <row r="1000" spans="9:18" x14ac:dyDescent="0.2">
      <c r="I1000" s="525"/>
      <c r="J1000" s="525"/>
      <c r="K1000" s="541"/>
      <c r="L1000" s="525"/>
      <c r="M1000" s="525"/>
      <c r="N1000" s="525"/>
      <c r="O1000" s="525"/>
      <c r="P1000" s="525"/>
      <c r="Q1000" s="525"/>
      <c r="R1000" s="525"/>
    </row>
    <row r="1001" spans="9:18" x14ac:dyDescent="0.2">
      <c r="I1001" s="525"/>
      <c r="J1001" s="525"/>
      <c r="K1001" s="541"/>
      <c r="L1001" s="525"/>
      <c r="M1001" s="525"/>
      <c r="N1001" s="525"/>
      <c r="O1001" s="525"/>
      <c r="P1001" s="525"/>
      <c r="Q1001" s="525"/>
      <c r="R1001" s="525"/>
    </row>
    <row r="1002" spans="9:18" x14ac:dyDescent="0.2">
      <c r="I1002" s="525"/>
      <c r="J1002" s="525"/>
      <c r="K1002" s="541"/>
      <c r="L1002" s="525"/>
      <c r="M1002" s="525"/>
      <c r="N1002" s="525"/>
      <c r="O1002" s="525"/>
      <c r="P1002" s="525"/>
      <c r="Q1002" s="525"/>
      <c r="R1002" s="525"/>
    </row>
    <row r="1003" spans="9:18" x14ac:dyDescent="0.2">
      <c r="I1003" s="525"/>
      <c r="J1003" s="525"/>
      <c r="K1003" s="541"/>
      <c r="L1003" s="525"/>
      <c r="M1003" s="525"/>
      <c r="N1003" s="525"/>
      <c r="O1003" s="525"/>
      <c r="P1003" s="525"/>
      <c r="Q1003" s="525"/>
      <c r="R1003" s="525"/>
    </row>
    <row r="1004" spans="9:18" x14ac:dyDescent="0.2">
      <c r="I1004" s="525"/>
      <c r="J1004" s="525"/>
      <c r="K1004" s="541"/>
      <c r="L1004" s="525"/>
      <c r="M1004" s="525"/>
      <c r="N1004" s="525"/>
      <c r="O1004" s="525"/>
      <c r="P1004" s="525"/>
      <c r="Q1004" s="525"/>
      <c r="R1004" s="525"/>
    </row>
    <row r="1005" spans="9:18" x14ac:dyDescent="0.2">
      <c r="I1005" s="525"/>
      <c r="J1005" s="525"/>
      <c r="K1005" s="541"/>
      <c r="L1005" s="525"/>
      <c r="M1005" s="525"/>
      <c r="N1005" s="525"/>
      <c r="O1005" s="525"/>
      <c r="P1005" s="525"/>
      <c r="Q1005" s="525"/>
      <c r="R1005" s="525"/>
    </row>
    <row r="1006" spans="9:18" x14ac:dyDescent="0.2">
      <c r="I1006" s="525"/>
      <c r="J1006" s="525"/>
      <c r="K1006" s="541"/>
      <c r="L1006" s="525"/>
      <c r="M1006" s="525"/>
      <c r="N1006" s="525"/>
      <c r="O1006" s="525"/>
      <c r="P1006" s="525"/>
      <c r="Q1006" s="525"/>
      <c r="R1006" s="525"/>
    </row>
    <row r="1007" spans="9:18" x14ac:dyDescent="0.2">
      <c r="I1007" s="525"/>
      <c r="J1007" s="525"/>
      <c r="K1007" s="541"/>
      <c r="L1007" s="525"/>
      <c r="M1007" s="525"/>
      <c r="N1007" s="525"/>
      <c r="O1007" s="525"/>
      <c r="P1007" s="525"/>
      <c r="Q1007" s="525"/>
      <c r="R1007" s="525"/>
    </row>
    <row r="1008" spans="9:18" x14ac:dyDescent="0.2">
      <c r="I1008" s="525"/>
      <c r="J1008" s="525"/>
      <c r="K1008" s="541"/>
      <c r="L1008" s="525"/>
      <c r="M1008" s="525"/>
      <c r="N1008" s="525"/>
      <c r="O1008" s="525"/>
      <c r="P1008" s="525"/>
      <c r="Q1008" s="525"/>
      <c r="R1008" s="525"/>
    </row>
    <row r="1009" spans="9:18" x14ac:dyDescent="0.2">
      <c r="I1009" s="525"/>
      <c r="J1009" s="525"/>
      <c r="K1009" s="541"/>
      <c r="L1009" s="525"/>
      <c r="M1009" s="525"/>
      <c r="N1009" s="525"/>
      <c r="O1009" s="525"/>
      <c r="P1009" s="525"/>
      <c r="Q1009" s="525"/>
      <c r="R1009" s="525"/>
    </row>
    <row r="1010" spans="9:18" x14ac:dyDescent="0.2">
      <c r="I1010" s="525"/>
      <c r="J1010" s="525"/>
      <c r="K1010" s="541"/>
      <c r="L1010" s="525"/>
      <c r="M1010" s="525"/>
      <c r="N1010" s="525"/>
      <c r="O1010" s="525"/>
      <c r="P1010" s="525"/>
      <c r="Q1010" s="525"/>
      <c r="R1010" s="525"/>
    </row>
    <row r="1011" spans="9:18" x14ac:dyDescent="0.2">
      <c r="I1011" s="525"/>
      <c r="J1011" s="525"/>
      <c r="K1011" s="541"/>
      <c r="L1011" s="525"/>
      <c r="M1011" s="525"/>
      <c r="N1011" s="525"/>
      <c r="O1011" s="525"/>
      <c r="P1011" s="525"/>
      <c r="Q1011" s="525"/>
      <c r="R1011" s="525"/>
    </row>
    <row r="1012" spans="9:18" x14ac:dyDescent="0.2">
      <c r="I1012" s="525"/>
      <c r="J1012" s="525"/>
      <c r="K1012" s="541"/>
      <c r="L1012" s="525"/>
      <c r="M1012" s="525"/>
      <c r="N1012" s="525"/>
      <c r="O1012" s="525"/>
      <c r="P1012" s="525"/>
      <c r="Q1012" s="525"/>
      <c r="R1012" s="525"/>
    </row>
    <row r="1013" spans="9:18" x14ac:dyDescent="0.2">
      <c r="I1013" s="525"/>
      <c r="J1013" s="525"/>
      <c r="K1013" s="541"/>
      <c r="L1013" s="525"/>
      <c r="M1013" s="525"/>
      <c r="N1013" s="525"/>
      <c r="O1013" s="525"/>
      <c r="P1013" s="525"/>
      <c r="Q1013" s="525"/>
      <c r="R1013" s="525"/>
    </row>
    <row r="1014" spans="9:18" x14ac:dyDescent="0.2">
      <c r="I1014" s="525"/>
      <c r="J1014" s="525"/>
      <c r="K1014" s="541"/>
      <c r="L1014" s="525"/>
      <c r="M1014" s="525"/>
      <c r="N1014" s="525"/>
      <c r="O1014" s="525"/>
      <c r="P1014" s="525"/>
      <c r="Q1014" s="525"/>
      <c r="R1014" s="525"/>
    </row>
    <row r="1015" spans="9:18" x14ac:dyDescent="0.2">
      <c r="I1015" s="525"/>
      <c r="J1015" s="525"/>
      <c r="K1015" s="541"/>
      <c r="L1015" s="525"/>
      <c r="M1015" s="525"/>
      <c r="N1015" s="525"/>
      <c r="O1015" s="525"/>
      <c r="P1015" s="525"/>
      <c r="Q1015" s="525"/>
      <c r="R1015" s="525"/>
    </row>
    <row r="1016" spans="9:18" x14ac:dyDescent="0.2">
      <c r="I1016" s="525"/>
      <c r="J1016" s="525"/>
      <c r="K1016" s="541"/>
      <c r="L1016" s="525"/>
      <c r="M1016" s="525"/>
      <c r="N1016" s="525"/>
      <c r="O1016" s="525"/>
      <c r="P1016" s="525"/>
      <c r="Q1016" s="525"/>
      <c r="R1016" s="525"/>
    </row>
    <row r="1017" spans="9:18" x14ac:dyDescent="0.2">
      <c r="I1017" s="525"/>
      <c r="J1017" s="525"/>
      <c r="K1017" s="541"/>
      <c r="L1017" s="525"/>
      <c r="M1017" s="525"/>
      <c r="N1017" s="525"/>
      <c r="O1017" s="525"/>
      <c r="P1017" s="525"/>
      <c r="Q1017" s="525"/>
      <c r="R1017" s="525"/>
    </row>
    <row r="1018" spans="9:18" x14ac:dyDescent="0.2">
      <c r="I1018" s="525"/>
      <c r="J1018" s="525"/>
      <c r="K1018" s="541"/>
      <c r="L1018" s="525"/>
      <c r="M1018" s="525"/>
      <c r="N1018" s="525"/>
      <c r="O1018" s="525"/>
      <c r="P1018" s="525"/>
      <c r="Q1018" s="525"/>
      <c r="R1018" s="525"/>
    </row>
    <row r="1019" spans="9:18" x14ac:dyDescent="0.2">
      <c r="I1019" s="525"/>
      <c r="J1019" s="525"/>
      <c r="K1019" s="541"/>
      <c r="L1019" s="525"/>
      <c r="M1019" s="525"/>
      <c r="N1019" s="525"/>
      <c r="O1019" s="525"/>
      <c r="P1019" s="525"/>
      <c r="Q1019" s="525"/>
      <c r="R1019" s="525"/>
    </row>
    <row r="1020" spans="9:18" x14ac:dyDescent="0.2">
      <c r="I1020" s="525"/>
      <c r="J1020" s="525"/>
      <c r="K1020" s="541"/>
      <c r="L1020" s="525"/>
      <c r="M1020" s="525"/>
      <c r="N1020" s="525"/>
      <c r="O1020" s="525"/>
      <c r="P1020" s="525"/>
      <c r="Q1020" s="525"/>
      <c r="R1020" s="525"/>
    </row>
    <row r="1021" spans="9:18" x14ac:dyDescent="0.2">
      <c r="I1021" s="525"/>
      <c r="J1021" s="525"/>
      <c r="K1021" s="541"/>
      <c r="L1021" s="525"/>
      <c r="M1021" s="525"/>
      <c r="N1021" s="525"/>
      <c r="O1021" s="525"/>
      <c r="P1021" s="525"/>
      <c r="Q1021" s="525"/>
      <c r="R1021" s="525"/>
    </row>
    <row r="1022" spans="9:18" x14ac:dyDescent="0.2">
      <c r="I1022" s="525"/>
      <c r="J1022" s="525"/>
      <c r="K1022" s="541"/>
      <c r="L1022" s="525"/>
      <c r="M1022" s="525"/>
      <c r="N1022" s="525"/>
      <c r="O1022" s="525"/>
      <c r="P1022" s="525"/>
      <c r="Q1022" s="525"/>
      <c r="R1022" s="525"/>
    </row>
    <row r="1023" spans="9:18" x14ac:dyDescent="0.2">
      <c r="I1023" s="525"/>
      <c r="J1023" s="525"/>
      <c r="K1023" s="541"/>
      <c r="L1023" s="525"/>
      <c r="M1023" s="525"/>
      <c r="N1023" s="525"/>
      <c r="O1023" s="525"/>
      <c r="P1023" s="525"/>
      <c r="Q1023" s="525"/>
      <c r="R1023" s="525"/>
    </row>
    <row r="1024" spans="9:18" x14ac:dyDescent="0.2">
      <c r="I1024" s="525"/>
      <c r="J1024" s="525"/>
      <c r="K1024" s="541"/>
      <c r="L1024" s="525"/>
      <c r="M1024" s="525"/>
      <c r="N1024" s="525"/>
      <c r="O1024" s="525"/>
      <c r="P1024" s="525"/>
      <c r="Q1024" s="525"/>
      <c r="R1024" s="525"/>
    </row>
    <row r="1025" spans="9:18" x14ac:dyDescent="0.2">
      <c r="I1025" s="525"/>
      <c r="J1025" s="525"/>
      <c r="K1025" s="541"/>
      <c r="L1025" s="525"/>
      <c r="M1025" s="525"/>
      <c r="N1025" s="525"/>
      <c r="O1025" s="525"/>
      <c r="P1025" s="525"/>
      <c r="Q1025" s="525"/>
      <c r="R1025" s="525"/>
    </row>
    <row r="1026" spans="9:18" x14ac:dyDescent="0.2">
      <c r="I1026" s="525"/>
      <c r="J1026" s="525"/>
      <c r="K1026" s="541"/>
      <c r="L1026" s="525"/>
      <c r="M1026" s="525"/>
      <c r="N1026" s="525"/>
      <c r="O1026" s="525"/>
      <c r="P1026" s="525"/>
      <c r="Q1026" s="525"/>
      <c r="R1026" s="525"/>
    </row>
    <row r="1027" spans="9:18" x14ac:dyDescent="0.2">
      <c r="I1027" s="525"/>
      <c r="J1027" s="525"/>
      <c r="K1027" s="541"/>
      <c r="L1027" s="525"/>
      <c r="M1027" s="525"/>
      <c r="N1027" s="525"/>
      <c r="O1027" s="525"/>
      <c r="P1027" s="525"/>
      <c r="Q1027" s="525"/>
      <c r="R1027" s="525"/>
    </row>
    <row r="1028" spans="9:18" x14ac:dyDescent="0.2">
      <c r="I1028" s="525"/>
      <c r="J1028" s="525"/>
      <c r="K1028" s="541"/>
      <c r="L1028" s="525"/>
      <c r="M1028" s="525"/>
      <c r="N1028" s="525"/>
      <c r="O1028" s="525"/>
      <c r="P1028" s="525"/>
      <c r="Q1028" s="525"/>
      <c r="R1028" s="525"/>
    </row>
    <row r="1029" spans="9:18" x14ac:dyDescent="0.2">
      <c r="I1029" s="525"/>
      <c r="J1029" s="525"/>
      <c r="K1029" s="541"/>
      <c r="L1029" s="525"/>
      <c r="M1029" s="525"/>
      <c r="N1029" s="525"/>
      <c r="O1029" s="525"/>
      <c r="P1029" s="525"/>
      <c r="Q1029" s="525"/>
      <c r="R1029" s="525"/>
    </row>
    <row r="1030" spans="9:18" x14ac:dyDescent="0.2">
      <c r="I1030" s="525"/>
      <c r="J1030" s="525"/>
      <c r="K1030" s="541"/>
      <c r="L1030" s="525"/>
      <c r="M1030" s="525"/>
      <c r="N1030" s="525"/>
      <c r="O1030" s="525"/>
      <c r="P1030" s="525"/>
      <c r="Q1030" s="525"/>
      <c r="R1030" s="525"/>
    </row>
    <row r="1031" spans="9:18" x14ac:dyDescent="0.2">
      <c r="I1031" s="525"/>
      <c r="J1031" s="525"/>
      <c r="K1031" s="541"/>
      <c r="L1031" s="525"/>
      <c r="M1031" s="525"/>
      <c r="N1031" s="525"/>
      <c r="O1031" s="525"/>
      <c r="P1031" s="525"/>
      <c r="Q1031" s="525"/>
      <c r="R1031" s="525"/>
    </row>
    <row r="1032" spans="9:18" x14ac:dyDescent="0.2">
      <c r="I1032" s="525"/>
      <c r="J1032" s="525"/>
      <c r="K1032" s="541"/>
      <c r="L1032" s="525"/>
      <c r="M1032" s="525"/>
      <c r="N1032" s="525"/>
      <c r="O1032" s="525"/>
      <c r="P1032" s="525"/>
      <c r="Q1032" s="525"/>
      <c r="R1032" s="525"/>
    </row>
    <row r="1033" spans="9:18" x14ac:dyDescent="0.2">
      <c r="I1033" s="525"/>
      <c r="J1033" s="525"/>
      <c r="K1033" s="541"/>
      <c r="L1033" s="525"/>
      <c r="M1033" s="525"/>
      <c r="N1033" s="525"/>
      <c r="O1033" s="525"/>
      <c r="P1033" s="525"/>
      <c r="Q1033" s="525"/>
      <c r="R1033" s="525"/>
    </row>
    <row r="1034" spans="9:18" x14ac:dyDescent="0.2">
      <c r="I1034" s="525"/>
      <c r="J1034" s="525"/>
      <c r="K1034" s="541"/>
      <c r="L1034" s="525"/>
      <c r="M1034" s="525"/>
      <c r="N1034" s="525"/>
      <c r="O1034" s="525"/>
      <c r="P1034" s="525"/>
      <c r="Q1034" s="525"/>
      <c r="R1034" s="525"/>
    </row>
    <row r="1035" spans="9:18" x14ac:dyDescent="0.2">
      <c r="I1035" s="525"/>
      <c r="J1035" s="525"/>
      <c r="K1035" s="541"/>
      <c r="L1035" s="525"/>
      <c r="M1035" s="525"/>
      <c r="N1035" s="525"/>
      <c r="O1035" s="525"/>
      <c r="P1035" s="525"/>
      <c r="Q1035" s="525"/>
      <c r="R1035" s="525"/>
    </row>
    <row r="1036" spans="9:18" x14ac:dyDescent="0.2">
      <c r="I1036" s="525"/>
      <c r="J1036" s="525"/>
      <c r="K1036" s="541"/>
      <c r="L1036" s="525"/>
      <c r="M1036" s="525"/>
      <c r="N1036" s="525"/>
      <c r="O1036" s="525"/>
      <c r="P1036" s="525"/>
      <c r="Q1036" s="525"/>
      <c r="R1036" s="525"/>
    </row>
    <row r="1037" spans="9:18" x14ac:dyDescent="0.2">
      <c r="I1037" s="525"/>
      <c r="J1037" s="525"/>
      <c r="K1037" s="541"/>
      <c r="L1037" s="525"/>
      <c r="M1037" s="525"/>
      <c r="N1037" s="525"/>
      <c r="O1037" s="525"/>
      <c r="P1037" s="525"/>
      <c r="Q1037" s="525"/>
      <c r="R1037" s="525"/>
    </row>
    <row r="1038" spans="9:18" x14ac:dyDescent="0.2">
      <c r="I1038" s="525"/>
      <c r="J1038" s="525"/>
      <c r="K1038" s="541"/>
      <c r="L1038" s="525"/>
      <c r="M1038" s="525"/>
      <c r="N1038" s="525"/>
      <c r="O1038" s="525"/>
      <c r="P1038" s="525"/>
      <c r="Q1038" s="525"/>
      <c r="R1038" s="525"/>
    </row>
    <row r="1039" spans="9:18" x14ac:dyDescent="0.2">
      <c r="I1039" s="525"/>
      <c r="J1039" s="525"/>
      <c r="K1039" s="541"/>
      <c r="L1039" s="525"/>
      <c r="M1039" s="525"/>
      <c r="N1039" s="525"/>
      <c r="O1039" s="525"/>
      <c r="P1039" s="525"/>
      <c r="Q1039" s="525"/>
      <c r="R1039" s="525"/>
    </row>
    <row r="1040" spans="9:18" x14ac:dyDescent="0.2">
      <c r="I1040" s="525"/>
      <c r="J1040" s="525"/>
      <c r="K1040" s="541"/>
      <c r="L1040" s="525"/>
      <c r="M1040" s="525"/>
      <c r="N1040" s="525"/>
      <c r="O1040" s="525"/>
      <c r="P1040" s="525"/>
      <c r="Q1040" s="525"/>
      <c r="R1040" s="525"/>
    </row>
    <row r="1041" spans="9:18" x14ac:dyDescent="0.2">
      <c r="I1041" s="525"/>
      <c r="J1041" s="525"/>
      <c r="K1041" s="541"/>
      <c r="L1041" s="525"/>
      <c r="M1041" s="525"/>
      <c r="N1041" s="525"/>
      <c r="O1041" s="525"/>
      <c r="P1041" s="525"/>
      <c r="Q1041" s="525"/>
      <c r="R1041" s="525"/>
    </row>
    <row r="1042" spans="9:18" x14ac:dyDescent="0.2">
      <c r="I1042" s="525"/>
      <c r="J1042" s="525"/>
      <c r="K1042" s="541"/>
      <c r="L1042" s="525"/>
      <c r="M1042" s="525"/>
      <c r="N1042" s="525"/>
      <c r="O1042" s="525"/>
      <c r="P1042" s="525"/>
      <c r="Q1042" s="525"/>
      <c r="R1042" s="525"/>
    </row>
    <row r="1043" spans="9:18" x14ac:dyDescent="0.2">
      <c r="I1043" s="525"/>
      <c r="J1043" s="525"/>
      <c r="K1043" s="541"/>
      <c r="L1043" s="525"/>
      <c r="M1043" s="525"/>
      <c r="N1043" s="525"/>
      <c r="O1043" s="525"/>
      <c r="P1043" s="525"/>
      <c r="Q1043" s="525"/>
      <c r="R1043" s="525"/>
    </row>
    <row r="1044" spans="9:18" x14ac:dyDescent="0.2">
      <c r="I1044" s="525"/>
      <c r="J1044" s="525"/>
      <c r="K1044" s="541"/>
      <c r="L1044" s="525"/>
      <c r="M1044" s="525"/>
      <c r="N1044" s="525"/>
      <c r="O1044" s="525"/>
      <c r="P1044" s="525"/>
      <c r="Q1044" s="525"/>
      <c r="R1044" s="525"/>
    </row>
    <row r="1045" spans="9:18" x14ac:dyDescent="0.2">
      <c r="I1045" s="525"/>
      <c r="J1045" s="525"/>
      <c r="K1045" s="541"/>
      <c r="L1045" s="525"/>
      <c r="M1045" s="525"/>
      <c r="N1045" s="525"/>
      <c r="O1045" s="525"/>
      <c r="P1045" s="525"/>
      <c r="Q1045" s="525"/>
      <c r="R1045" s="525"/>
    </row>
    <row r="1046" spans="9:18" x14ac:dyDescent="0.2">
      <c r="I1046" s="525"/>
      <c r="J1046" s="525"/>
      <c r="K1046" s="541"/>
      <c r="L1046" s="525"/>
      <c r="M1046" s="525"/>
      <c r="N1046" s="525"/>
      <c r="O1046" s="525"/>
      <c r="P1046" s="525"/>
      <c r="Q1046" s="525"/>
      <c r="R1046" s="525"/>
    </row>
    <row r="1047" spans="9:18" x14ac:dyDescent="0.2">
      <c r="I1047" s="525"/>
      <c r="J1047" s="525"/>
      <c r="K1047" s="541"/>
      <c r="L1047" s="525"/>
      <c r="M1047" s="525"/>
      <c r="N1047" s="525"/>
      <c r="O1047" s="525"/>
      <c r="P1047" s="525"/>
      <c r="Q1047" s="525"/>
      <c r="R1047" s="525"/>
    </row>
    <row r="1048" spans="9:18" x14ac:dyDescent="0.2">
      <c r="I1048" s="525"/>
      <c r="J1048" s="525"/>
      <c r="K1048" s="541"/>
      <c r="L1048" s="525"/>
      <c r="M1048" s="525"/>
      <c r="N1048" s="525"/>
      <c r="O1048" s="525"/>
      <c r="P1048" s="525"/>
      <c r="Q1048" s="525"/>
      <c r="R1048" s="525"/>
    </row>
    <row r="1049" spans="9:18" x14ac:dyDescent="0.2">
      <c r="I1049" s="525"/>
      <c r="J1049" s="525"/>
      <c r="K1049" s="541"/>
      <c r="L1049" s="525"/>
      <c r="M1049" s="525"/>
      <c r="N1049" s="525"/>
      <c r="O1049" s="525"/>
      <c r="P1049" s="525"/>
      <c r="Q1049" s="525"/>
      <c r="R1049" s="525"/>
    </row>
    <row r="1050" spans="9:18" x14ac:dyDescent="0.2">
      <c r="I1050" s="525"/>
      <c r="J1050" s="525"/>
      <c r="K1050" s="541"/>
      <c r="L1050" s="525"/>
      <c r="M1050" s="525"/>
      <c r="N1050" s="525"/>
      <c r="O1050" s="525"/>
      <c r="P1050" s="525"/>
      <c r="Q1050" s="525"/>
      <c r="R1050" s="525"/>
    </row>
    <row r="1051" spans="9:18" x14ac:dyDescent="0.2">
      <c r="I1051" s="525"/>
      <c r="J1051" s="525"/>
      <c r="K1051" s="541"/>
      <c r="L1051" s="525"/>
      <c r="M1051" s="525"/>
      <c r="N1051" s="525"/>
      <c r="O1051" s="525"/>
      <c r="P1051" s="525"/>
      <c r="Q1051" s="525"/>
      <c r="R1051" s="525"/>
    </row>
    <row r="1052" spans="9:18" x14ac:dyDescent="0.2">
      <c r="I1052" s="525"/>
      <c r="J1052" s="525"/>
      <c r="K1052" s="541"/>
      <c r="L1052" s="525"/>
      <c r="M1052" s="525"/>
      <c r="N1052" s="525"/>
      <c r="O1052" s="525"/>
      <c r="P1052" s="525"/>
      <c r="Q1052" s="525"/>
      <c r="R1052" s="525"/>
    </row>
    <row r="1053" spans="9:18" x14ac:dyDescent="0.2">
      <c r="I1053" s="525"/>
      <c r="J1053" s="525"/>
      <c r="K1053" s="541"/>
      <c r="L1053" s="525"/>
      <c r="M1053" s="525"/>
      <c r="N1053" s="525"/>
      <c r="O1053" s="525"/>
      <c r="P1053" s="525"/>
      <c r="Q1053" s="525"/>
      <c r="R1053" s="525"/>
    </row>
    <row r="1054" spans="9:18" x14ac:dyDescent="0.2">
      <c r="I1054" s="525"/>
      <c r="J1054" s="525"/>
      <c r="K1054" s="541"/>
      <c r="L1054" s="525"/>
      <c r="M1054" s="525"/>
      <c r="N1054" s="525"/>
      <c r="O1054" s="525"/>
      <c r="P1054" s="525"/>
      <c r="Q1054" s="525"/>
      <c r="R1054" s="525"/>
    </row>
    <row r="1055" spans="9:18" x14ac:dyDescent="0.2">
      <c r="I1055" s="525"/>
      <c r="J1055" s="525"/>
      <c r="K1055" s="541"/>
      <c r="L1055" s="525"/>
      <c r="M1055" s="525"/>
      <c r="N1055" s="525"/>
      <c r="O1055" s="525"/>
      <c r="P1055" s="525"/>
      <c r="Q1055" s="525"/>
      <c r="R1055" s="525"/>
    </row>
    <row r="1056" spans="9:18" x14ac:dyDescent="0.2">
      <c r="I1056" s="525"/>
      <c r="J1056" s="525"/>
      <c r="K1056" s="541"/>
      <c r="L1056" s="525"/>
      <c r="M1056" s="525"/>
      <c r="N1056" s="525"/>
      <c r="O1056" s="525"/>
      <c r="P1056" s="525"/>
      <c r="Q1056" s="525"/>
      <c r="R1056" s="525"/>
    </row>
    <row r="1057" spans="9:18" x14ac:dyDescent="0.2">
      <c r="I1057" s="525"/>
      <c r="J1057" s="525"/>
      <c r="K1057" s="541"/>
      <c r="L1057" s="525"/>
      <c r="M1057" s="525"/>
      <c r="N1057" s="525"/>
      <c r="O1057" s="525"/>
      <c r="P1057" s="525"/>
      <c r="Q1057" s="525"/>
      <c r="R1057" s="525"/>
    </row>
    <row r="1058" spans="9:18" x14ac:dyDescent="0.2">
      <c r="I1058" s="525"/>
      <c r="J1058" s="525"/>
      <c r="K1058" s="541"/>
      <c r="L1058" s="525"/>
      <c r="M1058" s="525"/>
      <c r="N1058" s="525"/>
      <c r="O1058" s="525"/>
      <c r="P1058" s="525"/>
      <c r="Q1058" s="525"/>
      <c r="R1058" s="525"/>
    </row>
    <row r="1059" spans="9:18" x14ac:dyDescent="0.2">
      <c r="I1059" s="525"/>
      <c r="J1059" s="525"/>
      <c r="K1059" s="541"/>
      <c r="L1059" s="525"/>
      <c r="M1059" s="525"/>
      <c r="N1059" s="525"/>
      <c r="O1059" s="525"/>
      <c r="P1059" s="525"/>
      <c r="Q1059" s="525"/>
      <c r="R1059" s="525"/>
    </row>
    <row r="1060" spans="9:18" x14ac:dyDescent="0.2">
      <c r="I1060" s="525"/>
      <c r="J1060" s="525"/>
      <c r="K1060" s="541"/>
      <c r="L1060" s="525"/>
      <c r="M1060" s="525"/>
      <c r="N1060" s="525"/>
      <c r="O1060" s="525"/>
      <c r="P1060" s="525"/>
      <c r="Q1060" s="525"/>
      <c r="R1060" s="525"/>
    </row>
    <row r="1061" spans="9:18" x14ac:dyDescent="0.2">
      <c r="I1061" s="525"/>
      <c r="J1061" s="525"/>
      <c r="K1061" s="541"/>
      <c r="L1061" s="525"/>
      <c r="M1061" s="525"/>
      <c r="N1061" s="525"/>
      <c r="O1061" s="525"/>
      <c r="P1061" s="525"/>
      <c r="Q1061" s="525"/>
      <c r="R1061" s="525"/>
    </row>
    <row r="1062" spans="9:18" x14ac:dyDescent="0.2">
      <c r="I1062" s="525"/>
      <c r="J1062" s="525"/>
      <c r="K1062" s="541"/>
      <c r="L1062" s="525"/>
      <c r="M1062" s="525"/>
      <c r="N1062" s="525"/>
      <c r="O1062" s="525"/>
      <c r="P1062" s="525"/>
      <c r="Q1062" s="525"/>
      <c r="R1062" s="525"/>
    </row>
    <row r="1063" spans="9:18" x14ac:dyDescent="0.2">
      <c r="I1063" s="525"/>
      <c r="J1063" s="525"/>
      <c r="K1063" s="541"/>
      <c r="L1063" s="525"/>
      <c r="M1063" s="525"/>
      <c r="N1063" s="525"/>
      <c r="O1063" s="525"/>
      <c r="P1063" s="525"/>
      <c r="Q1063" s="525"/>
      <c r="R1063" s="525"/>
    </row>
    <row r="1064" spans="9:18" x14ac:dyDescent="0.2">
      <c r="I1064" s="525"/>
      <c r="J1064" s="525"/>
      <c r="K1064" s="541"/>
      <c r="L1064" s="525"/>
      <c r="M1064" s="525"/>
      <c r="N1064" s="525"/>
      <c r="O1064" s="525"/>
      <c r="P1064" s="525"/>
      <c r="Q1064" s="525"/>
      <c r="R1064" s="525"/>
    </row>
    <row r="1065" spans="9:18" x14ac:dyDescent="0.2">
      <c r="I1065" s="525"/>
      <c r="J1065" s="525"/>
      <c r="K1065" s="541"/>
      <c r="L1065" s="525"/>
      <c r="M1065" s="525"/>
      <c r="N1065" s="525"/>
      <c r="O1065" s="525"/>
      <c r="P1065" s="525"/>
      <c r="Q1065" s="525"/>
      <c r="R1065" s="525"/>
    </row>
    <row r="1066" spans="9:18" x14ac:dyDescent="0.2">
      <c r="I1066" s="525"/>
      <c r="J1066" s="525"/>
      <c r="K1066" s="541"/>
      <c r="L1066" s="525"/>
      <c r="M1066" s="525"/>
      <c r="N1066" s="525"/>
      <c r="O1066" s="525"/>
      <c r="P1066" s="525"/>
      <c r="Q1066" s="525"/>
      <c r="R1066" s="525"/>
    </row>
    <row r="1067" spans="9:18" x14ac:dyDescent="0.2">
      <c r="I1067" s="525"/>
      <c r="J1067" s="525"/>
      <c r="K1067" s="541"/>
      <c r="L1067" s="525"/>
      <c r="M1067" s="525"/>
      <c r="N1067" s="525"/>
      <c r="O1067" s="525"/>
      <c r="P1067" s="525"/>
      <c r="Q1067" s="525"/>
      <c r="R1067" s="525"/>
    </row>
    <row r="1068" spans="9:18" x14ac:dyDescent="0.2">
      <c r="I1068" s="525"/>
      <c r="J1068" s="525"/>
      <c r="K1068" s="541"/>
      <c r="L1068" s="525"/>
      <c r="M1068" s="525"/>
      <c r="N1068" s="525"/>
      <c r="O1068" s="525"/>
      <c r="P1068" s="525"/>
      <c r="Q1068" s="525"/>
      <c r="R1068" s="525"/>
    </row>
    <row r="1069" spans="9:18" x14ac:dyDescent="0.2">
      <c r="I1069" s="525"/>
      <c r="J1069" s="525"/>
      <c r="K1069" s="541"/>
      <c r="L1069" s="525"/>
      <c r="M1069" s="525"/>
      <c r="N1069" s="525"/>
      <c r="O1069" s="525"/>
      <c r="P1069" s="525"/>
      <c r="Q1069" s="525"/>
      <c r="R1069" s="525"/>
    </row>
    <row r="1070" spans="9:18" x14ac:dyDescent="0.2">
      <c r="I1070" s="525"/>
      <c r="J1070" s="525"/>
      <c r="K1070" s="541"/>
      <c r="L1070" s="525"/>
      <c r="M1070" s="525"/>
      <c r="N1070" s="525"/>
      <c r="O1070" s="525"/>
      <c r="P1070" s="525"/>
      <c r="Q1070" s="525"/>
      <c r="R1070" s="525"/>
    </row>
    <row r="1071" spans="9:18" x14ac:dyDescent="0.2">
      <c r="I1071" s="525"/>
      <c r="J1071" s="525"/>
      <c r="K1071" s="541"/>
      <c r="L1071" s="525"/>
      <c r="M1071" s="525"/>
      <c r="N1071" s="525"/>
      <c r="O1071" s="525"/>
      <c r="P1071" s="525"/>
      <c r="Q1071" s="525"/>
      <c r="R1071" s="525"/>
    </row>
    <row r="1072" spans="9:18" x14ac:dyDescent="0.2">
      <c r="I1072" s="525"/>
      <c r="J1072" s="525"/>
      <c r="K1072" s="541"/>
      <c r="L1072" s="525"/>
      <c r="M1072" s="525"/>
      <c r="N1072" s="525"/>
      <c r="O1072" s="525"/>
      <c r="P1072" s="525"/>
      <c r="Q1072" s="525"/>
      <c r="R1072" s="525"/>
    </row>
    <row r="1073" spans="9:18" x14ac:dyDescent="0.2">
      <c r="I1073" s="525"/>
      <c r="J1073" s="525"/>
      <c r="K1073" s="541"/>
      <c r="L1073" s="525"/>
      <c r="M1073" s="525"/>
      <c r="N1073" s="525"/>
      <c r="O1073" s="525"/>
      <c r="P1073" s="525"/>
      <c r="Q1073" s="525"/>
      <c r="R1073" s="525"/>
    </row>
    <row r="1074" spans="9:18" x14ac:dyDescent="0.2">
      <c r="I1074" s="525"/>
      <c r="J1074" s="525"/>
      <c r="K1074" s="541"/>
      <c r="L1074" s="525"/>
      <c r="M1074" s="525"/>
      <c r="N1074" s="525"/>
      <c r="O1074" s="525"/>
      <c r="P1074" s="525"/>
      <c r="Q1074" s="525"/>
      <c r="R1074" s="525"/>
    </row>
    <row r="1075" spans="9:18" x14ac:dyDescent="0.2">
      <c r="I1075" s="525"/>
      <c r="J1075" s="525"/>
      <c r="K1075" s="541"/>
      <c r="L1075" s="525"/>
      <c r="M1075" s="525"/>
      <c r="N1075" s="525"/>
      <c r="O1075" s="525"/>
      <c r="P1075" s="525"/>
      <c r="Q1075" s="525"/>
      <c r="R1075" s="525"/>
    </row>
    <row r="1076" spans="9:18" x14ac:dyDescent="0.2">
      <c r="I1076" s="525"/>
      <c r="J1076" s="525"/>
      <c r="K1076" s="541"/>
      <c r="L1076" s="525"/>
      <c r="M1076" s="525"/>
      <c r="N1076" s="525"/>
      <c r="O1076" s="525"/>
      <c r="P1076" s="525"/>
      <c r="Q1076" s="525"/>
      <c r="R1076" s="525"/>
    </row>
    <row r="1077" spans="9:18" x14ac:dyDescent="0.2">
      <c r="I1077" s="525"/>
      <c r="J1077" s="525"/>
      <c r="K1077" s="541"/>
      <c r="L1077" s="525"/>
      <c r="M1077" s="525"/>
      <c r="N1077" s="525"/>
      <c r="O1077" s="525"/>
      <c r="P1077" s="525"/>
      <c r="Q1077" s="525"/>
      <c r="R1077" s="525"/>
    </row>
    <row r="1078" spans="9:18" x14ac:dyDescent="0.2">
      <c r="I1078" s="525"/>
      <c r="J1078" s="525"/>
      <c r="K1078" s="541"/>
      <c r="L1078" s="525"/>
      <c r="M1078" s="525"/>
      <c r="N1078" s="525"/>
      <c r="O1078" s="525"/>
      <c r="P1078" s="525"/>
      <c r="Q1078" s="525"/>
      <c r="R1078" s="525"/>
    </row>
    <row r="1079" spans="9:18" x14ac:dyDescent="0.2">
      <c r="I1079" s="525"/>
      <c r="J1079" s="525"/>
      <c r="K1079" s="541"/>
      <c r="L1079" s="525"/>
      <c r="M1079" s="525"/>
      <c r="N1079" s="525"/>
      <c r="O1079" s="525"/>
      <c r="P1079" s="525"/>
      <c r="Q1079" s="525"/>
      <c r="R1079" s="525"/>
    </row>
    <row r="1080" spans="9:18" x14ac:dyDescent="0.2">
      <c r="I1080" s="525"/>
      <c r="J1080" s="525"/>
      <c r="K1080" s="541"/>
      <c r="L1080" s="525"/>
      <c r="M1080" s="525"/>
      <c r="N1080" s="525"/>
      <c r="O1080" s="525"/>
      <c r="P1080" s="525"/>
      <c r="Q1080" s="525"/>
      <c r="R1080" s="525"/>
    </row>
    <row r="1081" spans="9:18" x14ac:dyDescent="0.2">
      <c r="I1081" s="525"/>
      <c r="J1081" s="525"/>
      <c r="K1081" s="541"/>
      <c r="L1081" s="525"/>
      <c r="M1081" s="525"/>
      <c r="N1081" s="525"/>
      <c r="O1081" s="525"/>
      <c r="P1081" s="525"/>
      <c r="Q1081" s="525"/>
      <c r="R1081" s="525"/>
    </row>
    <row r="1082" spans="9:18" x14ac:dyDescent="0.2">
      <c r="I1082" s="525"/>
      <c r="J1082" s="525"/>
      <c r="K1082" s="541"/>
      <c r="L1082" s="525"/>
      <c r="M1082" s="525"/>
      <c r="N1082" s="525"/>
      <c r="O1082" s="525"/>
      <c r="P1082" s="525"/>
      <c r="Q1082" s="525"/>
      <c r="R1082" s="525"/>
    </row>
    <row r="1083" spans="9:18" x14ac:dyDescent="0.2">
      <c r="I1083" s="525"/>
      <c r="J1083" s="525"/>
      <c r="K1083" s="541"/>
      <c r="L1083" s="525"/>
      <c r="M1083" s="525"/>
      <c r="N1083" s="525"/>
      <c r="O1083" s="525"/>
      <c r="P1083" s="525"/>
      <c r="Q1083" s="525"/>
      <c r="R1083" s="525"/>
    </row>
    <row r="1084" spans="9:18" x14ac:dyDescent="0.2">
      <c r="I1084" s="525"/>
      <c r="J1084" s="525"/>
      <c r="K1084" s="541"/>
      <c r="L1084" s="525"/>
      <c r="M1084" s="525"/>
      <c r="N1084" s="525"/>
      <c r="O1084" s="525"/>
      <c r="P1084" s="525"/>
      <c r="Q1084" s="525"/>
      <c r="R1084" s="525"/>
    </row>
    <row r="1085" spans="9:18" x14ac:dyDescent="0.2">
      <c r="I1085" s="525"/>
      <c r="J1085" s="525"/>
      <c r="K1085" s="541"/>
      <c r="L1085" s="525"/>
      <c r="M1085" s="525"/>
      <c r="N1085" s="525"/>
      <c r="O1085" s="525"/>
      <c r="P1085" s="525"/>
      <c r="Q1085" s="525"/>
      <c r="R1085" s="525"/>
    </row>
    <row r="1086" spans="9:18" x14ac:dyDescent="0.2">
      <c r="I1086" s="525"/>
      <c r="J1086" s="525"/>
      <c r="K1086" s="541"/>
      <c r="L1086" s="525"/>
      <c r="M1086" s="525"/>
      <c r="N1086" s="525"/>
      <c r="O1086" s="525"/>
      <c r="P1086" s="525"/>
      <c r="Q1086" s="525"/>
      <c r="R1086" s="525"/>
    </row>
    <row r="1087" spans="9:18" x14ac:dyDescent="0.2">
      <c r="I1087" s="525"/>
      <c r="J1087" s="525"/>
      <c r="K1087" s="541"/>
      <c r="L1087" s="525"/>
      <c r="M1087" s="525"/>
      <c r="N1087" s="525"/>
      <c r="O1087" s="525"/>
      <c r="P1087" s="525"/>
      <c r="Q1087" s="525"/>
      <c r="R1087" s="525"/>
    </row>
    <row r="1088" spans="9:18" x14ac:dyDescent="0.2">
      <c r="I1088" s="525"/>
      <c r="J1088" s="525"/>
      <c r="K1088" s="541"/>
      <c r="L1088" s="525"/>
      <c r="M1088" s="525"/>
      <c r="N1088" s="525"/>
      <c r="O1088" s="525"/>
      <c r="P1088" s="525"/>
      <c r="Q1088" s="525"/>
      <c r="R1088" s="525"/>
    </row>
    <row r="1089" spans="9:18" x14ac:dyDescent="0.2">
      <c r="I1089" s="525"/>
      <c r="J1089" s="525"/>
      <c r="K1089" s="541"/>
      <c r="L1089" s="525"/>
      <c r="M1089" s="525"/>
      <c r="N1089" s="525"/>
      <c r="O1089" s="525"/>
      <c r="P1089" s="525"/>
      <c r="Q1089" s="525"/>
      <c r="R1089" s="525"/>
    </row>
    <row r="1090" spans="9:18" x14ac:dyDescent="0.2">
      <c r="I1090" s="525"/>
      <c r="J1090" s="525"/>
      <c r="K1090" s="541"/>
      <c r="L1090" s="525"/>
      <c r="M1090" s="525"/>
      <c r="N1090" s="525"/>
      <c r="O1090" s="525"/>
      <c r="P1090" s="525"/>
      <c r="Q1090" s="525"/>
      <c r="R1090" s="525"/>
    </row>
    <row r="1091" spans="9:18" x14ac:dyDescent="0.2">
      <c r="I1091" s="525"/>
      <c r="J1091" s="525"/>
      <c r="K1091" s="541"/>
      <c r="L1091" s="525"/>
      <c r="M1091" s="525"/>
      <c r="N1091" s="525"/>
      <c r="O1091" s="525"/>
      <c r="P1091" s="525"/>
      <c r="Q1091" s="525"/>
      <c r="R1091" s="525"/>
    </row>
    <row r="1092" spans="9:18" x14ac:dyDescent="0.2">
      <c r="I1092" s="525"/>
      <c r="J1092" s="525"/>
      <c r="K1092" s="541"/>
      <c r="L1092" s="525"/>
      <c r="M1092" s="525"/>
      <c r="N1092" s="525"/>
      <c r="O1092" s="525"/>
      <c r="P1092" s="525"/>
      <c r="Q1092" s="525"/>
      <c r="R1092" s="525"/>
    </row>
    <row r="1093" spans="9:18" x14ac:dyDescent="0.2">
      <c r="I1093" s="525"/>
      <c r="J1093" s="525"/>
      <c r="K1093" s="541"/>
      <c r="L1093" s="525"/>
      <c r="M1093" s="525"/>
      <c r="N1093" s="525"/>
      <c r="O1093" s="525"/>
      <c r="P1093" s="525"/>
      <c r="Q1093" s="525"/>
      <c r="R1093" s="525"/>
    </row>
    <row r="1094" spans="9:18" x14ac:dyDescent="0.2">
      <c r="I1094" s="525"/>
      <c r="J1094" s="525"/>
      <c r="K1094" s="541"/>
      <c r="L1094" s="525"/>
      <c r="M1094" s="525"/>
      <c r="N1094" s="525"/>
      <c r="O1094" s="525"/>
      <c r="P1094" s="525"/>
      <c r="Q1094" s="525"/>
      <c r="R1094" s="525"/>
    </row>
    <row r="1095" spans="9:18" x14ac:dyDescent="0.2">
      <c r="I1095" s="525"/>
      <c r="J1095" s="525"/>
      <c r="K1095" s="541"/>
      <c r="L1095" s="525"/>
      <c r="M1095" s="525"/>
      <c r="N1095" s="525"/>
      <c r="O1095" s="525"/>
      <c r="P1095" s="525"/>
      <c r="Q1095" s="525"/>
      <c r="R1095" s="525"/>
    </row>
    <row r="1096" spans="9:18" x14ac:dyDescent="0.2">
      <c r="I1096" s="525"/>
      <c r="J1096" s="525"/>
      <c r="K1096" s="541"/>
      <c r="L1096" s="525"/>
      <c r="M1096" s="525"/>
      <c r="N1096" s="525"/>
      <c r="O1096" s="525"/>
      <c r="P1096" s="525"/>
      <c r="Q1096" s="525"/>
      <c r="R1096" s="525"/>
    </row>
    <row r="1097" spans="9:18" x14ac:dyDescent="0.2">
      <c r="I1097" s="525"/>
      <c r="J1097" s="525"/>
      <c r="K1097" s="541"/>
      <c r="L1097" s="525"/>
      <c r="M1097" s="525"/>
      <c r="N1097" s="525"/>
      <c r="O1097" s="525"/>
      <c r="P1097" s="525"/>
      <c r="Q1097" s="525"/>
      <c r="R1097" s="525"/>
    </row>
    <row r="1098" spans="9:18" x14ac:dyDescent="0.2">
      <c r="I1098" s="525"/>
      <c r="J1098" s="525"/>
      <c r="K1098" s="541"/>
      <c r="L1098" s="525"/>
      <c r="M1098" s="525"/>
      <c r="N1098" s="525"/>
      <c r="O1098" s="525"/>
      <c r="P1098" s="525"/>
      <c r="Q1098" s="525"/>
      <c r="R1098" s="525"/>
    </row>
    <row r="1099" spans="9:18" x14ac:dyDescent="0.2">
      <c r="I1099" s="525"/>
      <c r="J1099" s="525"/>
      <c r="K1099" s="541"/>
      <c r="L1099" s="525"/>
      <c r="M1099" s="525"/>
      <c r="N1099" s="525"/>
      <c r="O1099" s="525"/>
      <c r="P1099" s="525"/>
      <c r="Q1099" s="525"/>
      <c r="R1099" s="525"/>
    </row>
    <row r="1100" spans="9:18" x14ac:dyDescent="0.2">
      <c r="I1100" s="525"/>
      <c r="J1100" s="525"/>
      <c r="K1100" s="541"/>
      <c r="L1100" s="525"/>
      <c r="M1100" s="525"/>
      <c r="N1100" s="525"/>
      <c r="O1100" s="525"/>
      <c r="P1100" s="525"/>
      <c r="Q1100" s="525"/>
      <c r="R1100" s="525"/>
    </row>
    <row r="1101" spans="9:18" x14ac:dyDescent="0.2">
      <c r="I1101" s="525"/>
      <c r="J1101" s="525"/>
      <c r="K1101" s="541"/>
      <c r="L1101" s="525"/>
      <c r="M1101" s="525"/>
      <c r="N1101" s="525"/>
      <c r="O1101" s="525"/>
      <c r="P1101" s="525"/>
      <c r="Q1101" s="525"/>
      <c r="R1101" s="525"/>
    </row>
    <row r="1102" spans="9:18" x14ac:dyDescent="0.2">
      <c r="I1102" s="525"/>
      <c r="J1102" s="525"/>
      <c r="K1102" s="541"/>
      <c r="L1102" s="525"/>
      <c r="M1102" s="525"/>
      <c r="N1102" s="525"/>
      <c r="O1102" s="525"/>
      <c r="P1102" s="525"/>
      <c r="Q1102" s="525"/>
      <c r="R1102" s="525"/>
    </row>
    <row r="1103" spans="9:18" x14ac:dyDescent="0.2">
      <c r="I1103" s="525"/>
      <c r="J1103" s="525"/>
      <c r="K1103" s="541"/>
      <c r="L1103" s="525"/>
      <c r="M1103" s="525"/>
      <c r="N1103" s="525"/>
      <c r="O1103" s="525"/>
      <c r="P1103" s="525"/>
      <c r="Q1103" s="525"/>
      <c r="R1103" s="525"/>
    </row>
    <row r="1104" spans="9:18" x14ac:dyDescent="0.2">
      <c r="I1104" s="525"/>
      <c r="J1104" s="525"/>
      <c r="K1104" s="541"/>
      <c r="L1104" s="525"/>
      <c r="M1104" s="525"/>
      <c r="N1104" s="525"/>
      <c r="O1104" s="525"/>
      <c r="P1104" s="525"/>
      <c r="Q1104" s="525"/>
      <c r="R1104" s="525"/>
    </row>
    <row r="1105" spans="9:18" x14ac:dyDescent="0.2">
      <c r="I1105" s="525"/>
      <c r="J1105" s="525"/>
      <c r="K1105" s="541"/>
      <c r="L1105" s="525"/>
      <c r="M1105" s="525"/>
      <c r="N1105" s="525"/>
      <c r="O1105" s="525"/>
      <c r="P1105" s="525"/>
      <c r="Q1105" s="525"/>
      <c r="R1105" s="525"/>
    </row>
    <row r="1106" spans="9:18" x14ac:dyDescent="0.2">
      <c r="I1106" s="525"/>
      <c r="J1106" s="525"/>
      <c r="K1106" s="541"/>
      <c r="L1106" s="525"/>
      <c r="M1106" s="525"/>
      <c r="N1106" s="525"/>
      <c r="O1106" s="525"/>
      <c r="P1106" s="525"/>
      <c r="Q1106" s="525"/>
      <c r="R1106" s="525"/>
    </row>
    <row r="1107" spans="9:18" x14ac:dyDescent="0.2">
      <c r="I1107" s="525"/>
      <c r="J1107" s="525"/>
      <c r="K1107" s="541"/>
      <c r="L1107" s="525"/>
      <c r="M1107" s="525"/>
      <c r="N1107" s="525"/>
      <c r="O1107" s="525"/>
      <c r="P1107" s="525"/>
      <c r="Q1107" s="525"/>
      <c r="R1107" s="525"/>
    </row>
    <row r="1108" spans="9:18" x14ac:dyDescent="0.2">
      <c r="I1108" s="525"/>
      <c r="J1108" s="525"/>
      <c r="K1108" s="541"/>
      <c r="L1108" s="525"/>
      <c r="M1108" s="525"/>
      <c r="N1108" s="525"/>
      <c r="O1108" s="525"/>
      <c r="P1108" s="525"/>
      <c r="Q1108" s="525"/>
      <c r="R1108" s="525"/>
    </row>
    <row r="1109" spans="9:18" x14ac:dyDescent="0.2">
      <c r="I1109" s="525"/>
      <c r="J1109" s="525"/>
      <c r="K1109" s="541"/>
      <c r="L1109" s="525"/>
      <c r="M1109" s="525"/>
      <c r="N1109" s="525"/>
      <c r="O1109" s="525"/>
      <c r="P1109" s="525"/>
      <c r="Q1109" s="525"/>
      <c r="R1109" s="525"/>
    </row>
    <row r="1110" spans="9:18" x14ac:dyDescent="0.2">
      <c r="I1110" s="525"/>
      <c r="J1110" s="525"/>
      <c r="K1110" s="541"/>
      <c r="L1110" s="525"/>
      <c r="M1110" s="525"/>
      <c r="N1110" s="525"/>
      <c r="O1110" s="525"/>
      <c r="P1110" s="525"/>
      <c r="Q1110" s="525"/>
      <c r="R1110" s="525"/>
    </row>
    <row r="1111" spans="9:18" x14ac:dyDescent="0.2">
      <c r="I1111" s="525"/>
      <c r="J1111" s="525"/>
      <c r="K1111" s="541"/>
      <c r="L1111" s="525"/>
      <c r="M1111" s="525"/>
      <c r="N1111" s="525"/>
      <c r="O1111" s="525"/>
      <c r="P1111" s="525"/>
      <c r="Q1111" s="525"/>
      <c r="R1111" s="525"/>
    </row>
    <row r="1112" spans="9:18" x14ac:dyDescent="0.2">
      <c r="I1112" s="525"/>
      <c r="J1112" s="525"/>
      <c r="K1112" s="541"/>
      <c r="L1112" s="525"/>
      <c r="M1112" s="525"/>
      <c r="N1112" s="525"/>
      <c r="O1112" s="525"/>
      <c r="P1112" s="525"/>
      <c r="Q1112" s="525"/>
      <c r="R1112" s="525"/>
    </row>
    <row r="1113" spans="9:18" x14ac:dyDescent="0.2">
      <c r="I1113" s="525"/>
      <c r="J1113" s="525"/>
      <c r="K1113" s="541"/>
      <c r="L1113" s="525"/>
      <c r="M1113" s="525"/>
      <c r="N1113" s="525"/>
      <c r="O1113" s="525"/>
      <c r="P1113" s="525"/>
      <c r="Q1113" s="525"/>
      <c r="R1113" s="525"/>
    </row>
    <row r="1114" spans="9:18" x14ac:dyDescent="0.2">
      <c r="I1114" s="525"/>
      <c r="J1114" s="525"/>
      <c r="K1114" s="541"/>
      <c r="L1114" s="525"/>
      <c r="M1114" s="525"/>
      <c r="N1114" s="525"/>
      <c r="O1114" s="525"/>
      <c r="P1114" s="525"/>
      <c r="Q1114" s="525"/>
      <c r="R1114" s="525"/>
    </row>
    <row r="1115" spans="9:18" x14ac:dyDescent="0.2">
      <c r="I1115" s="525"/>
      <c r="J1115" s="525"/>
      <c r="K1115" s="541"/>
      <c r="L1115" s="525"/>
      <c r="M1115" s="525"/>
      <c r="N1115" s="525"/>
      <c r="O1115" s="525"/>
      <c r="P1115" s="525"/>
      <c r="Q1115" s="525"/>
      <c r="R1115" s="525"/>
    </row>
    <row r="1116" spans="9:18" x14ac:dyDescent="0.2">
      <c r="I1116" s="525"/>
      <c r="J1116" s="525"/>
      <c r="K1116" s="541"/>
      <c r="L1116" s="525"/>
      <c r="M1116" s="525"/>
      <c r="N1116" s="525"/>
      <c r="O1116" s="525"/>
      <c r="P1116" s="525"/>
      <c r="Q1116" s="525"/>
      <c r="R1116" s="525"/>
    </row>
    <row r="1117" spans="9:18" x14ac:dyDescent="0.2">
      <c r="I1117" s="525"/>
      <c r="J1117" s="525"/>
      <c r="K1117" s="541"/>
      <c r="L1117" s="525"/>
      <c r="M1117" s="525"/>
      <c r="N1117" s="525"/>
      <c r="O1117" s="525"/>
      <c r="P1117" s="525"/>
      <c r="Q1117" s="525"/>
      <c r="R1117" s="525"/>
    </row>
    <row r="1118" spans="9:18" x14ac:dyDescent="0.2">
      <c r="I1118" s="525"/>
      <c r="J1118" s="525"/>
      <c r="K1118" s="541"/>
      <c r="L1118" s="525"/>
      <c r="M1118" s="525"/>
      <c r="N1118" s="525"/>
      <c r="O1118" s="525"/>
      <c r="P1118" s="525"/>
      <c r="Q1118" s="525"/>
      <c r="R1118" s="525"/>
    </row>
    <row r="1119" spans="9:18" x14ac:dyDescent="0.2">
      <c r="I1119" s="525"/>
      <c r="J1119" s="525"/>
      <c r="K1119" s="541"/>
      <c r="L1119" s="525"/>
      <c r="M1119" s="525"/>
      <c r="N1119" s="525"/>
      <c r="O1119" s="525"/>
      <c r="P1119" s="525"/>
      <c r="Q1119" s="525"/>
      <c r="R1119" s="525"/>
    </row>
    <row r="1120" spans="9:18" x14ac:dyDescent="0.2">
      <c r="I1120" s="525"/>
      <c r="J1120" s="525"/>
      <c r="K1120" s="541"/>
      <c r="L1120" s="525"/>
      <c r="M1120" s="525"/>
      <c r="N1120" s="525"/>
      <c r="O1120" s="525"/>
      <c r="P1120" s="525"/>
      <c r="Q1120" s="525"/>
      <c r="R1120" s="525"/>
    </row>
    <row r="1121" spans="9:18" x14ac:dyDescent="0.2">
      <c r="I1121" s="525"/>
      <c r="J1121" s="525"/>
      <c r="K1121" s="541"/>
      <c r="L1121" s="525"/>
      <c r="M1121" s="525"/>
      <c r="N1121" s="525"/>
      <c r="O1121" s="525"/>
      <c r="P1121" s="525"/>
      <c r="Q1121" s="525"/>
      <c r="R1121" s="525"/>
    </row>
    <row r="1122" spans="9:18" x14ac:dyDescent="0.2">
      <c r="I1122" s="525"/>
      <c r="J1122" s="525"/>
      <c r="K1122" s="541"/>
      <c r="L1122" s="525"/>
      <c r="M1122" s="525"/>
      <c r="N1122" s="525"/>
      <c r="O1122" s="525"/>
      <c r="P1122" s="525"/>
      <c r="Q1122" s="525"/>
      <c r="R1122" s="525"/>
    </row>
    <row r="1123" spans="9:18" x14ac:dyDescent="0.2">
      <c r="I1123" s="525"/>
      <c r="J1123" s="525"/>
      <c r="K1123" s="541"/>
      <c r="L1123" s="525"/>
      <c r="M1123" s="525"/>
      <c r="N1123" s="525"/>
      <c r="O1123" s="525"/>
      <c r="P1123" s="525"/>
      <c r="Q1123" s="525"/>
      <c r="R1123" s="525"/>
    </row>
    <row r="1124" spans="9:18" x14ac:dyDescent="0.2">
      <c r="I1124" s="525"/>
      <c r="J1124" s="525"/>
      <c r="K1124" s="541"/>
      <c r="L1124" s="525"/>
      <c r="M1124" s="525"/>
      <c r="N1124" s="525"/>
      <c r="O1124" s="525"/>
      <c r="P1124" s="525"/>
      <c r="Q1124" s="525"/>
      <c r="R1124" s="525"/>
    </row>
    <row r="1125" spans="9:18" x14ac:dyDescent="0.2">
      <c r="I1125" s="525"/>
      <c r="J1125" s="525"/>
      <c r="K1125" s="541"/>
      <c r="L1125" s="525"/>
      <c r="M1125" s="525"/>
      <c r="N1125" s="525"/>
      <c r="O1125" s="525"/>
      <c r="P1125" s="525"/>
      <c r="Q1125" s="525"/>
      <c r="R1125" s="525"/>
    </row>
    <row r="1126" spans="9:18" x14ac:dyDescent="0.2">
      <c r="I1126" s="525"/>
      <c r="J1126" s="525"/>
      <c r="K1126" s="541"/>
      <c r="L1126" s="525"/>
      <c r="M1126" s="525"/>
      <c r="N1126" s="525"/>
      <c r="O1126" s="525"/>
      <c r="P1126" s="525"/>
      <c r="Q1126" s="525"/>
      <c r="R1126" s="525"/>
    </row>
    <row r="1127" spans="9:18" x14ac:dyDescent="0.2">
      <c r="I1127" s="525"/>
      <c r="J1127" s="525"/>
      <c r="K1127" s="541"/>
      <c r="L1127" s="525"/>
      <c r="M1127" s="525"/>
      <c r="N1127" s="525"/>
      <c r="O1127" s="525"/>
      <c r="P1127" s="525"/>
      <c r="Q1127" s="525"/>
      <c r="R1127" s="525"/>
    </row>
    <row r="1128" spans="9:18" x14ac:dyDescent="0.2">
      <c r="I1128" s="525"/>
      <c r="J1128" s="525"/>
      <c r="K1128" s="541"/>
      <c r="L1128" s="525"/>
      <c r="M1128" s="525"/>
      <c r="N1128" s="525"/>
      <c r="O1128" s="525"/>
      <c r="P1128" s="525"/>
      <c r="Q1128" s="525"/>
      <c r="R1128" s="525"/>
    </row>
    <row r="1129" spans="9:18" x14ac:dyDescent="0.2">
      <c r="I1129" s="525"/>
      <c r="J1129" s="525"/>
      <c r="K1129" s="541"/>
      <c r="L1129" s="525"/>
      <c r="M1129" s="525"/>
      <c r="N1129" s="525"/>
      <c r="O1129" s="525"/>
      <c r="P1129" s="525"/>
      <c r="Q1129" s="525"/>
      <c r="R1129" s="525"/>
    </row>
    <row r="1130" spans="9:18" x14ac:dyDescent="0.2">
      <c r="I1130" s="525"/>
      <c r="J1130" s="525"/>
      <c r="K1130" s="541"/>
      <c r="L1130" s="525"/>
      <c r="M1130" s="525"/>
      <c r="N1130" s="525"/>
      <c r="O1130" s="525"/>
      <c r="P1130" s="525"/>
      <c r="Q1130" s="525"/>
      <c r="R1130" s="525"/>
    </row>
    <row r="1131" spans="9:18" x14ac:dyDescent="0.2">
      <c r="I1131" s="525"/>
      <c r="J1131" s="525"/>
      <c r="K1131" s="541"/>
      <c r="L1131" s="525"/>
      <c r="M1131" s="525"/>
      <c r="N1131" s="525"/>
      <c r="O1131" s="525"/>
      <c r="P1131" s="525"/>
      <c r="Q1131" s="525"/>
      <c r="R1131" s="525"/>
    </row>
    <row r="1132" spans="9:18" x14ac:dyDescent="0.2">
      <c r="I1132" s="525"/>
      <c r="J1132" s="525"/>
      <c r="K1132" s="541"/>
      <c r="L1132" s="525"/>
      <c r="M1132" s="525"/>
      <c r="N1132" s="525"/>
      <c r="O1132" s="525"/>
      <c r="P1132" s="525"/>
      <c r="Q1132" s="525"/>
      <c r="R1132" s="525"/>
    </row>
    <row r="1133" spans="9:18" x14ac:dyDescent="0.2">
      <c r="I1133" s="525"/>
      <c r="J1133" s="525"/>
      <c r="K1133" s="541"/>
      <c r="L1133" s="525"/>
      <c r="M1133" s="525"/>
      <c r="N1133" s="525"/>
      <c r="O1133" s="525"/>
      <c r="P1133" s="525"/>
      <c r="Q1133" s="525"/>
      <c r="R1133" s="525"/>
    </row>
    <row r="1134" spans="9:18" x14ac:dyDescent="0.2">
      <c r="I1134" s="525"/>
      <c r="J1134" s="525"/>
      <c r="K1134" s="541"/>
      <c r="L1134" s="525"/>
      <c r="M1134" s="525"/>
      <c r="N1134" s="525"/>
      <c r="O1134" s="525"/>
      <c r="P1134" s="525"/>
      <c r="Q1134" s="525"/>
      <c r="R1134" s="525"/>
    </row>
    <row r="1135" spans="9:18" x14ac:dyDescent="0.2">
      <c r="I1135" s="525"/>
      <c r="J1135" s="525"/>
      <c r="K1135" s="541"/>
      <c r="L1135" s="525"/>
      <c r="M1135" s="525"/>
      <c r="N1135" s="525"/>
      <c r="O1135" s="525"/>
      <c r="P1135" s="525"/>
      <c r="Q1135" s="525"/>
      <c r="R1135" s="525"/>
    </row>
    <row r="1136" spans="9:18" x14ac:dyDescent="0.2">
      <c r="I1136" s="525"/>
      <c r="J1136" s="525"/>
      <c r="K1136" s="541"/>
      <c r="L1136" s="525"/>
      <c r="M1136" s="525"/>
      <c r="N1136" s="525"/>
      <c r="O1136" s="525"/>
      <c r="P1136" s="525"/>
      <c r="Q1136" s="525"/>
      <c r="R1136" s="525"/>
    </row>
    <row r="1137" spans="9:18" x14ac:dyDescent="0.2">
      <c r="I1137" s="525"/>
      <c r="J1137" s="525"/>
      <c r="K1137" s="541"/>
      <c r="L1137" s="525"/>
      <c r="M1137" s="525"/>
      <c r="N1137" s="525"/>
      <c r="O1137" s="525"/>
      <c r="P1137" s="525"/>
      <c r="Q1137" s="525"/>
      <c r="R1137" s="525"/>
    </row>
    <row r="1138" spans="9:18" x14ac:dyDescent="0.2">
      <c r="I1138" s="525"/>
      <c r="J1138" s="525"/>
      <c r="K1138" s="541"/>
      <c r="L1138" s="525"/>
      <c r="M1138" s="525"/>
      <c r="N1138" s="525"/>
      <c r="O1138" s="525"/>
      <c r="P1138" s="525"/>
      <c r="Q1138" s="525"/>
      <c r="R1138" s="525"/>
    </row>
    <row r="1139" spans="9:18" x14ac:dyDescent="0.2">
      <c r="I1139" s="525"/>
      <c r="J1139" s="525"/>
      <c r="K1139" s="541"/>
      <c r="L1139" s="525"/>
      <c r="M1139" s="525"/>
      <c r="N1139" s="525"/>
      <c r="O1139" s="525"/>
      <c r="P1139" s="525"/>
      <c r="Q1139" s="525"/>
      <c r="R1139" s="525"/>
    </row>
    <row r="1140" spans="9:18" x14ac:dyDescent="0.2">
      <c r="I1140" s="525"/>
      <c r="J1140" s="525"/>
      <c r="K1140" s="541"/>
      <c r="L1140" s="525"/>
      <c r="M1140" s="525"/>
      <c r="N1140" s="525"/>
      <c r="O1140" s="525"/>
      <c r="P1140" s="525"/>
      <c r="Q1140" s="525"/>
      <c r="R1140" s="525"/>
    </row>
    <row r="1141" spans="9:18" x14ac:dyDescent="0.2">
      <c r="I1141" s="525"/>
      <c r="J1141" s="525"/>
      <c r="K1141" s="541"/>
      <c r="L1141" s="525"/>
      <c r="M1141" s="525"/>
      <c r="N1141" s="525"/>
      <c r="O1141" s="525"/>
      <c r="P1141" s="525"/>
      <c r="Q1141" s="525"/>
      <c r="R1141" s="525"/>
    </row>
    <row r="1142" spans="9:18" x14ac:dyDescent="0.2">
      <c r="I1142" s="525"/>
      <c r="J1142" s="525"/>
      <c r="K1142" s="541"/>
      <c r="L1142" s="525"/>
      <c r="M1142" s="525"/>
      <c r="N1142" s="525"/>
      <c r="O1142" s="525"/>
      <c r="P1142" s="525"/>
      <c r="Q1142" s="525"/>
      <c r="R1142" s="525"/>
    </row>
    <row r="1143" spans="9:18" x14ac:dyDescent="0.2">
      <c r="I1143" s="525"/>
      <c r="J1143" s="525"/>
      <c r="K1143" s="541"/>
      <c r="L1143" s="525"/>
      <c r="M1143" s="525"/>
      <c r="N1143" s="525"/>
      <c r="O1143" s="525"/>
      <c r="P1143" s="525"/>
      <c r="Q1143" s="525"/>
      <c r="R1143" s="525"/>
    </row>
    <row r="1144" spans="9:18" x14ac:dyDescent="0.2">
      <c r="I1144" s="525"/>
      <c r="J1144" s="525"/>
      <c r="K1144" s="541"/>
      <c r="L1144" s="525"/>
      <c r="M1144" s="525"/>
      <c r="N1144" s="525"/>
      <c r="O1144" s="525"/>
      <c r="P1144" s="525"/>
      <c r="Q1144" s="525"/>
      <c r="R1144" s="525"/>
    </row>
    <row r="1145" spans="9:18" x14ac:dyDescent="0.2">
      <c r="I1145" s="525"/>
      <c r="J1145" s="525"/>
      <c r="K1145" s="541"/>
      <c r="L1145" s="525"/>
      <c r="M1145" s="525"/>
      <c r="N1145" s="525"/>
      <c r="O1145" s="525"/>
      <c r="P1145" s="525"/>
      <c r="Q1145" s="525"/>
      <c r="R1145" s="525"/>
    </row>
    <row r="1146" spans="9:18" x14ac:dyDescent="0.2">
      <c r="I1146" s="525"/>
      <c r="J1146" s="525"/>
      <c r="K1146" s="541"/>
      <c r="L1146" s="525"/>
      <c r="M1146" s="525"/>
      <c r="N1146" s="525"/>
      <c r="O1146" s="525"/>
      <c r="P1146" s="525"/>
      <c r="Q1146" s="525"/>
      <c r="R1146" s="525"/>
    </row>
    <row r="1147" spans="9:18" x14ac:dyDescent="0.2">
      <c r="I1147" s="525"/>
      <c r="J1147" s="525"/>
      <c r="K1147" s="541"/>
      <c r="L1147" s="525"/>
      <c r="M1147" s="525"/>
      <c r="N1147" s="525"/>
      <c r="O1147" s="525"/>
      <c r="P1147" s="525"/>
      <c r="Q1147" s="525"/>
      <c r="R1147" s="525"/>
    </row>
    <row r="1148" spans="9:18" x14ac:dyDescent="0.2">
      <c r="I1148" s="525"/>
      <c r="J1148" s="525"/>
      <c r="K1148" s="541"/>
      <c r="L1148" s="525"/>
      <c r="M1148" s="525"/>
      <c r="N1148" s="525"/>
      <c r="O1148" s="525"/>
      <c r="P1148" s="525"/>
      <c r="Q1148" s="525"/>
      <c r="R1148" s="525"/>
    </row>
    <row r="1149" spans="9:18" x14ac:dyDescent="0.2">
      <c r="I1149" s="525"/>
      <c r="J1149" s="525"/>
      <c r="K1149" s="541"/>
      <c r="L1149" s="525"/>
      <c r="M1149" s="525"/>
      <c r="N1149" s="525"/>
      <c r="O1149" s="525"/>
      <c r="P1149" s="525"/>
      <c r="Q1149" s="525"/>
      <c r="R1149" s="525"/>
    </row>
    <row r="1150" spans="9:18" x14ac:dyDescent="0.2">
      <c r="I1150" s="525"/>
      <c r="J1150" s="525"/>
      <c r="K1150" s="541"/>
      <c r="L1150" s="525"/>
      <c r="M1150" s="525"/>
      <c r="N1150" s="525"/>
      <c r="O1150" s="525"/>
      <c r="P1150" s="525"/>
      <c r="Q1150" s="525"/>
      <c r="R1150" s="525"/>
    </row>
    <row r="1151" spans="9:18" x14ac:dyDescent="0.2">
      <c r="I1151" s="525"/>
      <c r="J1151" s="525"/>
      <c r="K1151" s="541"/>
      <c r="L1151" s="525"/>
      <c r="M1151" s="525"/>
      <c r="N1151" s="525"/>
      <c r="O1151" s="525"/>
      <c r="P1151" s="525"/>
      <c r="Q1151" s="525"/>
      <c r="R1151" s="525"/>
    </row>
    <row r="1152" spans="9:18" x14ac:dyDescent="0.2">
      <c r="I1152" s="525"/>
      <c r="J1152" s="525"/>
      <c r="K1152" s="541"/>
      <c r="L1152" s="525"/>
      <c r="M1152" s="525"/>
      <c r="N1152" s="525"/>
      <c r="O1152" s="525"/>
      <c r="P1152" s="525"/>
      <c r="Q1152" s="525"/>
      <c r="R1152" s="525"/>
    </row>
    <row r="1153" spans="9:18" x14ac:dyDescent="0.2">
      <c r="I1153" s="525"/>
      <c r="J1153" s="525"/>
      <c r="K1153" s="541"/>
      <c r="L1153" s="525"/>
      <c r="M1153" s="525"/>
      <c r="N1153" s="525"/>
      <c r="O1153" s="525"/>
      <c r="P1153" s="525"/>
      <c r="Q1153" s="525"/>
      <c r="R1153" s="525"/>
    </row>
    <row r="1154" spans="9:18" x14ac:dyDescent="0.2">
      <c r="I1154" s="525"/>
      <c r="J1154" s="525"/>
      <c r="K1154" s="541"/>
      <c r="L1154" s="525"/>
      <c r="M1154" s="525"/>
      <c r="N1154" s="525"/>
      <c r="O1154" s="525"/>
      <c r="P1154" s="525"/>
      <c r="Q1154" s="525"/>
      <c r="R1154" s="525"/>
    </row>
    <row r="1155" spans="9:18" x14ac:dyDescent="0.2">
      <c r="I1155" s="525"/>
      <c r="J1155" s="525"/>
      <c r="K1155" s="541"/>
      <c r="L1155" s="525"/>
      <c r="M1155" s="525"/>
      <c r="N1155" s="525"/>
      <c r="O1155" s="525"/>
      <c r="P1155" s="525"/>
      <c r="Q1155" s="525"/>
      <c r="R1155" s="525"/>
    </row>
    <row r="1156" spans="9:18" x14ac:dyDescent="0.2">
      <c r="I1156" s="525"/>
      <c r="J1156" s="525"/>
      <c r="K1156" s="541"/>
      <c r="L1156" s="525"/>
      <c r="M1156" s="525"/>
      <c r="N1156" s="525"/>
      <c r="O1156" s="525"/>
      <c r="P1156" s="525"/>
      <c r="Q1156" s="525"/>
      <c r="R1156" s="525"/>
    </row>
    <row r="1157" spans="9:18" x14ac:dyDescent="0.2">
      <c r="I1157" s="525"/>
      <c r="J1157" s="525"/>
      <c r="K1157" s="541"/>
      <c r="L1157" s="525"/>
      <c r="M1157" s="525"/>
      <c r="N1157" s="525"/>
      <c r="O1157" s="525"/>
      <c r="P1157" s="525"/>
      <c r="Q1157" s="525"/>
      <c r="R1157" s="525"/>
    </row>
    <row r="1158" spans="9:18" x14ac:dyDescent="0.2">
      <c r="I1158" s="525"/>
      <c r="J1158" s="525"/>
      <c r="K1158" s="541"/>
      <c r="L1158" s="525"/>
      <c r="M1158" s="525"/>
      <c r="N1158" s="525"/>
      <c r="O1158" s="525"/>
      <c r="P1158" s="525"/>
      <c r="Q1158" s="525"/>
      <c r="R1158" s="525"/>
    </row>
    <row r="1159" spans="9:18" x14ac:dyDescent="0.2">
      <c r="I1159" s="525"/>
      <c r="J1159" s="525"/>
      <c r="K1159" s="541"/>
      <c r="L1159" s="525"/>
      <c r="M1159" s="525"/>
      <c r="N1159" s="525"/>
      <c r="O1159" s="525"/>
      <c r="P1159" s="525"/>
      <c r="Q1159" s="525"/>
      <c r="R1159" s="525"/>
    </row>
    <row r="1160" spans="9:18" x14ac:dyDescent="0.2">
      <c r="I1160" s="525"/>
      <c r="J1160" s="525"/>
      <c r="K1160" s="541"/>
      <c r="L1160" s="525"/>
      <c r="M1160" s="525"/>
      <c r="N1160" s="525"/>
      <c r="O1160" s="525"/>
      <c r="P1160" s="525"/>
      <c r="Q1160" s="525"/>
      <c r="R1160" s="525"/>
    </row>
    <row r="1161" spans="9:18" x14ac:dyDescent="0.2">
      <c r="I1161" s="525"/>
      <c r="J1161" s="525"/>
      <c r="K1161" s="541"/>
      <c r="L1161" s="525"/>
      <c r="M1161" s="525"/>
      <c r="N1161" s="525"/>
      <c r="O1161" s="525"/>
      <c r="P1161" s="525"/>
      <c r="Q1161" s="525"/>
      <c r="R1161" s="525"/>
    </row>
    <row r="1162" spans="9:18" x14ac:dyDescent="0.2">
      <c r="I1162" s="525"/>
      <c r="J1162" s="525"/>
      <c r="K1162" s="541"/>
      <c r="L1162" s="525"/>
      <c r="M1162" s="525"/>
      <c r="N1162" s="525"/>
      <c r="O1162" s="525"/>
      <c r="P1162" s="525"/>
      <c r="Q1162" s="525"/>
      <c r="R1162" s="525"/>
    </row>
    <row r="1163" spans="9:18" x14ac:dyDescent="0.2">
      <c r="I1163" s="525"/>
      <c r="J1163" s="525"/>
      <c r="K1163" s="541"/>
      <c r="L1163" s="525"/>
      <c r="M1163" s="525"/>
      <c r="N1163" s="525"/>
      <c r="O1163" s="525"/>
      <c r="P1163" s="525"/>
      <c r="Q1163" s="525"/>
      <c r="R1163" s="525"/>
    </row>
    <row r="1164" spans="9:18" x14ac:dyDescent="0.2">
      <c r="I1164" s="525"/>
      <c r="J1164" s="525"/>
      <c r="K1164" s="541"/>
      <c r="L1164" s="525"/>
      <c r="M1164" s="525"/>
      <c r="N1164" s="525"/>
      <c r="O1164" s="525"/>
      <c r="P1164" s="525"/>
      <c r="Q1164" s="525"/>
      <c r="R1164" s="525"/>
    </row>
    <row r="1165" spans="9:18" x14ac:dyDescent="0.2">
      <c r="I1165" s="525"/>
      <c r="J1165" s="525"/>
      <c r="K1165" s="541"/>
      <c r="L1165" s="525"/>
      <c r="M1165" s="525"/>
      <c r="N1165" s="525"/>
      <c r="O1165" s="525"/>
      <c r="P1165" s="525"/>
      <c r="Q1165" s="525"/>
      <c r="R1165" s="525"/>
    </row>
    <row r="1166" spans="9:18" x14ac:dyDescent="0.2">
      <c r="I1166" s="525"/>
      <c r="J1166" s="525"/>
      <c r="K1166" s="541"/>
      <c r="L1166" s="525"/>
      <c r="M1166" s="525"/>
      <c r="N1166" s="525"/>
      <c r="O1166" s="525"/>
      <c r="P1166" s="525"/>
      <c r="Q1166" s="525"/>
      <c r="R1166" s="525"/>
    </row>
    <row r="1167" spans="9:18" x14ac:dyDescent="0.2">
      <c r="I1167" s="525"/>
      <c r="J1167" s="525"/>
      <c r="K1167" s="541"/>
      <c r="L1167" s="525"/>
      <c r="M1167" s="525"/>
      <c r="N1167" s="525"/>
      <c r="O1167" s="525"/>
      <c r="P1167" s="525"/>
      <c r="Q1167" s="525"/>
      <c r="R1167" s="525"/>
    </row>
  </sheetData>
  <mergeCells count="4219">
    <mergeCell ref="E4:E5"/>
    <mergeCell ref="B806:B807"/>
    <mergeCell ref="B774:B775"/>
    <mergeCell ref="B776:B777"/>
    <mergeCell ref="B778:B779"/>
    <mergeCell ref="B780:B781"/>
    <mergeCell ref="B798:B799"/>
    <mergeCell ref="B800:B801"/>
    <mergeCell ref="B762:B763"/>
    <mergeCell ref="B764:B765"/>
    <mergeCell ref="B808:B809"/>
    <mergeCell ref="B794:B795"/>
    <mergeCell ref="B796:B797"/>
    <mergeCell ref="B802:B803"/>
    <mergeCell ref="B804:B805"/>
    <mergeCell ref="B772:B773"/>
    <mergeCell ref="B786:B787"/>
    <mergeCell ref="B788:B789"/>
    <mergeCell ref="B790:B791"/>
    <mergeCell ref="B792:B793"/>
    <mergeCell ref="B784:B785"/>
    <mergeCell ref="A502:A503"/>
    <mergeCell ref="D502:D503"/>
    <mergeCell ref="B504:B505"/>
    <mergeCell ref="B506:B507"/>
    <mergeCell ref="A508:A509"/>
    <mergeCell ref="D508:D509"/>
    <mergeCell ref="B782:B783"/>
    <mergeCell ref="A504:A505"/>
    <mergeCell ref="D504:D505"/>
    <mergeCell ref="H504:H505"/>
    <mergeCell ref="A506:A507"/>
    <mergeCell ref="D506:D507"/>
    <mergeCell ref="H506:H507"/>
    <mergeCell ref="B766:B767"/>
    <mergeCell ref="B768:B769"/>
    <mergeCell ref="B770:B771"/>
    <mergeCell ref="A510:A511"/>
    <mergeCell ref="D510:D511"/>
    <mergeCell ref="H510:H511"/>
    <mergeCell ref="B508:B509"/>
    <mergeCell ref="B510:B511"/>
    <mergeCell ref="H502:H503"/>
    <mergeCell ref="C502:C503"/>
    <mergeCell ref="B502:B503"/>
    <mergeCell ref="A512:A513"/>
    <mergeCell ref="D512:D513"/>
    <mergeCell ref="H512:H513"/>
    <mergeCell ref="A514:A515"/>
    <mergeCell ref="D514:D515"/>
    <mergeCell ref="H514:H515"/>
    <mergeCell ref="B512:B513"/>
    <mergeCell ref="B514:B515"/>
    <mergeCell ref="A516:A517"/>
    <mergeCell ref="D516:D517"/>
    <mergeCell ref="H516:H517"/>
    <mergeCell ref="A518:A519"/>
    <mergeCell ref="D518:D519"/>
    <mergeCell ref="H518:H519"/>
    <mergeCell ref="B516:B517"/>
    <mergeCell ref="B518:B519"/>
    <mergeCell ref="C516:C517"/>
    <mergeCell ref="C518:C519"/>
    <mergeCell ref="A520:A521"/>
    <mergeCell ref="D520:D521"/>
    <mergeCell ref="H520:H521"/>
    <mergeCell ref="A522:A523"/>
    <mergeCell ref="D522:D523"/>
    <mergeCell ref="H522:H523"/>
    <mergeCell ref="B520:B521"/>
    <mergeCell ref="B522:B523"/>
    <mergeCell ref="C520:C521"/>
    <mergeCell ref="C522:C523"/>
    <mergeCell ref="A524:A525"/>
    <mergeCell ref="D524:D525"/>
    <mergeCell ref="H524:H525"/>
    <mergeCell ref="A526:A527"/>
    <mergeCell ref="D526:D527"/>
    <mergeCell ref="H526:H527"/>
    <mergeCell ref="B524:B525"/>
    <mergeCell ref="B526:B527"/>
    <mergeCell ref="C524:C525"/>
    <mergeCell ref="C526:C527"/>
    <mergeCell ref="A528:A529"/>
    <mergeCell ref="D528:D529"/>
    <mergeCell ref="H528:H529"/>
    <mergeCell ref="A530:A531"/>
    <mergeCell ref="D530:D531"/>
    <mergeCell ref="H530:H531"/>
    <mergeCell ref="B528:B529"/>
    <mergeCell ref="B530:B531"/>
    <mergeCell ref="C528:C529"/>
    <mergeCell ref="C530:C531"/>
    <mergeCell ref="A532:A533"/>
    <mergeCell ref="D532:D533"/>
    <mergeCell ref="H532:H533"/>
    <mergeCell ref="A534:A535"/>
    <mergeCell ref="D534:D535"/>
    <mergeCell ref="H534:H535"/>
    <mergeCell ref="B532:B533"/>
    <mergeCell ref="B534:B535"/>
    <mergeCell ref="C532:C533"/>
    <mergeCell ref="C534:C535"/>
    <mergeCell ref="A536:A537"/>
    <mergeCell ref="D536:D537"/>
    <mergeCell ref="H536:H537"/>
    <mergeCell ref="A538:A539"/>
    <mergeCell ref="D538:D539"/>
    <mergeCell ref="H538:H539"/>
    <mergeCell ref="B536:B537"/>
    <mergeCell ref="B538:B539"/>
    <mergeCell ref="C536:C537"/>
    <mergeCell ref="C538:C539"/>
    <mergeCell ref="A540:A541"/>
    <mergeCell ref="D540:D541"/>
    <mergeCell ref="H540:H541"/>
    <mergeCell ref="A542:A543"/>
    <mergeCell ref="D542:D543"/>
    <mergeCell ref="H542:H543"/>
    <mergeCell ref="B540:B541"/>
    <mergeCell ref="B542:B543"/>
    <mergeCell ref="C540:C541"/>
    <mergeCell ref="C542:C543"/>
    <mergeCell ref="A544:A545"/>
    <mergeCell ref="D544:D545"/>
    <mergeCell ref="H544:H545"/>
    <mergeCell ref="A546:A547"/>
    <mergeCell ref="D546:D547"/>
    <mergeCell ref="H546:H547"/>
    <mergeCell ref="B544:B545"/>
    <mergeCell ref="B546:B547"/>
    <mergeCell ref="C544:C545"/>
    <mergeCell ref="C546:C547"/>
    <mergeCell ref="A548:A549"/>
    <mergeCell ref="D548:D549"/>
    <mergeCell ref="H548:H549"/>
    <mergeCell ref="A550:A551"/>
    <mergeCell ref="D550:D551"/>
    <mergeCell ref="H550:H551"/>
    <mergeCell ref="B548:B549"/>
    <mergeCell ref="B550:B551"/>
    <mergeCell ref="C548:C549"/>
    <mergeCell ref="C550:C551"/>
    <mergeCell ref="A552:A553"/>
    <mergeCell ref="D552:D553"/>
    <mergeCell ref="H552:H553"/>
    <mergeCell ref="A554:A555"/>
    <mergeCell ref="D554:D555"/>
    <mergeCell ref="H554:H555"/>
    <mergeCell ref="B552:B553"/>
    <mergeCell ref="B554:B555"/>
    <mergeCell ref="C552:C553"/>
    <mergeCell ref="C554:C555"/>
    <mergeCell ref="A556:A557"/>
    <mergeCell ref="D556:D557"/>
    <mergeCell ref="H556:H557"/>
    <mergeCell ref="A558:A559"/>
    <mergeCell ref="D558:D559"/>
    <mergeCell ref="H558:H559"/>
    <mergeCell ref="B556:B557"/>
    <mergeCell ref="B558:B559"/>
    <mergeCell ref="C556:C557"/>
    <mergeCell ref="C558:C559"/>
    <mergeCell ref="A560:A561"/>
    <mergeCell ref="D560:D561"/>
    <mergeCell ref="H560:H561"/>
    <mergeCell ref="A562:A563"/>
    <mergeCell ref="D562:D563"/>
    <mergeCell ref="H562:H563"/>
    <mergeCell ref="B560:B561"/>
    <mergeCell ref="B562:B563"/>
    <mergeCell ref="C560:C561"/>
    <mergeCell ref="C562:C563"/>
    <mergeCell ref="A564:A565"/>
    <mergeCell ref="D564:D565"/>
    <mergeCell ref="H564:H565"/>
    <mergeCell ref="A566:A567"/>
    <mergeCell ref="D566:D567"/>
    <mergeCell ref="H566:H567"/>
    <mergeCell ref="B564:B565"/>
    <mergeCell ref="B566:B567"/>
    <mergeCell ref="C564:C565"/>
    <mergeCell ref="C566:C567"/>
    <mergeCell ref="A568:A569"/>
    <mergeCell ref="D568:D569"/>
    <mergeCell ref="H568:H569"/>
    <mergeCell ref="A570:A571"/>
    <mergeCell ref="D570:D571"/>
    <mergeCell ref="H570:H571"/>
    <mergeCell ref="B568:B569"/>
    <mergeCell ref="B570:B571"/>
    <mergeCell ref="C568:C569"/>
    <mergeCell ref="C570:C571"/>
    <mergeCell ref="A572:A573"/>
    <mergeCell ref="D572:D573"/>
    <mergeCell ref="H572:H573"/>
    <mergeCell ref="A574:A575"/>
    <mergeCell ref="D574:D575"/>
    <mergeCell ref="H574:H575"/>
    <mergeCell ref="B572:B573"/>
    <mergeCell ref="B574:B575"/>
    <mergeCell ref="C572:C573"/>
    <mergeCell ref="C574:C575"/>
    <mergeCell ref="A576:A577"/>
    <mergeCell ref="D576:D577"/>
    <mergeCell ref="H576:H577"/>
    <mergeCell ref="A578:A579"/>
    <mergeCell ref="D578:D579"/>
    <mergeCell ref="H578:H579"/>
    <mergeCell ref="B576:B577"/>
    <mergeCell ref="B578:B579"/>
    <mergeCell ref="C576:C577"/>
    <mergeCell ref="C578:C579"/>
    <mergeCell ref="A580:A581"/>
    <mergeCell ref="D580:D581"/>
    <mergeCell ref="H580:H581"/>
    <mergeCell ref="A582:A583"/>
    <mergeCell ref="D582:D583"/>
    <mergeCell ref="H582:H583"/>
    <mergeCell ref="B580:B581"/>
    <mergeCell ref="B582:B583"/>
    <mergeCell ref="C580:C581"/>
    <mergeCell ref="C582:C583"/>
    <mergeCell ref="A584:A585"/>
    <mergeCell ref="D584:D585"/>
    <mergeCell ref="H584:H585"/>
    <mergeCell ref="A586:A587"/>
    <mergeCell ref="D586:D587"/>
    <mergeCell ref="H586:H587"/>
    <mergeCell ref="B584:B585"/>
    <mergeCell ref="B586:B587"/>
    <mergeCell ref="C584:C585"/>
    <mergeCell ref="C586:C587"/>
    <mergeCell ref="G582:G583"/>
    <mergeCell ref="G584:G585"/>
    <mergeCell ref="G586:G587"/>
    <mergeCell ref="A588:A589"/>
    <mergeCell ref="D588:D589"/>
    <mergeCell ref="H588:H589"/>
    <mergeCell ref="A590:A591"/>
    <mergeCell ref="D590:D591"/>
    <mergeCell ref="H590:H591"/>
    <mergeCell ref="B588:B589"/>
    <mergeCell ref="B590:B591"/>
    <mergeCell ref="C588:C589"/>
    <mergeCell ref="C590:C591"/>
    <mergeCell ref="A592:A593"/>
    <mergeCell ref="D592:D593"/>
    <mergeCell ref="H592:H593"/>
    <mergeCell ref="A594:A595"/>
    <mergeCell ref="D594:D595"/>
    <mergeCell ref="H594:H595"/>
    <mergeCell ref="B592:B593"/>
    <mergeCell ref="B594:B595"/>
    <mergeCell ref="C592:C593"/>
    <mergeCell ref="C594:C595"/>
    <mergeCell ref="G590:G591"/>
    <mergeCell ref="G592:G593"/>
    <mergeCell ref="G594:G595"/>
    <mergeCell ref="A596:A597"/>
    <mergeCell ref="D596:D597"/>
    <mergeCell ref="H596:H597"/>
    <mergeCell ref="A598:A599"/>
    <mergeCell ref="D598:D599"/>
    <mergeCell ref="H598:H599"/>
    <mergeCell ref="B596:B597"/>
    <mergeCell ref="B598:B599"/>
    <mergeCell ref="C596:C597"/>
    <mergeCell ref="C598:C599"/>
    <mergeCell ref="A600:A601"/>
    <mergeCell ref="D600:D601"/>
    <mergeCell ref="H600:H601"/>
    <mergeCell ref="A602:A603"/>
    <mergeCell ref="D602:D603"/>
    <mergeCell ref="H602:H603"/>
    <mergeCell ref="B600:B601"/>
    <mergeCell ref="B602:B603"/>
    <mergeCell ref="C600:C601"/>
    <mergeCell ref="C602:C603"/>
    <mergeCell ref="G600:G601"/>
    <mergeCell ref="G602:G603"/>
    <mergeCell ref="G596:G597"/>
    <mergeCell ref="G598:G599"/>
    <mergeCell ref="A604:A605"/>
    <mergeCell ref="D604:D605"/>
    <mergeCell ref="H604:H605"/>
    <mergeCell ref="A606:A607"/>
    <mergeCell ref="D606:D607"/>
    <mergeCell ref="H606:H607"/>
    <mergeCell ref="B604:B605"/>
    <mergeCell ref="B606:B607"/>
    <mergeCell ref="C604:C605"/>
    <mergeCell ref="C606:C607"/>
    <mergeCell ref="A608:A609"/>
    <mergeCell ref="D608:D609"/>
    <mergeCell ref="H608:H609"/>
    <mergeCell ref="A610:A611"/>
    <mergeCell ref="D610:D611"/>
    <mergeCell ref="H610:H611"/>
    <mergeCell ref="B608:B609"/>
    <mergeCell ref="B610:B611"/>
    <mergeCell ref="C608:C609"/>
    <mergeCell ref="C610:C611"/>
    <mergeCell ref="G604:G605"/>
    <mergeCell ref="G606:G607"/>
    <mergeCell ref="G608:G609"/>
    <mergeCell ref="G610:G611"/>
    <mergeCell ref="A612:A613"/>
    <mergeCell ref="D612:D613"/>
    <mergeCell ref="H612:H613"/>
    <mergeCell ref="A614:A615"/>
    <mergeCell ref="D614:D615"/>
    <mergeCell ref="H614:H615"/>
    <mergeCell ref="B612:B613"/>
    <mergeCell ref="B614:B615"/>
    <mergeCell ref="C612:C613"/>
    <mergeCell ref="C614:C615"/>
    <mergeCell ref="A616:A617"/>
    <mergeCell ref="D616:D617"/>
    <mergeCell ref="H616:H617"/>
    <mergeCell ref="A618:A619"/>
    <mergeCell ref="D618:D619"/>
    <mergeCell ref="H618:H619"/>
    <mergeCell ref="B616:B617"/>
    <mergeCell ref="B618:B619"/>
    <mergeCell ref="C616:C617"/>
    <mergeCell ref="C618:C619"/>
    <mergeCell ref="G612:G613"/>
    <mergeCell ref="G614:G615"/>
    <mergeCell ref="G616:G617"/>
    <mergeCell ref="G618:G619"/>
    <mergeCell ref="A620:A621"/>
    <mergeCell ref="D620:D621"/>
    <mergeCell ref="H620:H621"/>
    <mergeCell ref="A622:A623"/>
    <mergeCell ref="D622:D623"/>
    <mergeCell ref="H622:H623"/>
    <mergeCell ref="B620:B621"/>
    <mergeCell ref="B622:B623"/>
    <mergeCell ref="C620:C621"/>
    <mergeCell ref="C622:C623"/>
    <mergeCell ref="A624:A625"/>
    <mergeCell ref="D624:D625"/>
    <mergeCell ref="H624:H625"/>
    <mergeCell ref="A626:A627"/>
    <mergeCell ref="D626:D627"/>
    <mergeCell ref="H626:H627"/>
    <mergeCell ref="B624:B625"/>
    <mergeCell ref="B626:B627"/>
    <mergeCell ref="C624:C625"/>
    <mergeCell ref="C626:C627"/>
    <mergeCell ref="G624:G625"/>
    <mergeCell ref="G626:G627"/>
    <mergeCell ref="G620:G621"/>
    <mergeCell ref="G622:G623"/>
    <mergeCell ref="A628:A629"/>
    <mergeCell ref="D628:D629"/>
    <mergeCell ref="H628:H629"/>
    <mergeCell ref="A630:A631"/>
    <mergeCell ref="D630:D631"/>
    <mergeCell ref="H630:H631"/>
    <mergeCell ref="B628:B629"/>
    <mergeCell ref="B630:B631"/>
    <mergeCell ref="C628:C629"/>
    <mergeCell ref="C630:C631"/>
    <mergeCell ref="A632:A633"/>
    <mergeCell ref="D632:D633"/>
    <mergeCell ref="H632:H633"/>
    <mergeCell ref="A634:A635"/>
    <mergeCell ref="D634:D635"/>
    <mergeCell ref="H634:H635"/>
    <mergeCell ref="B632:B633"/>
    <mergeCell ref="B634:B635"/>
    <mergeCell ref="C632:C633"/>
    <mergeCell ref="C634:C635"/>
    <mergeCell ref="G628:G629"/>
    <mergeCell ref="G630:G631"/>
    <mergeCell ref="G632:G633"/>
    <mergeCell ref="G634:G635"/>
    <mergeCell ref="A636:A637"/>
    <mergeCell ref="D636:D637"/>
    <mergeCell ref="H636:H637"/>
    <mergeCell ref="A638:A639"/>
    <mergeCell ref="D638:D639"/>
    <mergeCell ref="H638:H639"/>
    <mergeCell ref="B636:B637"/>
    <mergeCell ref="B638:B639"/>
    <mergeCell ref="C636:C637"/>
    <mergeCell ref="C638:C639"/>
    <mergeCell ref="A640:A641"/>
    <mergeCell ref="D640:D641"/>
    <mergeCell ref="H640:H641"/>
    <mergeCell ref="A642:A643"/>
    <mergeCell ref="D642:D643"/>
    <mergeCell ref="H642:H643"/>
    <mergeCell ref="B640:B641"/>
    <mergeCell ref="B642:B643"/>
    <mergeCell ref="C640:C641"/>
    <mergeCell ref="C642:C643"/>
    <mergeCell ref="G636:G637"/>
    <mergeCell ref="G638:G639"/>
    <mergeCell ref="G640:G641"/>
    <mergeCell ref="G642:G643"/>
    <mergeCell ref="A644:A645"/>
    <mergeCell ref="D644:D645"/>
    <mergeCell ref="H644:H645"/>
    <mergeCell ref="A646:A647"/>
    <mergeCell ref="D646:D647"/>
    <mergeCell ref="H646:H647"/>
    <mergeCell ref="B644:B645"/>
    <mergeCell ref="B646:B647"/>
    <mergeCell ref="C644:C645"/>
    <mergeCell ref="C646:C647"/>
    <mergeCell ref="A648:A649"/>
    <mergeCell ref="D648:D649"/>
    <mergeCell ref="H648:H649"/>
    <mergeCell ref="A650:A651"/>
    <mergeCell ref="D650:D651"/>
    <mergeCell ref="H650:H651"/>
    <mergeCell ref="B648:B649"/>
    <mergeCell ref="B650:B651"/>
    <mergeCell ref="C648:C649"/>
    <mergeCell ref="C650:C651"/>
    <mergeCell ref="G648:G649"/>
    <mergeCell ref="G650:G651"/>
    <mergeCell ref="G644:G645"/>
    <mergeCell ref="G646:G647"/>
    <mergeCell ref="A652:A653"/>
    <mergeCell ref="D652:D653"/>
    <mergeCell ref="H652:H653"/>
    <mergeCell ref="A654:A655"/>
    <mergeCell ref="D654:D655"/>
    <mergeCell ref="H654:H655"/>
    <mergeCell ref="B652:B653"/>
    <mergeCell ref="B654:B655"/>
    <mergeCell ref="C652:C653"/>
    <mergeCell ref="C654:C655"/>
    <mergeCell ref="A656:A657"/>
    <mergeCell ref="D656:D657"/>
    <mergeCell ref="H656:H657"/>
    <mergeCell ref="A658:A659"/>
    <mergeCell ref="D658:D659"/>
    <mergeCell ref="H658:H659"/>
    <mergeCell ref="B656:B657"/>
    <mergeCell ref="B658:B659"/>
    <mergeCell ref="C656:C657"/>
    <mergeCell ref="C658:C659"/>
    <mergeCell ref="G652:G653"/>
    <mergeCell ref="G654:G655"/>
    <mergeCell ref="G656:G657"/>
    <mergeCell ref="G658:G659"/>
    <mergeCell ref="A660:A661"/>
    <mergeCell ref="D660:D661"/>
    <mergeCell ref="H660:H661"/>
    <mergeCell ref="A662:A663"/>
    <mergeCell ref="D662:D663"/>
    <mergeCell ref="H662:H663"/>
    <mergeCell ref="B660:B661"/>
    <mergeCell ref="B662:B663"/>
    <mergeCell ref="C660:C661"/>
    <mergeCell ref="C662:C663"/>
    <mergeCell ref="A664:A665"/>
    <mergeCell ref="D664:D665"/>
    <mergeCell ref="H664:H665"/>
    <mergeCell ref="A666:A667"/>
    <mergeCell ref="D666:D667"/>
    <mergeCell ref="H666:H667"/>
    <mergeCell ref="B664:B665"/>
    <mergeCell ref="B666:B667"/>
    <mergeCell ref="C664:C665"/>
    <mergeCell ref="C666:C667"/>
    <mergeCell ref="G660:G661"/>
    <mergeCell ref="G662:G663"/>
    <mergeCell ref="G664:G665"/>
    <mergeCell ref="G666:G667"/>
    <mergeCell ref="A668:A669"/>
    <mergeCell ref="D668:D669"/>
    <mergeCell ref="H668:H669"/>
    <mergeCell ref="A670:A671"/>
    <mergeCell ref="D670:D671"/>
    <mergeCell ref="H670:H671"/>
    <mergeCell ref="B668:B669"/>
    <mergeCell ref="B670:B671"/>
    <mergeCell ref="C668:C669"/>
    <mergeCell ref="C670:C671"/>
    <mergeCell ref="A672:A673"/>
    <mergeCell ref="D672:D673"/>
    <mergeCell ref="H672:H673"/>
    <mergeCell ref="A674:A675"/>
    <mergeCell ref="D674:D675"/>
    <mergeCell ref="H674:H675"/>
    <mergeCell ref="B672:B673"/>
    <mergeCell ref="B674:B675"/>
    <mergeCell ref="C672:C673"/>
    <mergeCell ref="C674:C675"/>
    <mergeCell ref="G672:G673"/>
    <mergeCell ref="G674:G675"/>
    <mergeCell ref="G668:G669"/>
    <mergeCell ref="G670:G671"/>
    <mergeCell ref="A676:A677"/>
    <mergeCell ref="D676:D677"/>
    <mergeCell ref="H676:H677"/>
    <mergeCell ref="A678:A679"/>
    <mergeCell ref="D678:D679"/>
    <mergeCell ref="H678:H679"/>
    <mergeCell ref="B676:B677"/>
    <mergeCell ref="B678:B679"/>
    <mergeCell ref="C676:C677"/>
    <mergeCell ref="C678:C679"/>
    <mergeCell ref="A680:A681"/>
    <mergeCell ref="D680:D681"/>
    <mergeCell ref="H680:H681"/>
    <mergeCell ref="A682:A683"/>
    <mergeCell ref="D682:D683"/>
    <mergeCell ref="H682:H683"/>
    <mergeCell ref="B680:B681"/>
    <mergeCell ref="B682:B683"/>
    <mergeCell ref="C680:C681"/>
    <mergeCell ref="C682:C683"/>
    <mergeCell ref="G676:G677"/>
    <mergeCell ref="G678:G679"/>
    <mergeCell ref="G680:G681"/>
    <mergeCell ref="G682:G683"/>
    <mergeCell ref="A684:A685"/>
    <mergeCell ref="D684:D685"/>
    <mergeCell ref="H684:H685"/>
    <mergeCell ref="A686:A687"/>
    <mergeCell ref="D686:D687"/>
    <mergeCell ref="H686:H687"/>
    <mergeCell ref="B684:B685"/>
    <mergeCell ref="B686:B687"/>
    <mergeCell ref="C684:C685"/>
    <mergeCell ref="C686:C687"/>
    <mergeCell ref="A688:A689"/>
    <mergeCell ref="D688:D689"/>
    <mergeCell ref="H688:H689"/>
    <mergeCell ref="A690:A691"/>
    <mergeCell ref="D690:D691"/>
    <mergeCell ref="H690:H691"/>
    <mergeCell ref="B688:B689"/>
    <mergeCell ref="B690:B691"/>
    <mergeCell ref="C688:C689"/>
    <mergeCell ref="C690:C691"/>
    <mergeCell ref="G684:G685"/>
    <mergeCell ref="G686:G687"/>
    <mergeCell ref="G688:G689"/>
    <mergeCell ref="G690:G691"/>
    <mergeCell ref="A692:A693"/>
    <mergeCell ref="D692:D693"/>
    <mergeCell ref="H692:H693"/>
    <mergeCell ref="A694:A695"/>
    <mergeCell ref="D694:D695"/>
    <mergeCell ref="H694:H695"/>
    <mergeCell ref="B692:B693"/>
    <mergeCell ref="B694:B695"/>
    <mergeCell ref="C692:C693"/>
    <mergeCell ref="C694:C695"/>
    <mergeCell ref="A696:A697"/>
    <mergeCell ref="D696:D697"/>
    <mergeCell ref="H696:H697"/>
    <mergeCell ref="A698:A699"/>
    <mergeCell ref="D698:D699"/>
    <mergeCell ref="H698:H699"/>
    <mergeCell ref="B696:B697"/>
    <mergeCell ref="B698:B699"/>
    <mergeCell ref="C696:C697"/>
    <mergeCell ref="C698:C699"/>
    <mergeCell ref="G696:G697"/>
    <mergeCell ref="G698:G699"/>
    <mergeCell ref="G692:G693"/>
    <mergeCell ref="G694:G695"/>
    <mergeCell ref="A700:A701"/>
    <mergeCell ref="D700:D701"/>
    <mergeCell ref="H700:H701"/>
    <mergeCell ref="A702:A703"/>
    <mergeCell ref="D702:D703"/>
    <mergeCell ref="H702:H703"/>
    <mergeCell ref="B700:B701"/>
    <mergeCell ref="B702:B703"/>
    <mergeCell ref="C700:C701"/>
    <mergeCell ref="C702:C703"/>
    <mergeCell ref="A704:A705"/>
    <mergeCell ref="D704:D705"/>
    <mergeCell ref="H704:H705"/>
    <mergeCell ref="A706:A707"/>
    <mergeCell ref="D706:D707"/>
    <mergeCell ref="H706:H707"/>
    <mergeCell ref="B704:B705"/>
    <mergeCell ref="B706:B707"/>
    <mergeCell ref="C704:C705"/>
    <mergeCell ref="C706:C707"/>
    <mergeCell ref="G700:G701"/>
    <mergeCell ref="G702:G703"/>
    <mergeCell ref="G704:G705"/>
    <mergeCell ref="G706:G707"/>
    <mergeCell ref="A708:A709"/>
    <mergeCell ref="D708:D709"/>
    <mergeCell ref="H708:H709"/>
    <mergeCell ref="A710:A711"/>
    <mergeCell ref="D710:D711"/>
    <mergeCell ref="H710:H711"/>
    <mergeCell ref="B708:B709"/>
    <mergeCell ref="B710:B711"/>
    <mergeCell ref="C708:C709"/>
    <mergeCell ref="C710:C711"/>
    <mergeCell ref="A712:A713"/>
    <mergeCell ref="D712:D713"/>
    <mergeCell ref="H712:H713"/>
    <mergeCell ref="A714:A715"/>
    <mergeCell ref="D714:D715"/>
    <mergeCell ref="H714:H715"/>
    <mergeCell ref="B712:B713"/>
    <mergeCell ref="B714:B715"/>
    <mergeCell ref="C712:C713"/>
    <mergeCell ref="C714:C715"/>
    <mergeCell ref="G708:G709"/>
    <mergeCell ref="G710:G711"/>
    <mergeCell ref="G712:G713"/>
    <mergeCell ref="G714:G715"/>
    <mergeCell ref="A716:A717"/>
    <mergeCell ref="D716:D717"/>
    <mergeCell ref="H716:H717"/>
    <mergeCell ref="A718:A719"/>
    <mergeCell ref="D718:D719"/>
    <mergeCell ref="H718:H719"/>
    <mergeCell ref="B716:B717"/>
    <mergeCell ref="B718:B719"/>
    <mergeCell ref="C716:C717"/>
    <mergeCell ref="C718:C719"/>
    <mergeCell ref="A720:A721"/>
    <mergeCell ref="D720:D721"/>
    <mergeCell ref="H720:H721"/>
    <mergeCell ref="A722:A723"/>
    <mergeCell ref="D722:D723"/>
    <mergeCell ref="H722:H723"/>
    <mergeCell ref="B720:B721"/>
    <mergeCell ref="B722:B723"/>
    <mergeCell ref="C720:C721"/>
    <mergeCell ref="C722:C723"/>
    <mergeCell ref="G720:G721"/>
    <mergeCell ref="G722:G723"/>
    <mergeCell ref="G716:G717"/>
    <mergeCell ref="G718:G719"/>
    <mergeCell ref="A724:A725"/>
    <mergeCell ref="D724:D725"/>
    <mergeCell ref="H724:H725"/>
    <mergeCell ref="A726:A727"/>
    <mergeCell ref="D726:D727"/>
    <mergeCell ref="H726:H727"/>
    <mergeCell ref="B724:B725"/>
    <mergeCell ref="B726:B727"/>
    <mergeCell ref="C724:C725"/>
    <mergeCell ref="C726:C727"/>
    <mergeCell ref="A728:A729"/>
    <mergeCell ref="D728:D729"/>
    <mergeCell ref="H728:H729"/>
    <mergeCell ref="A730:A731"/>
    <mergeCell ref="D730:D731"/>
    <mergeCell ref="H730:H731"/>
    <mergeCell ref="B728:B729"/>
    <mergeCell ref="B730:B731"/>
    <mergeCell ref="C728:C729"/>
    <mergeCell ref="C730:C731"/>
    <mergeCell ref="G724:G725"/>
    <mergeCell ref="G726:G727"/>
    <mergeCell ref="G728:G729"/>
    <mergeCell ref="G730:G731"/>
    <mergeCell ref="A732:A733"/>
    <mergeCell ref="D732:D733"/>
    <mergeCell ref="H732:H733"/>
    <mergeCell ref="A734:A735"/>
    <mergeCell ref="D734:D735"/>
    <mergeCell ref="H734:H735"/>
    <mergeCell ref="B732:B733"/>
    <mergeCell ref="B734:B735"/>
    <mergeCell ref="C732:C733"/>
    <mergeCell ref="C734:C735"/>
    <mergeCell ref="A736:A737"/>
    <mergeCell ref="D736:D737"/>
    <mergeCell ref="H736:H737"/>
    <mergeCell ref="A738:A739"/>
    <mergeCell ref="D738:D739"/>
    <mergeCell ref="H738:H739"/>
    <mergeCell ref="B736:B737"/>
    <mergeCell ref="B738:B739"/>
    <mergeCell ref="C736:C737"/>
    <mergeCell ref="C738:C739"/>
    <mergeCell ref="G732:G733"/>
    <mergeCell ref="G734:G735"/>
    <mergeCell ref="G736:G737"/>
    <mergeCell ref="G738:G739"/>
    <mergeCell ref="A740:A741"/>
    <mergeCell ref="D740:D741"/>
    <mergeCell ref="H740:H741"/>
    <mergeCell ref="A742:A743"/>
    <mergeCell ref="D742:D743"/>
    <mergeCell ref="H742:H743"/>
    <mergeCell ref="B740:B741"/>
    <mergeCell ref="B742:B743"/>
    <mergeCell ref="C740:C741"/>
    <mergeCell ref="C742:C743"/>
    <mergeCell ref="A744:A745"/>
    <mergeCell ref="D744:D745"/>
    <mergeCell ref="H744:H745"/>
    <mergeCell ref="A746:A747"/>
    <mergeCell ref="D746:D747"/>
    <mergeCell ref="H746:H747"/>
    <mergeCell ref="B744:B745"/>
    <mergeCell ref="B746:B747"/>
    <mergeCell ref="C744:C745"/>
    <mergeCell ref="C746:C747"/>
    <mergeCell ref="G744:G745"/>
    <mergeCell ref="G746:G747"/>
    <mergeCell ref="G740:G741"/>
    <mergeCell ref="G742:G743"/>
    <mergeCell ref="A748:A749"/>
    <mergeCell ref="D748:D749"/>
    <mergeCell ref="H748:H749"/>
    <mergeCell ref="A750:A751"/>
    <mergeCell ref="D750:D751"/>
    <mergeCell ref="H750:H751"/>
    <mergeCell ref="B748:B749"/>
    <mergeCell ref="B750:B751"/>
    <mergeCell ref="D752:D753"/>
    <mergeCell ref="H752:H753"/>
    <mergeCell ref="A754:A755"/>
    <mergeCell ref="D754:D755"/>
    <mergeCell ref="H754:H755"/>
    <mergeCell ref="B752:B753"/>
    <mergeCell ref="B754:B755"/>
    <mergeCell ref="A758:A759"/>
    <mergeCell ref="D758:D759"/>
    <mergeCell ref="H758:H759"/>
    <mergeCell ref="B756:B757"/>
    <mergeCell ref="B758:B759"/>
    <mergeCell ref="C758:C759"/>
    <mergeCell ref="D756:D757"/>
    <mergeCell ref="H756:H757"/>
    <mergeCell ref="G748:G749"/>
    <mergeCell ref="A764:A765"/>
    <mergeCell ref="D764:D765"/>
    <mergeCell ref="H764:H765"/>
    <mergeCell ref="G756:G757"/>
    <mergeCell ref="A752:A753"/>
    <mergeCell ref="A766:A767"/>
    <mergeCell ref="A760:A761"/>
    <mergeCell ref="D760:D761"/>
    <mergeCell ref="H760:H761"/>
    <mergeCell ref="A762:A763"/>
    <mergeCell ref="A4:A5"/>
    <mergeCell ref="D4:D5"/>
    <mergeCell ref="H4:H5"/>
    <mergeCell ref="F4:F5"/>
    <mergeCell ref="D762:D763"/>
    <mergeCell ref="H762:H763"/>
    <mergeCell ref="C510:C511"/>
    <mergeCell ref="C512:C513"/>
    <mergeCell ref="C514:C515"/>
    <mergeCell ref="B760:B761"/>
    <mergeCell ref="G566:G567"/>
    <mergeCell ref="G568:G569"/>
    <mergeCell ref="G558:G559"/>
    <mergeCell ref="G560:G561"/>
    <mergeCell ref="G562:G563"/>
    <mergeCell ref="G576:G577"/>
    <mergeCell ref="G578:G579"/>
    <mergeCell ref="G580:G581"/>
    <mergeCell ref="G570:G571"/>
    <mergeCell ref="G572:G573"/>
    <mergeCell ref="G574:G575"/>
    <mergeCell ref="G588:G589"/>
    <mergeCell ref="K502:K503"/>
    <mergeCell ref="L502:L503"/>
    <mergeCell ref="M502:M503"/>
    <mergeCell ref="N502:N503"/>
    <mergeCell ref="A768:A769"/>
    <mergeCell ref="D768:D769"/>
    <mergeCell ref="H768:H769"/>
    <mergeCell ref="D766:D767"/>
    <mergeCell ref="H766:H767"/>
    <mergeCell ref="A756:A757"/>
    <mergeCell ref="O502:O503"/>
    <mergeCell ref="P502:P503"/>
    <mergeCell ref="Q502:Q503"/>
    <mergeCell ref="R502:R503"/>
    <mergeCell ref="I504:I505"/>
    <mergeCell ref="J504:J505"/>
    <mergeCell ref="K504:K505"/>
    <mergeCell ref="L504:L505"/>
    <mergeCell ref="M504:M505"/>
    <mergeCell ref="N504:N505"/>
    <mergeCell ref="O504:O505"/>
    <mergeCell ref="P504:P505"/>
    <mergeCell ref="Q504:Q505"/>
    <mergeCell ref="R504:R505"/>
    <mergeCell ref="I506:I507"/>
    <mergeCell ref="J506:J507"/>
    <mergeCell ref="K506:K507"/>
    <mergeCell ref="L506:L507"/>
    <mergeCell ref="M506:M507"/>
    <mergeCell ref="N506:N507"/>
    <mergeCell ref="O506:O507"/>
    <mergeCell ref="P506:P507"/>
    <mergeCell ref="Q506:Q507"/>
    <mergeCell ref="R506:R507"/>
    <mergeCell ref="I508:I509"/>
    <mergeCell ref="J508:J509"/>
    <mergeCell ref="K508:K509"/>
    <mergeCell ref="L508:L509"/>
    <mergeCell ref="M508:M509"/>
    <mergeCell ref="N508:N509"/>
    <mergeCell ref="O508:O509"/>
    <mergeCell ref="P508:P509"/>
    <mergeCell ref="Q508:Q509"/>
    <mergeCell ref="R508:R509"/>
    <mergeCell ref="I510:I511"/>
    <mergeCell ref="J510:J511"/>
    <mergeCell ref="K510:K511"/>
    <mergeCell ref="L510:L511"/>
    <mergeCell ref="M510:M511"/>
    <mergeCell ref="N510:N511"/>
    <mergeCell ref="O510:O511"/>
    <mergeCell ref="P510:P511"/>
    <mergeCell ref="Q510:Q511"/>
    <mergeCell ref="R510:R511"/>
    <mergeCell ref="K512:K513"/>
    <mergeCell ref="L512:L513"/>
    <mergeCell ref="M512:M513"/>
    <mergeCell ref="N512:N513"/>
    <mergeCell ref="O512:O513"/>
    <mergeCell ref="P512:P513"/>
    <mergeCell ref="Q512:Q513"/>
    <mergeCell ref="R512:R513"/>
    <mergeCell ref="I514:I515"/>
    <mergeCell ref="J514:J515"/>
    <mergeCell ref="K514:K515"/>
    <mergeCell ref="L514:L515"/>
    <mergeCell ref="M514:M515"/>
    <mergeCell ref="N514:N515"/>
    <mergeCell ref="O514:O515"/>
    <mergeCell ref="P514:P515"/>
    <mergeCell ref="Q514:Q515"/>
    <mergeCell ref="R514:R515"/>
    <mergeCell ref="K516:K517"/>
    <mergeCell ref="L516:L517"/>
    <mergeCell ref="M516:M517"/>
    <mergeCell ref="N516:N517"/>
    <mergeCell ref="O516:O517"/>
    <mergeCell ref="P516:P517"/>
    <mergeCell ref="Q516:Q517"/>
    <mergeCell ref="R516:R517"/>
    <mergeCell ref="I518:I519"/>
    <mergeCell ref="J518:J519"/>
    <mergeCell ref="K518:K519"/>
    <mergeCell ref="L518:L519"/>
    <mergeCell ref="M518:M519"/>
    <mergeCell ref="N518:N519"/>
    <mergeCell ref="O518:O519"/>
    <mergeCell ref="P518:P519"/>
    <mergeCell ref="Q518:Q519"/>
    <mergeCell ref="R518:R519"/>
    <mergeCell ref="K520:K521"/>
    <mergeCell ref="L520:L521"/>
    <mergeCell ref="M520:M521"/>
    <mergeCell ref="N520:N521"/>
    <mergeCell ref="O520:O521"/>
    <mergeCell ref="P520:P521"/>
    <mergeCell ref="Q520:Q521"/>
    <mergeCell ref="R520:R521"/>
    <mergeCell ref="I522:I523"/>
    <mergeCell ref="J522:J523"/>
    <mergeCell ref="K522:K523"/>
    <mergeCell ref="L522:L523"/>
    <mergeCell ref="M522:M523"/>
    <mergeCell ref="N522:N523"/>
    <mergeCell ref="O522:O523"/>
    <mergeCell ref="P522:P523"/>
    <mergeCell ref="Q522:Q523"/>
    <mergeCell ref="R522:R523"/>
    <mergeCell ref="K524:K525"/>
    <mergeCell ref="L524:L525"/>
    <mergeCell ref="M524:M525"/>
    <mergeCell ref="N524:N525"/>
    <mergeCell ref="O524:O525"/>
    <mergeCell ref="P524:P525"/>
    <mergeCell ref="Q524:Q525"/>
    <mergeCell ref="R524:R525"/>
    <mergeCell ref="I526:I527"/>
    <mergeCell ref="J526:J527"/>
    <mergeCell ref="K526:K527"/>
    <mergeCell ref="L526:L527"/>
    <mergeCell ref="M526:M527"/>
    <mergeCell ref="N526:N527"/>
    <mergeCell ref="O526:O527"/>
    <mergeCell ref="P526:P527"/>
    <mergeCell ref="Q526:Q527"/>
    <mergeCell ref="R526:R527"/>
    <mergeCell ref="K528:K529"/>
    <mergeCell ref="L528:L529"/>
    <mergeCell ref="M528:M529"/>
    <mergeCell ref="N528:N529"/>
    <mergeCell ref="O528:O529"/>
    <mergeCell ref="P528:P529"/>
    <mergeCell ref="Q528:Q529"/>
    <mergeCell ref="R528:R529"/>
    <mergeCell ref="I530:I531"/>
    <mergeCell ref="J530:J531"/>
    <mergeCell ref="K530:K531"/>
    <mergeCell ref="L530:L531"/>
    <mergeCell ref="M530:M531"/>
    <mergeCell ref="N530:N531"/>
    <mergeCell ref="O530:O531"/>
    <mergeCell ref="P530:P531"/>
    <mergeCell ref="Q530:Q531"/>
    <mergeCell ref="R530:R531"/>
    <mergeCell ref="K532:K533"/>
    <mergeCell ref="L532:L533"/>
    <mergeCell ref="M532:M533"/>
    <mergeCell ref="N532:N533"/>
    <mergeCell ref="O532:O533"/>
    <mergeCell ref="P532:P533"/>
    <mergeCell ref="Q532:Q533"/>
    <mergeCell ref="R532:R533"/>
    <mergeCell ref="I534:I535"/>
    <mergeCell ref="J534:J535"/>
    <mergeCell ref="K534:K535"/>
    <mergeCell ref="L534:L535"/>
    <mergeCell ref="M534:M535"/>
    <mergeCell ref="N534:N535"/>
    <mergeCell ref="O534:O535"/>
    <mergeCell ref="P534:P535"/>
    <mergeCell ref="Q534:Q535"/>
    <mergeCell ref="R534:R535"/>
    <mergeCell ref="I536:I537"/>
    <mergeCell ref="J536:J537"/>
    <mergeCell ref="K536:K537"/>
    <mergeCell ref="L536:L537"/>
    <mergeCell ref="M536:M537"/>
    <mergeCell ref="N536:N537"/>
    <mergeCell ref="O536:O537"/>
    <mergeCell ref="P536:P537"/>
    <mergeCell ref="Q536:Q537"/>
    <mergeCell ref="R536:R537"/>
    <mergeCell ref="I538:I539"/>
    <mergeCell ref="J538:J539"/>
    <mergeCell ref="K538:K539"/>
    <mergeCell ref="L538:L539"/>
    <mergeCell ref="M538:M539"/>
    <mergeCell ref="N538:N539"/>
    <mergeCell ref="O538:O539"/>
    <mergeCell ref="P538:P539"/>
    <mergeCell ref="Q538:Q539"/>
    <mergeCell ref="R538:R539"/>
    <mergeCell ref="I540:I541"/>
    <mergeCell ref="J540:J541"/>
    <mergeCell ref="K540:K541"/>
    <mergeCell ref="L540:L541"/>
    <mergeCell ref="M540:M541"/>
    <mergeCell ref="N540:N541"/>
    <mergeCell ref="O540:O541"/>
    <mergeCell ref="P540:P541"/>
    <mergeCell ref="Q540:Q541"/>
    <mergeCell ref="R540:R541"/>
    <mergeCell ref="I542:I543"/>
    <mergeCell ref="J542:J543"/>
    <mergeCell ref="K542:K543"/>
    <mergeCell ref="L542:L543"/>
    <mergeCell ref="M542:M543"/>
    <mergeCell ref="N542:N543"/>
    <mergeCell ref="O542:O543"/>
    <mergeCell ref="P542:P543"/>
    <mergeCell ref="Q542:Q543"/>
    <mergeCell ref="R542:R543"/>
    <mergeCell ref="I544:I545"/>
    <mergeCell ref="J544:J545"/>
    <mergeCell ref="K544:K545"/>
    <mergeCell ref="L544:L545"/>
    <mergeCell ref="M544:M545"/>
    <mergeCell ref="N544:N545"/>
    <mergeCell ref="O544:O545"/>
    <mergeCell ref="P544:P545"/>
    <mergeCell ref="Q544:Q545"/>
    <mergeCell ref="R544:R545"/>
    <mergeCell ref="I546:I547"/>
    <mergeCell ref="J546:J547"/>
    <mergeCell ref="K546:K547"/>
    <mergeCell ref="L546:L547"/>
    <mergeCell ref="M546:M547"/>
    <mergeCell ref="N546:N547"/>
    <mergeCell ref="O546:O547"/>
    <mergeCell ref="P546:P547"/>
    <mergeCell ref="Q546:Q547"/>
    <mergeCell ref="R546:R547"/>
    <mergeCell ref="I548:I549"/>
    <mergeCell ref="J548:J549"/>
    <mergeCell ref="K548:K549"/>
    <mergeCell ref="L548:L549"/>
    <mergeCell ref="M548:M549"/>
    <mergeCell ref="N548:N549"/>
    <mergeCell ref="O548:O549"/>
    <mergeCell ref="P548:P549"/>
    <mergeCell ref="Q548:Q549"/>
    <mergeCell ref="R548:R549"/>
    <mergeCell ref="I550:I551"/>
    <mergeCell ref="J550:J551"/>
    <mergeCell ref="K550:K551"/>
    <mergeCell ref="L550:L551"/>
    <mergeCell ref="M550:M551"/>
    <mergeCell ref="N550:N551"/>
    <mergeCell ref="O550:O551"/>
    <mergeCell ref="P550:P551"/>
    <mergeCell ref="Q550:Q551"/>
    <mergeCell ref="R550:R551"/>
    <mergeCell ref="I552:I553"/>
    <mergeCell ref="J552:J553"/>
    <mergeCell ref="K552:K553"/>
    <mergeCell ref="L552:L553"/>
    <mergeCell ref="M552:M553"/>
    <mergeCell ref="N552:N553"/>
    <mergeCell ref="O552:O553"/>
    <mergeCell ref="P552:P553"/>
    <mergeCell ref="Q552:Q553"/>
    <mergeCell ref="R552:R553"/>
    <mergeCell ref="I554:I555"/>
    <mergeCell ref="J554:J555"/>
    <mergeCell ref="K554:K555"/>
    <mergeCell ref="L554:L555"/>
    <mergeCell ref="M554:M555"/>
    <mergeCell ref="N554:N555"/>
    <mergeCell ref="O554:O555"/>
    <mergeCell ref="P554:P555"/>
    <mergeCell ref="Q554:Q555"/>
    <mergeCell ref="R554:R555"/>
    <mergeCell ref="I556:I557"/>
    <mergeCell ref="J556:J557"/>
    <mergeCell ref="K556:K557"/>
    <mergeCell ref="L556:L557"/>
    <mergeCell ref="M556:M557"/>
    <mergeCell ref="N556:N557"/>
    <mergeCell ref="O556:O557"/>
    <mergeCell ref="P556:P557"/>
    <mergeCell ref="Q556:Q557"/>
    <mergeCell ref="R556:R557"/>
    <mergeCell ref="I558:I559"/>
    <mergeCell ref="J558:J559"/>
    <mergeCell ref="K558:K559"/>
    <mergeCell ref="L558:L559"/>
    <mergeCell ref="M558:M559"/>
    <mergeCell ref="N558:N559"/>
    <mergeCell ref="O558:O559"/>
    <mergeCell ref="P558:P559"/>
    <mergeCell ref="Q558:Q559"/>
    <mergeCell ref="R558:R559"/>
    <mergeCell ref="I560:I561"/>
    <mergeCell ref="J560:J561"/>
    <mergeCell ref="K560:K561"/>
    <mergeCell ref="L560:L561"/>
    <mergeCell ref="M560:M561"/>
    <mergeCell ref="N560:N561"/>
    <mergeCell ref="O560:O561"/>
    <mergeCell ref="P560:P561"/>
    <mergeCell ref="Q560:Q561"/>
    <mergeCell ref="R560:R561"/>
    <mergeCell ref="I562:I563"/>
    <mergeCell ref="J562:J563"/>
    <mergeCell ref="K562:K563"/>
    <mergeCell ref="L562:L563"/>
    <mergeCell ref="M562:M563"/>
    <mergeCell ref="N562:N563"/>
    <mergeCell ref="O562:O563"/>
    <mergeCell ref="P562:P563"/>
    <mergeCell ref="Q562:Q563"/>
    <mergeCell ref="R562:R563"/>
    <mergeCell ref="I564:I565"/>
    <mergeCell ref="J564:J565"/>
    <mergeCell ref="K564:K565"/>
    <mergeCell ref="L564:L565"/>
    <mergeCell ref="M564:M565"/>
    <mergeCell ref="N564:N565"/>
    <mergeCell ref="O564:O565"/>
    <mergeCell ref="P564:P565"/>
    <mergeCell ref="Q564:Q565"/>
    <mergeCell ref="R564:R565"/>
    <mergeCell ref="I566:I567"/>
    <mergeCell ref="J566:J567"/>
    <mergeCell ref="K566:K567"/>
    <mergeCell ref="L566:L567"/>
    <mergeCell ref="M566:M567"/>
    <mergeCell ref="N566:N567"/>
    <mergeCell ref="O566:O567"/>
    <mergeCell ref="P566:P567"/>
    <mergeCell ref="Q566:Q567"/>
    <mergeCell ref="R566:R567"/>
    <mergeCell ref="I568:I569"/>
    <mergeCell ref="J568:J569"/>
    <mergeCell ref="K568:K569"/>
    <mergeCell ref="L568:L569"/>
    <mergeCell ref="M568:M569"/>
    <mergeCell ref="N568:N569"/>
    <mergeCell ref="O568:O569"/>
    <mergeCell ref="P568:P569"/>
    <mergeCell ref="Q568:Q569"/>
    <mergeCell ref="R568:R569"/>
    <mergeCell ref="I570:I571"/>
    <mergeCell ref="J570:J571"/>
    <mergeCell ref="K570:K571"/>
    <mergeCell ref="L570:L571"/>
    <mergeCell ref="M570:M571"/>
    <mergeCell ref="N570:N571"/>
    <mergeCell ref="O570:O571"/>
    <mergeCell ref="P570:P571"/>
    <mergeCell ref="Q570:Q571"/>
    <mergeCell ref="R570:R571"/>
    <mergeCell ref="I572:I573"/>
    <mergeCell ref="J572:J573"/>
    <mergeCell ref="K572:K573"/>
    <mergeCell ref="L572:L573"/>
    <mergeCell ref="M572:M573"/>
    <mergeCell ref="N572:N573"/>
    <mergeCell ref="O572:O573"/>
    <mergeCell ref="P572:P573"/>
    <mergeCell ref="Q572:Q573"/>
    <mergeCell ref="R572:R573"/>
    <mergeCell ref="I574:I575"/>
    <mergeCell ref="J574:J575"/>
    <mergeCell ref="K574:K575"/>
    <mergeCell ref="L574:L575"/>
    <mergeCell ref="M574:M575"/>
    <mergeCell ref="N574:N575"/>
    <mergeCell ref="O574:O575"/>
    <mergeCell ref="P574:P575"/>
    <mergeCell ref="Q574:Q575"/>
    <mergeCell ref="R574:R575"/>
    <mergeCell ref="I576:I577"/>
    <mergeCell ref="J576:J577"/>
    <mergeCell ref="K576:K577"/>
    <mergeCell ref="L576:L577"/>
    <mergeCell ref="M576:M577"/>
    <mergeCell ref="N576:N577"/>
    <mergeCell ref="O576:O577"/>
    <mergeCell ref="P576:P577"/>
    <mergeCell ref="Q576:Q577"/>
    <mergeCell ref="R576:R577"/>
    <mergeCell ref="I578:I579"/>
    <mergeCell ref="J578:J579"/>
    <mergeCell ref="K578:K579"/>
    <mergeCell ref="L578:L579"/>
    <mergeCell ref="M578:M579"/>
    <mergeCell ref="N578:N579"/>
    <mergeCell ref="O578:O579"/>
    <mergeCell ref="P578:P579"/>
    <mergeCell ref="Q578:Q579"/>
    <mergeCell ref="R578:R579"/>
    <mergeCell ref="I580:I581"/>
    <mergeCell ref="J580:J581"/>
    <mergeCell ref="K580:K581"/>
    <mergeCell ref="L580:L581"/>
    <mergeCell ref="M580:M581"/>
    <mergeCell ref="N580:N581"/>
    <mergeCell ref="O580:O581"/>
    <mergeCell ref="P580:P581"/>
    <mergeCell ref="Q580:Q581"/>
    <mergeCell ref="R580:R581"/>
    <mergeCell ref="I582:I583"/>
    <mergeCell ref="J582:J583"/>
    <mergeCell ref="K582:K583"/>
    <mergeCell ref="L582:L583"/>
    <mergeCell ref="M582:M583"/>
    <mergeCell ref="N582:N583"/>
    <mergeCell ref="O582:O583"/>
    <mergeCell ref="P582:P583"/>
    <mergeCell ref="Q582:Q583"/>
    <mergeCell ref="R582:R583"/>
    <mergeCell ref="I584:I585"/>
    <mergeCell ref="J584:J585"/>
    <mergeCell ref="K584:K585"/>
    <mergeCell ref="L584:L585"/>
    <mergeCell ref="M584:M585"/>
    <mergeCell ref="N584:N585"/>
    <mergeCell ref="O584:O585"/>
    <mergeCell ref="P584:P585"/>
    <mergeCell ref="Q584:Q585"/>
    <mergeCell ref="R584:R585"/>
    <mergeCell ref="I586:I587"/>
    <mergeCell ref="J586:J587"/>
    <mergeCell ref="K586:K587"/>
    <mergeCell ref="L586:L587"/>
    <mergeCell ref="M586:M587"/>
    <mergeCell ref="N586:N587"/>
    <mergeCell ref="O586:O587"/>
    <mergeCell ref="P586:P587"/>
    <mergeCell ref="Q586:Q587"/>
    <mergeCell ref="R586:R587"/>
    <mergeCell ref="I588:I589"/>
    <mergeCell ref="J588:J589"/>
    <mergeCell ref="K588:K589"/>
    <mergeCell ref="L588:L589"/>
    <mergeCell ref="M588:M589"/>
    <mergeCell ref="N588:N589"/>
    <mergeCell ref="O588:O589"/>
    <mergeCell ref="P588:P589"/>
    <mergeCell ref="Q588:Q589"/>
    <mergeCell ref="R588:R589"/>
    <mergeCell ref="I590:I591"/>
    <mergeCell ref="J590:J591"/>
    <mergeCell ref="K590:K591"/>
    <mergeCell ref="L590:L591"/>
    <mergeCell ref="M590:M591"/>
    <mergeCell ref="N590:N591"/>
    <mergeCell ref="O590:O591"/>
    <mergeCell ref="P590:P591"/>
    <mergeCell ref="Q590:Q591"/>
    <mergeCell ref="R590:R591"/>
    <mergeCell ref="I592:I593"/>
    <mergeCell ref="J592:J593"/>
    <mergeCell ref="K592:K593"/>
    <mergeCell ref="L592:L593"/>
    <mergeCell ref="M592:M593"/>
    <mergeCell ref="N592:N593"/>
    <mergeCell ref="O592:O593"/>
    <mergeCell ref="P592:P593"/>
    <mergeCell ref="Q592:Q593"/>
    <mergeCell ref="R592:R593"/>
    <mergeCell ref="I594:I595"/>
    <mergeCell ref="J594:J595"/>
    <mergeCell ref="K594:K595"/>
    <mergeCell ref="L594:L595"/>
    <mergeCell ref="M594:M595"/>
    <mergeCell ref="N594:N595"/>
    <mergeCell ref="O594:O595"/>
    <mergeCell ref="P594:P595"/>
    <mergeCell ref="Q594:Q595"/>
    <mergeCell ref="R594:R595"/>
    <mergeCell ref="I596:I597"/>
    <mergeCell ref="J596:J597"/>
    <mergeCell ref="K596:K597"/>
    <mergeCell ref="L596:L597"/>
    <mergeCell ref="M596:M597"/>
    <mergeCell ref="N596:N597"/>
    <mergeCell ref="O596:O597"/>
    <mergeCell ref="P596:P597"/>
    <mergeCell ref="Q596:Q597"/>
    <mergeCell ref="R596:R597"/>
    <mergeCell ref="I598:I599"/>
    <mergeCell ref="J598:J599"/>
    <mergeCell ref="K598:K599"/>
    <mergeCell ref="L598:L599"/>
    <mergeCell ref="M598:M599"/>
    <mergeCell ref="N598:N599"/>
    <mergeCell ref="O598:O599"/>
    <mergeCell ref="P598:P599"/>
    <mergeCell ref="Q598:Q599"/>
    <mergeCell ref="R598:R599"/>
    <mergeCell ref="I600:I601"/>
    <mergeCell ref="J600:J601"/>
    <mergeCell ref="K600:K601"/>
    <mergeCell ref="L600:L601"/>
    <mergeCell ref="M600:M601"/>
    <mergeCell ref="N600:N601"/>
    <mergeCell ref="O600:O601"/>
    <mergeCell ref="P600:P601"/>
    <mergeCell ref="Q600:Q601"/>
    <mergeCell ref="R600:R601"/>
    <mergeCell ref="I602:I603"/>
    <mergeCell ref="J602:J603"/>
    <mergeCell ref="K602:K603"/>
    <mergeCell ref="L602:L603"/>
    <mergeCell ref="M602:M603"/>
    <mergeCell ref="N602:N603"/>
    <mergeCell ref="O602:O603"/>
    <mergeCell ref="P602:P603"/>
    <mergeCell ref="Q602:Q603"/>
    <mergeCell ref="R602:R603"/>
    <mergeCell ref="I604:I605"/>
    <mergeCell ref="J604:J605"/>
    <mergeCell ref="K604:K605"/>
    <mergeCell ref="L604:L605"/>
    <mergeCell ref="M604:M605"/>
    <mergeCell ref="N604:N605"/>
    <mergeCell ref="O604:O605"/>
    <mergeCell ref="P604:P605"/>
    <mergeCell ref="Q604:Q605"/>
    <mergeCell ref="R604:R605"/>
    <mergeCell ref="I606:I607"/>
    <mergeCell ref="J606:J607"/>
    <mergeCell ref="K606:K607"/>
    <mergeCell ref="L606:L607"/>
    <mergeCell ref="M606:M607"/>
    <mergeCell ref="N606:N607"/>
    <mergeCell ref="O606:O607"/>
    <mergeCell ref="P606:P607"/>
    <mergeCell ref="Q606:Q607"/>
    <mergeCell ref="R606:R607"/>
    <mergeCell ref="I608:I609"/>
    <mergeCell ref="J608:J609"/>
    <mergeCell ref="K608:K609"/>
    <mergeCell ref="L608:L609"/>
    <mergeCell ref="M608:M609"/>
    <mergeCell ref="N608:N609"/>
    <mergeCell ref="O608:O609"/>
    <mergeCell ref="P608:P609"/>
    <mergeCell ref="Q608:Q609"/>
    <mergeCell ref="R608:R609"/>
    <mergeCell ref="I610:I611"/>
    <mergeCell ref="J610:J611"/>
    <mergeCell ref="K610:K611"/>
    <mergeCell ref="L610:L611"/>
    <mergeCell ref="M610:M611"/>
    <mergeCell ref="N610:N611"/>
    <mergeCell ref="O610:O611"/>
    <mergeCell ref="P610:P611"/>
    <mergeCell ref="Q610:Q611"/>
    <mergeCell ref="R610:R611"/>
    <mergeCell ref="I612:I613"/>
    <mergeCell ref="J612:J613"/>
    <mergeCell ref="K612:K613"/>
    <mergeCell ref="L612:L613"/>
    <mergeCell ref="M612:M613"/>
    <mergeCell ref="N612:N613"/>
    <mergeCell ref="O612:O613"/>
    <mergeCell ref="P612:P613"/>
    <mergeCell ref="Q612:Q613"/>
    <mergeCell ref="R612:R613"/>
    <mergeCell ref="I614:I615"/>
    <mergeCell ref="J614:J615"/>
    <mergeCell ref="K614:K615"/>
    <mergeCell ref="L614:L615"/>
    <mergeCell ref="M614:M615"/>
    <mergeCell ref="N614:N615"/>
    <mergeCell ref="O614:O615"/>
    <mergeCell ref="P614:P615"/>
    <mergeCell ref="Q614:Q615"/>
    <mergeCell ref="R614:R615"/>
    <mergeCell ref="I616:I617"/>
    <mergeCell ref="J616:J617"/>
    <mergeCell ref="K616:K617"/>
    <mergeCell ref="L616:L617"/>
    <mergeCell ref="M616:M617"/>
    <mergeCell ref="N616:N617"/>
    <mergeCell ref="O616:O617"/>
    <mergeCell ref="P616:P617"/>
    <mergeCell ref="Q616:Q617"/>
    <mergeCell ref="R616:R617"/>
    <mergeCell ref="I618:I619"/>
    <mergeCell ref="J618:J619"/>
    <mergeCell ref="K618:K619"/>
    <mergeCell ref="L618:L619"/>
    <mergeCell ref="M618:M619"/>
    <mergeCell ref="N618:N619"/>
    <mergeCell ref="O618:O619"/>
    <mergeCell ref="P618:P619"/>
    <mergeCell ref="Q618:Q619"/>
    <mergeCell ref="R618:R619"/>
    <mergeCell ref="I620:I621"/>
    <mergeCell ref="J620:J621"/>
    <mergeCell ref="K620:K621"/>
    <mergeCell ref="L620:L621"/>
    <mergeCell ref="M620:M621"/>
    <mergeCell ref="N620:N621"/>
    <mergeCell ref="O620:O621"/>
    <mergeCell ref="P620:P621"/>
    <mergeCell ref="Q620:Q621"/>
    <mergeCell ref="R620:R621"/>
    <mergeCell ref="I622:I623"/>
    <mergeCell ref="J622:J623"/>
    <mergeCell ref="K622:K623"/>
    <mergeCell ref="L622:L623"/>
    <mergeCell ref="M622:M623"/>
    <mergeCell ref="N622:N623"/>
    <mergeCell ref="O622:O623"/>
    <mergeCell ref="P622:P623"/>
    <mergeCell ref="Q622:Q623"/>
    <mergeCell ref="R622:R623"/>
    <mergeCell ref="I624:I625"/>
    <mergeCell ref="J624:J625"/>
    <mergeCell ref="K624:K625"/>
    <mergeCell ref="L624:L625"/>
    <mergeCell ref="M624:M625"/>
    <mergeCell ref="N624:N625"/>
    <mergeCell ref="O624:O625"/>
    <mergeCell ref="P624:P625"/>
    <mergeCell ref="Q624:Q625"/>
    <mergeCell ref="R624:R625"/>
    <mergeCell ref="I626:I627"/>
    <mergeCell ref="J626:J627"/>
    <mergeCell ref="K626:K627"/>
    <mergeCell ref="L626:L627"/>
    <mergeCell ref="M626:M627"/>
    <mergeCell ref="N626:N627"/>
    <mergeCell ref="O626:O627"/>
    <mergeCell ref="P626:P627"/>
    <mergeCell ref="Q626:Q627"/>
    <mergeCell ref="R626:R627"/>
    <mergeCell ref="I628:I629"/>
    <mergeCell ref="J628:J629"/>
    <mergeCell ref="K628:K629"/>
    <mergeCell ref="L628:L629"/>
    <mergeCell ref="M628:M629"/>
    <mergeCell ref="N628:N629"/>
    <mergeCell ref="O628:O629"/>
    <mergeCell ref="P628:P629"/>
    <mergeCell ref="Q628:Q629"/>
    <mergeCell ref="R628:R629"/>
    <mergeCell ref="I630:I631"/>
    <mergeCell ref="J630:J631"/>
    <mergeCell ref="K630:K631"/>
    <mergeCell ref="L630:L631"/>
    <mergeCell ref="M630:M631"/>
    <mergeCell ref="N630:N631"/>
    <mergeCell ref="O630:O631"/>
    <mergeCell ref="P630:P631"/>
    <mergeCell ref="Q630:Q631"/>
    <mergeCell ref="R630:R631"/>
    <mergeCell ref="I632:I633"/>
    <mergeCell ref="J632:J633"/>
    <mergeCell ref="K632:K633"/>
    <mergeCell ref="L632:L633"/>
    <mergeCell ref="M632:M633"/>
    <mergeCell ref="N632:N633"/>
    <mergeCell ref="O632:O633"/>
    <mergeCell ref="P632:P633"/>
    <mergeCell ref="Q632:Q633"/>
    <mergeCell ref="R632:R633"/>
    <mergeCell ref="I634:I635"/>
    <mergeCell ref="J634:J635"/>
    <mergeCell ref="K634:K635"/>
    <mergeCell ref="L634:L635"/>
    <mergeCell ref="M634:M635"/>
    <mergeCell ref="N634:N635"/>
    <mergeCell ref="O634:O635"/>
    <mergeCell ref="P634:P635"/>
    <mergeCell ref="Q634:Q635"/>
    <mergeCell ref="R634:R635"/>
    <mergeCell ref="I636:I637"/>
    <mergeCell ref="J636:J637"/>
    <mergeCell ref="K636:K637"/>
    <mergeCell ref="L636:L637"/>
    <mergeCell ref="M636:M637"/>
    <mergeCell ref="N636:N637"/>
    <mergeCell ref="O636:O637"/>
    <mergeCell ref="P636:P637"/>
    <mergeCell ref="Q636:Q637"/>
    <mergeCell ref="R636:R637"/>
    <mergeCell ref="I638:I639"/>
    <mergeCell ref="J638:J639"/>
    <mergeCell ref="K638:K639"/>
    <mergeCell ref="L638:L639"/>
    <mergeCell ref="M638:M639"/>
    <mergeCell ref="N638:N639"/>
    <mergeCell ref="O638:O639"/>
    <mergeCell ref="P638:P639"/>
    <mergeCell ref="Q638:Q639"/>
    <mergeCell ref="R638:R639"/>
    <mergeCell ref="I640:I641"/>
    <mergeCell ref="J640:J641"/>
    <mergeCell ref="K640:K641"/>
    <mergeCell ref="L640:L641"/>
    <mergeCell ref="M640:M641"/>
    <mergeCell ref="N640:N641"/>
    <mergeCell ref="O640:O641"/>
    <mergeCell ref="P640:P641"/>
    <mergeCell ref="Q640:Q641"/>
    <mergeCell ref="R640:R641"/>
    <mergeCell ref="I642:I643"/>
    <mergeCell ref="J642:J643"/>
    <mergeCell ref="K642:K643"/>
    <mergeCell ref="L642:L643"/>
    <mergeCell ref="M642:M643"/>
    <mergeCell ref="N642:N643"/>
    <mergeCell ref="O642:O643"/>
    <mergeCell ref="P642:P643"/>
    <mergeCell ref="Q642:Q643"/>
    <mergeCell ref="R642:R643"/>
    <mergeCell ref="I644:I645"/>
    <mergeCell ref="J644:J645"/>
    <mergeCell ref="K644:K645"/>
    <mergeCell ref="L644:L645"/>
    <mergeCell ref="M644:M645"/>
    <mergeCell ref="N644:N645"/>
    <mergeCell ref="O644:O645"/>
    <mergeCell ref="P644:P645"/>
    <mergeCell ref="Q644:Q645"/>
    <mergeCell ref="R644:R645"/>
    <mergeCell ref="I646:I647"/>
    <mergeCell ref="J646:J647"/>
    <mergeCell ref="K646:K647"/>
    <mergeCell ref="L646:L647"/>
    <mergeCell ref="M646:M647"/>
    <mergeCell ref="N646:N647"/>
    <mergeCell ref="O646:O647"/>
    <mergeCell ref="P646:P647"/>
    <mergeCell ref="Q646:Q647"/>
    <mergeCell ref="R646:R647"/>
    <mergeCell ref="I648:I649"/>
    <mergeCell ref="J648:J649"/>
    <mergeCell ref="K648:K649"/>
    <mergeCell ref="L648:L649"/>
    <mergeCell ref="M648:M649"/>
    <mergeCell ref="N648:N649"/>
    <mergeCell ref="O648:O649"/>
    <mergeCell ref="P648:P649"/>
    <mergeCell ref="Q648:Q649"/>
    <mergeCell ref="R648:R649"/>
    <mergeCell ref="I650:I651"/>
    <mergeCell ref="J650:J651"/>
    <mergeCell ref="K650:K651"/>
    <mergeCell ref="L650:L651"/>
    <mergeCell ref="M650:M651"/>
    <mergeCell ref="N650:N651"/>
    <mergeCell ref="O650:O651"/>
    <mergeCell ref="P650:P651"/>
    <mergeCell ref="Q650:Q651"/>
    <mergeCell ref="R650:R651"/>
    <mergeCell ref="I652:I653"/>
    <mergeCell ref="J652:J653"/>
    <mergeCell ref="K652:K653"/>
    <mergeCell ref="L652:L653"/>
    <mergeCell ref="M652:M653"/>
    <mergeCell ref="N652:N653"/>
    <mergeCell ref="O652:O653"/>
    <mergeCell ref="P652:P653"/>
    <mergeCell ref="Q652:Q653"/>
    <mergeCell ref="R652:R653"/>
    <mergeCell ref="I654:I655"/>
    <mergeCell ref="J654:J655"/>
    <mergeCell ref="K654:K655"/>
    <mergeCell ref="L654:L655"/>
    <mergeCell ref="M654:M655"/>
    <mergeCell ref="N654:N655"/>
    <mergeCell ref="O654:O655"/>
    <mergeCell ref="P654:P655"/>
    <mergeCell ref="Q654:Q655"/>
    <mergeCell ref="R654:R655"/>
    <mergeCell ref="I656:I657"/>
    <mergeCell ref="J656:J657"/>
    <mergeCell ref="K656:K657"/>
    <mergeCell ref="L656:L657"/>
    <mergeCell ref="M656:M657"/>
    <mergeCell ref="N656:N657"/>
    <mergeCell ref="O656:O657"/>
    <mergeCell ref="P656:P657"/>
    <mergeCell ref="Q656:Q657"/>
    <mergeCell ref="R656:R657"/>
    <mergeCell ref="I658:I659"/>
    <mergeCell ref="J658:J659"/>
    <mergeCell ref="K658:K659"/>
    <mergeCell ref="L658:L659"/>
    <mergeCell ref="M658:M659"/>
    <mergeCell ref="N658:N659"/>
    <mergeCell ref="O658:O659"/>
    <mergeCell ref="P658:P659"/>
    <mergeCell ref="Q658:Q659"/>
    <mergeCell ref="R658:R659"/>
    <mergeCell ref="I660:I661"/>
    <mergeCell ref="J660:J661"/>
    <mergeCell ref="K660:K661"/>
    <mergeCell ref="L660:L661"/>
    <mergeCell ref="M660:M661"/>
    <mergeCell ref="N660:N661"/>
    <mergeCell ref="O660:O661"/>
    <mergeCell ref="P660:P661"/>
    <mergeCell ref="Q660:Q661"/>
    <mergeCell ref="R660:R661"/>
    <mergeCell ref="I662:I663"/>
    <mergeCell ref="J662:J663"/>
    <mergeCell ref="K662:K663"/>
    <mergeCell ref="L662:L663"/>
    <mergeCell ref="M662:M663"/>
    <mergeCell ref="N662:N663"/>
    <mergeCell ref="O662:O663"/>
    <mergeCell ref="P662:P663"/>
    <mergeCell ref="Q662:Q663"/>
    <mergeCell ref="R662:R663"/>
    <mergeCell ref="I664:I665"/>
    <mergeCell ref="J664:J665"/>
    <mergeCell ref="K664:K665"/>
    <mergeCell ref="L664:L665"/>
    <mergeCell ref="M664:M665"/>
    <mergeCell ref="N664:N665"/>
    <mergeCell ref="O664:O665"/>
    <mergeCell ref="P664:P665"/>
    <mergeCell ref="Q664:Q665"/>
    <mergeCell ref="R664:R665"/>
    <mergeCell ref="I666:I667"/>
    <mergeCell ref="J666:J667"/>
    <mergeCell ref="K666:K667"/>
    <mergeCell ref="L666:L667"/>
    <mergeCell ref="M666:M667"/>
    <mergeCell ref="N666:N667"/>
    <mergeCell ref="O666:O667"/>
    <mergeCell ref="P666:P667"/>
    <mergeCell ref="Q666:Q667"/>
    <mergeCell ref="R666:R667"/>
    <mergeCell ref="I668:I669"/>
    <mergeCell ref="J668:J669"/>
    <mergeCell ref="K668:K669"/>
    <mergeCell ref="L668:L669"/>
    <mergeCell ref="M668:M669"/>
    <mergeCell ref="N668:N669"/>
    <mergeCell ref="O668:O669"/>
    <mergeCell ref="P668:P669"/>
    <mergeCell ref="Q668:Q669"/>
    <mergeCell ref="R668:R669"/>
    <mergeCell ref="I670:I671"/>
    <mergeCell ref="J670:J671"/>
    <mergeCell ref="K670:K671"/>
    <mergeCell ref="L670:L671"/>
    <mergeCell ref="M670:M671"/>
    <mergeCell ref="N670:N671"/>
    <mergeCell ref="O670:O671"/>
    <mergeCell ref="P670:P671"/>
    <mergeCell ref="Q670:Q671"/>
    <mergeCell ref="R670:R671"/>
    <mergeCell ref="I672:I673"/>
    <mergeCell ref="J672:J673"/>
    <mergeCell ref="K672:K673"/>
    <mergeCell ref="L672:L673"/>
    <mergeCell ref="M672:M673"/>
    <mergeCell ref="N672:N673"/>
    <mergeCell ref="O672:O673"/>
    <mergeCell ref="P672:P673"/>
    <mergeCell ref="Q672:Q673"/>
    <mergeCell ref="R672:R673"/>
    <mergeCell ref="I674:I675"/>
    <mergeCell ref="J674:J675"/>
    <mergeCell ref="K674:K675"/>
    <mergeCell ref="L674:L675"/>
    <mergeCell ref="M674:M675"/>
    <mergeCell ref="N674:N675"/>
    <mergeCell ref="O674:O675"/>
    <mergeCell ref="P674:P675"/>
    <mergeCell ref="Q674:Q675"/>
    <mergeCell ref="R674:R675"/>
    <mergeCell ref="I676:I677"/>
    <mergeCell ref="J676:J677"/>
    <mergeCell ref="K676:K677"/>
    <mergeCell ref="L676:L677"/>
    <mergeCell ref="M676:M677"/>
    <mergeCell ref="N676:N677"/>
    <mergeCell ref="O676:O677"/>
    <mergeCell ref="P676:P677"/>
    <mergeCell ref="Q676:Q677"/>
    <mergeCell ref="R676:R677"/>
    <mergeCell ref="I678:I679"/>
    <mergeCell ref="J678:J679"/>
    <mergeCell ref="K678:K679"/>
    <mergeCell ref="L678:L679"/>
    <mergeCell ref="M678:M679"/>
    <mergeCell ref="N678:N679"/>
    <mergeCell ref="O678:O679"/>
    <mergeCell ref="P678:P679"/>
    <mergeCell ref="Q678:Q679"/>
    <mergeCell ref="R678:R679"/>
    <mergeCell ref="I680:I681"/>
    <mergeCell ref="J680:J681"/>
    <mergeCell ref="K680:K681"/>
    <mergeCell ref="L680:L681"/>
    <mergeCell ref="M680:M681"/>
    <mergeCell ref="N680:N681"/>
    <mergeCell ref="O680:O681"/>
    <mergeCell ref="P680:P681"/>
    <mergeCell ref="Q680:Q681"/>
    <mergeCell ref="R680:R681"/>
    <mergeCell ref="I682:I683"/>
    <mergeCell ref="J682:J683"/>
    <mergeCell ref="K682:K683"/>
    <mergeCell ref="L682:L683"/>
    <mergeCell ref="M682:M683"/>
    <mergeCell ref="N682:N683"/>
    <mergeCell ref="O682:O683"/>
    <mergeCell ref="P682:P683"/>
    <mergeCell ref="Q682:Q683"/>
    <mergeCell ref="R682:R683"/>
    <mergeCell ref="I684:I685"/>
    <mergeCell ref="J684:J685"/>
    <mergeCell ref="K684:K685"/>
    <mergeCell ref="L684:L685"/>
    <mergeCell ref="M684:M685"/>
    <mergeCell ref="N684:N685"/>
    <mergeCell ref="O684:O685"/>
    <mergeCell ref="P684:P685"/>
    <mergeCell ref="Q684:Q685"/>
    <mergeCell ref="R684:R685"/>
    <mergeCell ref="I686:I687"/>
    <mergeCell ref="J686:J687"/>
    <mergeCell ref="K686:K687"/>
    <mergeCell ref="L686:L687"/>
    <mergeCell ref="M686:M687"/>
    <mergeCell ref="N686:N687"/>
    <mergeCell ref="O686:O687"/>
    <mergeCell ref="P686:P687"/>
    <mergeCell ref="Q686:Q687"/>
    <mergeCell ref="R686:R687"/>
    <mergeCell ref="I688:I689"/>
    <mergeCell ref="J688:J689"/>
    <mergeCell ref="K688:K689"/>
    <mergeCell ref="L688:L689"/>
    <mergeCell ref="M688:M689"/>
    <mergeCell ref="N688:N689"/>
    <mergeCell ref="O688:O689"/>
    <mergeCell ref="P688:P689"/>
    <mergeCell ref="Q688:Q689"/>
    <mergeCell ref="R688:R689"/>
    <mergeCell ref="I690:I691"/>
    <mergeCell ref="J690:J691"/>
    <mergeCell ref="K690:K691"/>
    <mergeCell ref="L690:L691"/>
    <mergeCell ref="M690:M691"/>
    <mergeCell ref="N690:N691"/>
    <mergeCell ref="O690:O691"/>
    <mergeCell ref="P690:P691"/>
    <mergeCell ref="Q690:Q691"/>
    <mergeCell ref="R690:R691"/>
    <mergeCell ref="I692:I693"/>
    <mergeCell ref="J692:J693"/>
    <mergeCell ref="K692:K693"/>
    <mergeCell ref="L692:L693"/>
    <mergeCell ref="M692:M693"/>
    <mergeCell ref="N692:N693"/>
    <mergeCell ref="O692:O693"/>
    <mergeCell ref="P692:P693"/>
    <mergeCell ref="Q692:Q693"/>
    <mergeCell ref="R692:R693"/>
    <mergeCell ref="I694:I695"/>
    <mergeCell ref="J694:J695"/>
    <mergeCell ref="K694:K695"/>
    <mergeCell ref="L694:L695"/>
    <mergeCell ref="M694:M695"/>
    <mergeCell ref="N694:N695"/>
    <mergeCell ref="O694:O695"/>
    <mergeCell ref="P694:P695"/>
    <mergeCell ref="Q694:Q695"/>
    <mergeCell ref="R694:R695"/>
    <mergeCell ref="I696:I697"/>
    <mergeCell ref="J696:J697"/>
    <mergeCell ref="K696:K697"/>
    <mergeCell ref="L696:L697"/>
    <mergeCell ref="M696:M697"/>
    <mergeCell ref="N696:N697"/>
    <mergeCell ref="O696:O697"/>
    <mergeCell ref="P696:P697"/>
    <mergeCell ref="Q696:Q697"/>
    <mergeCell ref="R696:R697"/>
    <mergeCell ref="I698:I699"/>
    <mergeCell ref="J698:J699"/>
    <mergeCell ref="K698:K699"/>
    <mergeCell ref="L698:L699"/>
    <mergeCell ref="M698:M699"/>
    <mergeCell ref="N698:N699"/>
    <mergeCell ref="O698:O699"/>
    <mergeCell ref="P698:P699"/>
    <mergeCell ref="Q698:Q699"/>
    <mergeCell ref="R698:R699"/>
    <mergeCell ref="I700:I701"/>
    <mergeCell ref="J700:J701"/>
    <mergeCell ref="K700:K701"/>
    <mergeCell ref="L700:L701"/>
    <mergeCell ref="M700:M701"/>
    <mergeCell ref="N700:N701"/>
    <mergeCell ref="O700:O701"/>
    <mergeCell ref="P700:P701"/>
    <mergeCell ref="Q700:Q701"/>
    <mergeCell ref="R700:R701"/>
    <mergeCell ref="I702:I703"/>
    <mergeCell ref="J702:J703"/>
    <mergeCell ref="K702:K703"/>
    <mergeCell ref="L702:L703"/>
    <mergeCell ref="M702:M703"/>
    <mergeCell ref="N702:N703"/>
    <mergeCell ref="O702:O703"/>
    <mergeCell ref="P702:P703"/>
    <mergeCell ref="Q702:Q703"/>
    <mergeCell ref="R702:R703"/>
    <mergeCell ref="I704:I705"/>
    <mergeCell ref="J704:J705"/>
    <mergeCell ref="K704:K705"/>
    <mergeCell ref="L704:L705"/>
    <mergeCell ref="M704:M705"/>
    <mergeCell ref="N704:N705"/>
    <mergeCell ref="O704:O705"/>
    <mergeCell ref="P704:P705"/>
    <mergeCell ref="Q704:Q705"/>
    <mergeCell ref="R704:R705"/>
    <mergeCell ref="I706:I707"/>
    <mergeCell ref="J706:J707"/>
    <mergeCell ref="K706:K707"/>
    <mergeCell ref="L706:L707"/>
    <mergeCell ref="M706:M707"/>
    <mergeCell ref="N706:N707"/>
    <mergeCell ref="O706:O707"/>
    <mergeCell ref="P706:P707"/>
    <mergeCell ref="Q706:Q707"/>
    <mergeCell ref="R706:R707"/>
    <mergeCell ref="I708:I709"/>
    <mergeCell ref="J708:J709"/>
    <mergeCell ref="K708:K709"/>
    <mergeCell ref="L708:L709"/>
    <mergeCell ref="M708:M709"/>
    <mergeCell ref="N708:N709"/>
    <mergeCell ref="O708:O709"/>
    <mergeCell ref="P708:P709"/>
    <mergeCell ref="Q708:Q709"/>
    <mergeCell ref="R708:R709"/>
    <mergeCell ref="I710:I711"/>
    <mergeCell ref="J710:J711"/>
    <mergeCell ref="K710:K711"/>
    <mergeCell ref="L710:L711"/>
    <mergeCell ref="M710:M711"/>
    <mergeCell ref="N710:N711"/>
    <mergeCell ref="O710:O711"/>
    <mergeCell ref="P710:P711"/>
    <mergeCell ref="Q710:Q711"/>
    <mergeCell ref="R710:R711"/>
    <mergeCell ref="I712:I713"/>
    <mergeCell ref="J712:J713"/>
    <mergeCell ref="K712:K713"/>
    <mergeCell ref="L712:L713"/>
    <mergeCell ref="M712:M713"/>
    <mergeCell ref="N712:N713"/>
    <mergeCell ref="O712:O713"/>
    <mergeCell ref="P712:P713"/>
    <mergeCell ref="Q712:Q713"/>
    <mergeCell ref="R712:R713"/>
    <mergeCell ref="I714:I715"/>
    <mergeCell ref="J714:J715"/>
    <mergeCell ref="K714:K715"/>
    <mergeCell ref="L714:L715"/>
    <mergeCell ref="M714:M715"/>
    <mergeCell ref="N714:N715"/>
    <mergeCell ref="O714:O715"/>
    <mergeCell ref="P714:P715"/>
    <mergeCell ref="Q714:Q715"/>
    <mergeCell ref="R714:R715"/>
    <mergeCell ref="I716:I717"/>
    <mergeCell ref="J716:J717"/>
    <mergeCell ref="K716:K717"/>
    <mergeCell ref="L716:L717"/>
    <mergeCell ref="M716:M717"/>
    <mergeCell ref="N716:N717"/>
    <mergeCell ref="O716:O717"/>
    <mergeCell ref="P716:P717"/>
    <mergeCell ref="Q716:Q717"/>
    <mergeCell ref="R716:R717"/>
    <mergeCell ref="I718:I719"/>
    <mergeCell ref="J718:J719"/>
    <mergeCell ref="K718:K719"/>
    <mergeCell ref="L718:L719"/>
    <mergeCell ref="M718:M719"/>
    <mergeCell ref="N718:N719"/>
    <mergeCell ref="O718:O719"/>
    <mergeCell ref="P718:P719"/>
    <mergeCell ref="Q718:Q719"/>
    <mergeCell ref="R718:R719"/>
    <mergeCell ref="I720:I721"/>
    <mergeCell ref="J720:J721"/>
    <mergeCell ref="K720:K721"/>
    <mergeCell ref="L720:L721"/>
    <mergeCell ref="M720:M721"/>
    <mergeCell ref="N720:N721"/>
    <mergeCell ref="O720:O721"/>
    <mergeCell ref="P720:P721"/>
    <mergeCell ref="Q720:Q721"/>
    <mergeCell ref="R720:R721"/>
    <mergeCell ref="I722:I723"/>
    <mergeCell ref="J722:J723"/>
    <mergeCell ref="K722:K723"/>
    <mergeCell ref="L722:L723"/>
    <mergeCell ref="M722:M723"/>
    <mergeCell ref="N722:N723"/>
    <mergeCell ref="O722:O723"/>
    <mergeCell ref="P722:P723"/>
    <mergeCell ref="Q722:Q723"/>
    <mergeCell ref="R722:R723"/>
    <mergeCell ref="I724:I725"/>
    <mergeCell ref="J724:J725"/>
    <mergeCell ref="K724:K725"/>
    <mergeCell ref="L724:L725"/>
    <mergeCell ref="M724:M725"/>
    <mergeCell ref="N724:N725"/>
    <mergeCell ref="O724:O725"/>
    <mergeCell ref="P724:P725"/>
    <mergeCell ref="Q724:Q725"/>
    <mergeCell ref="R724:R725"/>
    <mergeCell ref="I726:I727"/>
    <mergeCell ref="J726:J727"/>
    <mergeCell ref="K726:K727"/>
    <mergeCell ref="L726:L727"/>
    <mergeCell ref="M726:M727"/>
    <mergeCell ref="N726:N727"/>
    <mergeCell ref="O726:O727"/>
    <mergeCell ref="P726:P727"/>
    <mergeCell ref="Q726:Q727"/>
    <mergeCell ref="R726:R727"/>
    <mergeCell ref="I728:I729"/>
    <mergeCell ref="J728:J729"/>
    <mergeCell ref="K728:K729"/>
    <mergeCell ref="L728:L729"/>
    <mergeCell ref="M728:M729"/>
    <mergeCell ref="N728:N729"/>
    <mergeCell ref="O728:O729"/>
    <mergeCell ref="P728:P729"/>
    <mergeCell ref="Q728:Q729"/>
    <mergeCell ref="R728:R729"/>
    <mergeCell ref="I730:I731"/>
    <mergeCell ref="J730:J731"/>
    <mergeCell ref="K730:K731"/>
    <mergeCell ref="L730:L731"/>
    <mergeCell ref="M730:M731"/>
    <mergeCell ref="N730:N731"/>
    <mergeCell ref="O730:O731"/>
    <mergeCell ref="P730:P731"/>
    <mergeCell ref="Q730:Q731"/>
    <mergeCell ref="R730:R731"/>
    <mergeCell ref="I732:I733"/>
    <mergeCell ref="J732:J733"/>
    <mergeCell ref="K732:K733"/>
    <mergeCell ref="L732:L733"/>
    <mergeCell ref="M732:M733"/>
    <mergeCell ref="N732:N733"/>
    <mergeCell ref="O732:O733"/>
    <mergeCell ref="P732:P733"/>
    <mergeCell ref="Q732:Q733"/>
    <mergeCell ref="R732:R733"/>
    <mergeCell ref="I734:I735"/>
    <mergeCell ref="J734:J735"/>
    <mergeCell ref="K734:K735"/>
    <mergeCell ref="L734:L735"/>
    <mergeCell ref="M734:M735"/>
    <mergeCell ref="N734:N735"/>
    <mergeCell ref="O734:O735"/>
    <mergeCell ref="P734:P735"/>
    <mergeCell ref="Q734:Q735"/>
    <mergeCell ref="R734:R735"/>
    <mergeCell ref="I736:I737"/>
    <mergeCell ref="J736:J737"/>
    <mergeCell ref="K736:K737"/>
    <mergeCell ref="L736:L737"/>
    <mergeCell ref="M736:M737"/>
    <mergeCell ref="N736:N737"/>
    <mergeCell ref="O736:O737"/>
    <mergeCell ref="P736:P737"/>
    <mergeCell ref="Q736:Q737"/>
    <mergeCell ref="R736:R737"/>
    <mergeCell ref="I738:I739"/>
    <mergeCell ref="J738:J739"/>
    <mergeCell ref="K738:K739"/>
    <mergeCell ref="L738:L739"/>
    <mergeCell ref="M738:M739"/>
    <mergeCell ref="N738:N739"/>
    <mergeCell ref="O738:O739"/>
    <mergeCell ref="P738:P739"/>
    <mergeCell ref="Q738:Q739"/>
    <mergeCell ref="R738:R739"/>
    <mergeCell ref="I740:I741"/>
    <mergeCell ref="J740:J741"/>
    <mergeCell ref="K740:K741"/>
    <mergeCell ref="L740:L741"/>
    <mergeCell ref="M740:M741"/>
    <mergeCell ref="N740:N741"/>
    <mergeCell ref="O740:O741"/>
    <mergeCell ref="P740:P741"/>
    <mergeCell ref="Q740:Q741"/>
    <mergeCell ref="R740:R741"/>
    <mergeCell ref="I742:I743"/>
    <mergeCell ref="J742:J743"/>
    <mergeCell ref="K742:K743"/>
    <mergeCell ref="L742:L743"/>
    <mergeCell ref="M742:M743"/>
    <mergeCell ref="N742:N743"/>
    <mergeCell ref="O742:O743"/>
    <mergeCell ref="P742:P743"/>
    <mergeCell ref="Q742:Q743"/>
    <mergeCell ref="R742:R743"/>
    <mergeCell ref="I744:I745"/>
    <mergeCell ref="J744:J745"/>
    <mergeCell ref="K744:K745"/>
    <mergeCell ref="L744:L745"/>
    <mergeCell ref="M744:M745"/>
    <mergeCell ref="N744:N745"/>
    <mergeCell ref="O744:O745"/>
    <mergeCell ref="P744:P745"/>
    <mergeCell ref="Q744:Q745"/>
    <mergeCell ref="R744:R745"/>
    <mergeCell ref="I746:I747"/>
    <mergeCell ref="J746:J747"/>
    <mergeCell ref="K746:K747"/>
    <mergeCell ref="L746:L747"/>
    <mergeCell ref="M746:M747"/>
    <mergeCell ref="N746:N747"/>
    <mergeCell ref="O746:O747"/>
    <mergeCell ref="P746:P747"/>
    <mergeCell ref="Q746:Q747"/>
    <mergeCell ref="R746:R747"/>
    <mergeCell ref="I748:I749"/>
    <mergeCell ref="J748:J749"/>
    <mergeCell ref="K748:K749"/>
    <mergeCell ref="L748:L749"/>
    <mergeCell ref="M748:M749"/>
    <mergeCell ref="N748:N749"/>
    <mergeCell ref="O748:O749"/>
    <mergeCell ref="P748:P749"/>
    <mergeCell ref="Q748:Q749"/>
    <mergeCell ref="R748:R749"/>
    <mergeCell ref="I750:I751"/>
    <mergeCell ref="J750:J751"/>
    <mergeCell ref="K750:K751"/>
    <mergeCell ref="L750:L751"/>
    <mergeCell ref="M750:M751"/>
    <mergeCell ref="N750:N751"/>
    <mergeCell ref="O750:O751"/>
    <mergeCell ref="P750:P751"/>
    <mergeCell ref="Q750:Q751"/>
    <mergeCell ref="R750:R751"/>
    <mergeCell ref="I752:I753"/>
    <mergeCell ref="J752:J753"/>
    <mergeCell ref="K752:K753"/>
    <mergeCell ref="L752:L753"/>
    <mergeCell ref="M752:M753"/>
    <mergeCell ref="N752:N753"/>
    <mergeCell ref="O752:O753"/>
    <mergeCell ref="P752:P753"/>
    <mergeCell ref="Q752:Q753"/>
    <mergeCell ref="R752:R753"/>
    <mergeCell ref="I754:I755"/>
    <mergeCell ref="J754:J755"/>
    <mergeCell ref="K754:K755"/>
    <mergeCell ref="L754:L755"/>
    <mergeCell ref="M754:M755"/>
    <mergeCell ref="N754:N755"/>
    <mergeCell ref="O754:O755"/>
    <mergeCell ref="P754:P755"/>
    <mergeCell ref="Q754:Q755"/>
    <mergeCell ref="R754:R755"/>
    <mergeCell ref="I756:I757"/>
    <mergeCell ref="J756:J757"/>
    <mergeCell ref="K756:K757"/>
    <mergeCell ref="L756:L757"/>
    <mergeCell ref="M756:M757"/>
    <mergeCell ref="N756:N757"/>
    <mergeCell ref="O756:O757"/>
    <mergeCell ref="P756:P757"/>
    <mergeCell ref="Q756:Q757"/>
    <mergeCell ref="R756:R757"/>
    <mergeCell ref="I758:I759"/>
    <mergeCell ref="J758:J759"/>
    <mergeCell ref="K758:K759"/>
    <mergeCell ref="L758:L759"/>
    <mergeCell ref="M758:M759"/>
    <mergeCell ref="N758:N759"/>
    <mergeCell ref="O758:O759"/>
    <mergeCell ref="P758:P759"/>
    <mergeCell ref="Q758:Q759"/>
    <mergeCell ref="R758:R759"/>
    <mergeCell ref="I760:I761"/>
    <mergeCell ref="J760:J761"/>
    <mergeCell ref="K760:K761"/>
    <mergeCell ref="L760:L761"/>
    <mergeCell ref="M760:M761"/>
    <mergeCell ref="N760:N761"/>
    <mergeCell ref="O760:O761"/>
    <mergeCell ref="P760:P761"/>
    <mergeCell ref="Q760:Q761"/>
    <mergeCell ref="R760:R761"/>
    <mergeCell ref="I762:I763"/>
    <mergeCell ref="J762:J763"/>
    <mergeCell ref="K762:K763"/>
    <mergeCell ref="L762:L763"/>
    <mergeCell ref="M762:M763"/>
    <mergeCell ref="N762:N763"/>
    <mergeCell ref="O762:O763"/>
    <mergeCell ref="P762:P763"/>
    <mergeCell ref="Q762:Q763"/>
    <mergeCell ref="R762:R763"/>
    <mergeCell ref="I764:I765"/>
    <mergeCell ref="J764:J765"/>
    <mergeCell ref="K764:K765"/>
    <mergeCell ref="L764:L765"/>
    <mergeCell ref="M764:M765"/>
    <mergeCell ref="N764:N765"/>
    <mergeCell ref="O764:O765"/>
    <mergeCell ref="P764:P765"/>
    <mergeCell ref="Q764:Q765"/>
    <mergeCell ref="R764:R765"/>
    <mergeCell ref="I766:I767"/>
    <mergeCell ref="J766:J767"/>
    <mergeCell ref="K766:K767"/>
    <mergeCell ref="L766:L767"/>
    <mergeCell ref="M766:M767"/>
    <mergeCell ref="N766:N767"/>
    <mergeCell ref="O766:O767"/>
    <mergeCell ref="P766:P767"/>
    <mergeCell ref="Q766:Q767"/>
    <mergeCell ref="R766:R767"/>
    <mergeCell ref="I768:I769"/>
    <mergeCell ref="J768:J769"/>
    <mergeCell ref="K768:K769"/>
    <mergeCell ref="L768:L769"/>
    <mergeCell ref="M768:M769"/>
    <mergeCell ref="N768:N769"/>
    <mergeCell ref="O768:O769"/>
    <mergeCell ref="P768:P769"/>
    <mergeCell ref="Q768:Q769"/>
    <mergeCell ref="R768:R769"/>
    <mergeCell ref="I770:I771"/>
    <mergeCell ref="J770:J771"/>
    <mergeCell ref="K770:K771"/>
    <mergeCell ref="L770:L771"/>
    <mergeCell ref="M770:M771"/>
    <mergeCell ref="N770:N771"/>
    <mergeCell ref="O770:O771"/>
    <mergeCell ref="P770:P771"/>
    <mergeCell ref="Q770:Q771"/>
    <mergeCell ref="R770:R771"/>
    <mergeCell ref="I772:I773"/>
    <mergeCell ref="J772:J773"/>
    <mergeCell ref="K772:K773"/>
    <mergeCell ref="L772:L773"/>
    <mergeCell ref="M772:M773"/>
    <mergeCell ref="N772:N773"/>
    <mergeCell ref="O772:O773"/>
    <mergeCell ref="P772:P773"/>
    <mergeCell ref="Q772:Q773"/>
    <mergeCell ref="R772:R773"/>
    <mergeCell ref="I774:I775"/>
    <mergeCell ref="J774:J775"/>
    <mergeCell ref="K774:K775"/>
    <mergeCell ref="L774:L775"/>
    <mergeCell ref="M774:M775"/>
    <mergeCell ref="N774:N775"/>
    <mergeCell ref="O774:O775"/>
    <mergeCell ref="P774:P775"/>
    <mergeCell ref="Q774:Q775"/>
    <mergeCell ref="R774:R775"/>
    <mergeCell ref="I776:I777"/>
    <mergeCell ref="J776:J777"/>
    <mergeCell ref="K776:K777"/>
    <mergeCell ref="L776:L777"/>
    <mergeCell ref="M776:M777"/>
    <mergeCell ref="N776:N777"/>
    <mergeCell ref="O776:O777"/>
    <mergeCell ref="P776:P777"/>
    <mergeCell ref="Q776:Q777"/>
    <mergeCell ref="R776:R777"/>
    <mergeCell ref="I778:I779"/>
    <mergeCell ref="J778:J779"/>
    <mergeCell ref="K778:K779"/>
    <mergeCell ref="L778:L779"/>
    <mergeCell ref="M778:M779"/>
    <mergeCell ref="N778:N779"/>
    <mergeCell ref="O778:O779"/>
    <mergeCell ref="P778:P779"/>
    <mergeCell ref="Q778:Q779"/>
    <mergeCell ref="R778:R779"/>
    <mergeCell ref="I780:I781"/>
    <mergeCell ref="J780:J781"/>
    <mergeCell ref="K780:K781"/>
    <mergeCell ref="L780:L781"/>
    <mergeCell ref="M780:M781"/>
    <mergeCell ref="N780:N781"/>
    <mergeCell ref="O780:O781"/>
    <mergeCell ref="P780:P781"/>
    <mergeCell ref="Q780:Q781"/>
    <mergeCell ref="R780:R781"/>
    <mergeCell ref="I782:I783"/>
    <mergeCell ref="J782:J783"/>
    <mergeCell ref="K782:K783"/>
    <mergeCell ref="L782:L783"/>
    <mergeCell ref="M782:M783"/>
    <mergeCell ref="N782:N783"/>
    <mergeCell ref="O782:O783"/>
    <mergeCell ref="P782:P783"/>
    <mergeCell ref="Q782:Q783"/>
    <mergeCell ref="R782:R783"/>
    <mergeCell ref="I784:I785"/>
    <mergeCell ref="J784:J785"/>
    <mergeCell ref="K784:K785"/>
    <mergeCell ref="L784:L785"/>
    <mergeCell ref="M784:M785"/>
    <mergeCell ref="N784:N785"/>
    <mergeCell ref="O784:O785"/>
    <mergeCell ref="P784:P785"/>
    <mergeCell ref="Q784:Q785"/>
    <mergeCell ref="R784:R785"/>
    <mergeCell ref="I786:I787"/>
    <mergeCell ref="J786:J787"/>
    <mergeCell ref="K786:K787"/>
    <mergeCell ref="L786:L787"/>
    <mergeCell ref="M786:M787"/>
    <mergeCell ref="N786:N787"/>
    <mergeCell ref="O786:O787"/>
    <mergeCell ref="P786:P787"/>
    <mergeCell ref="Q786:Q787"/>
    <mergeCell ref="R786:R787"/>
    <mergeCell ref="I788:I789"/>
    <mergeCell ref="J788:J789"/>
    <mergeCell ref="K788:K789"/>
    <mergeCell ref="L788:L789"/>
    <mergeCell ref="M788:M789"/>
    <mergeCell ref="N788:N789"/>
    <mergeCell ref="O788:O789"/>
    <mergeCell ref="P788:P789"/>
    <mergeCell ref="Q788:Q789"/>
    <mergeCell ref="R788:R789"/>
    <mergeCell ref="I790:I791"/>
    <mergeCell ref="J790:J791"/>
    <mergeCell ref="K790:K791"/>
    <mergeCell ref="L790:L791"/>
    <mergeCell ref="M790:M791"/>
    <mergeCell ref="N790:N791"/>
    <mergeCell ref="O790:O791"/>
    <mergeCell ref="P790:P791"/>
    <mergeCell ref="Q790:Q791"/>
    <mergeCell ref="R790:R791"/>
    <mergeCell ref="I792:I793"/>
    <mergeCell ref="J792:J793"/>
    <mergeCell ref="K792:K793"/>
    <mergeCell ref="L792:L793"/>
    <mergeCell ref="M792:M793"/>
    <mergeCell ref="N792:N793"/>
    <mergeCell ref="O792:O793"/>
    <mergeCell ref="P792:P793"/>
    <mergeCell ref="Q792:Q793"/>
    <mergeCell ref="R792:R793"/>
    <mergeCell ref="I794:I795"/>
    <mergeCell ref="J794:J795"/>
    <mergeCell ref="K794:K795"/>
    <mergeCell ref="L794:L795"/>
    <mergeCell ref="M794:M795"/>
    <mergeCell ref="N794:N795"/>
    <mergeCell ref="O794:O795"/>
    <mergeCell ref="P794:P795"/>
    <mergeCell ref="Q794:Q795"/>
    <mergeCell ref="R794:R795"/>
    <mergeCell ref="I796:I797"/>
    <mergeCell ref="J796:J797"/>
    <mergeCell ref="K796:K797"/>
    <mergeCell ref="L796:L797"/>
    <mergeCell ref="M796:M797"/>
    <mergeCell ref="N796:N797"/>
    <mergeCell ref="O796:O797"/>
    <mergeCell ref="P796:P797"/>
    <mergeCell ref="Q796:Q797"/>
    <mergeCell ref="R796:R797"/>
    <mergeCell ref="I798:I799"/>
    <mergeCell ref="J798:J799"/>
    <mergeCell ref="K798:K799"/>
    <mergeCell ref="L798:L799"/>
    <mergeCell ref="M798:M799"/>
    <mergeCell ref="N798:N799"/>
    <mergeCell ref="O798:O799"/>
    <mergeCell ref="P798:P799"/>
    <mergeCell ref="Q798:Q799"/>
    <mergeCell ref="R798:R799"/>
    <mergeCell ref="I800:I801"/>
    <mergeCell ref="J800:J801"/>
    <mergeCell ref="K800:K801"/>
    <mergeCell ref="L800:L801"/>
    <mergeCell ref="M800:M801"/>
    <mergeCell ref="N800:N801"/>
    <mergeCell ref="O800:O801"/>
    <mergeCell ref="P800:P801"/>
    <mergeCell ref="Q800:Q801"/>
    <mergeCell ref="R800:R801"/>
    <mergeCell ref="I802:I803"/>
    <mergeCell ref="J802:J803"/>
    <mergeCell ref="K802:K803"/>
    <mergeCell ref="L802:L803"/>
    <mergeCell ref="M802:M803"/>
    <mergeCell ref="N802:N803"/>
    <mergeCell ref="O802:O803"/>
    <mergeCell ref="P802:P803"/>
    <mergeCell ref="Q802:Q803"/>
    <mergeCell ref="R802:R803"/>
    <mergeCell ref="I804:I805"/>
    <mergeCell ref="J804:J805"/>
    <mergeCell ref="K804:K805"/>
    <mergeCell ref="L804:L805"/>
    <mergeCell ref="M804:M805"/>
    <mergeCell ref="N804:N805"/>
    <mergeCell ref="O804:O805"/>
    <mergeCell ref="P804:P805"/>
    <mergeCell ref="Q804:Q805"/>
    <mergeCell ref="R804:R805"/>
    <mergeCell ref="I806:I807"/>
    <mergeCell ref="J806:J807"/>
    <mergeCell ref="K806:K807"/>
    <mergeCell ref="L806:L807"/>
    <mergeCell ref="M806:M807"/>
    <mergeCell ref="N806:N807"/>
    <mergeCell ref="O806:O807"/>
    <mergeCell ref="P806:P807"/>
    <mergeCell ref="Q806:Q807"/>
    <mergeCell ref="R806:R807"/>
    <mergeCell ref="I808:I809"/>
    <mergeCell ref="J808:J809"/>
    <mergeCell ref="K808:K809"/>
    <mergeCell ref="L808:L809"/>
    <mergeCell ref="M808:M809"/>
    <mergeCell ref="N808:N809"/>
    <mergeCell ref="O808:O809"/>
    <mergeCell ref="P808:P809"/>
    <mergeCell ref="Q808:Q809"/>
    <mergeCell ref="R808:R809"/>
    <mergeCell ref="I810:I811"/>
    <mergeCell ref="J810:J811"/>
    <mergeCell ref="K810:K811"/>
    <mergeCell ref="L810:L811"/>
    <mergeCell ref="M810:M811"/>
    <mergeCell ref="N810:N811"/>
    <mergeCell ref="O810:O811"/>
    <mergeCell ref="P810:P811"/>
    <mergeCell ref="Q810:Q811"/>
    <mergeCell ref="R810:R811"/>
    <mergeCell ref="I812:I813"/>
    <mergeCell ref="J812:J813"/>
    <mergeCell ref="K812:K813"/>
    <mergeCell ref="L812:L813"/>
    <mergeCell ref="M812:M813"/>
    <mergeCell ref="N812:N813"/>
    <mergeCell ref="O812:O813"/>
    <mergeCell ref="P812:P813"/>
    <mergeCell ref="Q812:Q813"/>
    <mergeCell ref="R812:R813"/>
    <mergeCell ref="I814:I815"/>
    <mergeCell ref="J814:J815"/>
    <mergeCell ref="K814:K815"/>
    <mergeCell ref="L814:L815"/>
    <mergeCell ref="M814:M815"/>
    <mergeCell ref="N814:N815"/>
    <mergeCell ref="O814:O815"/>
    <mergeCell ref="P814:P815"/>
    <mergeCell ref="Q814:Q815"/>
    <mergeCell ref="R814:R815"/>
    <mergeCell ref="I816:I817"/>
    <mergeCell ref="J816:J817"/>
    <mergeCell ref="K816:K817"/>
    <mergeCell ref="L816:L817"/>
    <mergeCell ref="M816:M817"/>
    <mergeCell ref="N816:N817"/>
    <mergeCell ref="O816:O817"/>
    <mergeCell ref="P816:P817"/>
    <mergeCell ref="Q816:Q817"/>
    <mergeCell ref="R816:R817"/>
    <mergeCell ref="I818:I819"/>
    <mergeCell ref="J818:J819"/>
    <mergeCell ref="K818:K819"/>
    <mergeCell ref="L818:L819"/>
    <mergeCell ref="M818:M819"/>
    <mergeCell ref="N818:N819"/>
    <mergeCell ref="O818:O819"/>
    <mergeCell ref="P818:P819"/>
    <mergeCell ref="Q818:Q819"/>
    <mergeCell ref="R818:R819"/>
    <mergeCell ref="I820:I821"/>
    <mergeCell ref="J820:J821"/>
    <mergeCell ref="K820:K821"/>
    <mergeCell ref="L820:L821"/>
    <mergeCell ref="M820:M821"/>
    <mergeCell ref="N820:N821"/>
    <mergeCell ref="O820:O821"/>
    <mergeCell ref="P820:P821"/>
    <mergeCell ref="Q820:Q821"/>
    <mergeCell ref="R820:R821"/>
    <mergeCell ref="I822:I823"/>
    <mergeCell ref="J822:J823"/>
    <mergeCell ref="K822:K823"/>
    <mergeCell ref="L822:L823"/>
    <mergeCell ref="M822:M823"/>
    <mergeCell ref="N822:N823"/>
    <mergeCell ref="O822:O823"/>
    <mergeCell ref="P822:P823"/>
    <mergeCell ref="Q822:Q823"/>
    <mergeCell ref="R822:R823"/>
    <mergeCell ref="I824:I825"/>
    <mergeCell ref="J824:J825"/>
    <mergeCell ref="K824:K825"/>
    <mergeCell ref="L824:L825"/>
    <mergeCell ref="M824:M825"/>
    <mergeCell ref="N824:N825"/>
    <mergeCell ref="O824:O825"/>
    <mergeCell ref="P824:P825"/>
    <mergeCell ref="Q824:Q825"/>
    <mergeCell ref="R824:R825"/>
    <mergeCell ref="I826:I827"/>
    <mergeCell ref="J826:J827"/>
    <mergeCell ref="K826:K827"/>
    <mergeCell ref="L826:L827"/>
    <mergeCell ref="M826:M827"/>
    <mergeCell ref="N826:N827"/>
    <mergeCell ref="O826:O827"/>
    <mergeCell ref="P826:P827"/>
    <mergeCell ref="Q826:Q827"/>
    <mergeCell ref="R826:R827"/>
    <mergeCell ref="I828:I829"/>
    <mergeCell ref="J828:J829"/>
    <mergeCell ref="K828:K829"/>
    <mergeCell ref="L828:L829"/>
    <mergeCell ref="M828:M829"/>
    <mergeCell ref="N828:N829"/>
    <mergeCell ref="O828:O829"/>
    <mergeCell ref="P828:P829"/>
    <mergeCell ref="Q828:Q829"/>
    <mergeCell ref="R828:R829"/>
    <mergeCell ref="I830:I831"/>
    <mergeCell ref="J830:J831"/>
    <mergeCell ref="K830:K831"/>
    <mergeCell ref="L830:L831"/>
    <mergeCell ref="M830:M831"/>
    <mergeCell ref="N830:N831"/>
    <mergeCell ref="O830:O831"/>
    <mergeCell ref="P830:P831"/>
    <mergeCell ref="Q830:Q831"/>
    <mergeCell ref="R830:R831"/>
    <mergeCell ref="I832:I833"/>
    <mergeCell ref="J832:J833"/>
    <mergeCell ref="K832:K833"/>
    <mergeCell ref="L832:L833"/>
    <mergeCell ref="M832:M833"/>
    <mergeCell ref="N832:N833"/>
    <mergeCell ref="O832:O833"/>
    <mergeCell ref="P832:P833"/>
    <mergeCell ref="Q832:Q833"/>
    <mergeCell ref="R832:R833"/>
    <mergeCell ref="I834:I835"/>
    <mergeCell ref="J834:J835"/>
    <mergeCell ref="K834:K835"/>
    <mergeCell ref="L834:L835"/>
    <mergeCell ref="M834:M835"/>
    <mergeCell ref="N834:N835"/>
    <mergeCell ref="O834:O835"/>
    <mergeCell ref="P834:P835"/>
    <mergeCell ref="Q834:Q835"/>
    <mergeCell ref="R834:R835"/>
    <mergeCell ref="I836:I837"/>
    <mergeCell ref="J836:J837"/>
    <mergeCell ref="K836:K837"/>
    <mergeCell ref="L836:L837"/>
    <mergeCell ref="M836:M837"/>
    <mergeCell ref="N836:N837"/>
    <mergeCell ref="O836:O837"/>
    <mergeCell ref="P836:P837"/>
    <mergeCell ref="Q836:Q837"/>
    <mergeCell ref="R836:R837"/>
    <mergeCell ref="I838:I839"/>
    <mergeCell ref="J838:J839"/>
    <mergeCell ref="K838:K839"/>
    <mergeCell ref="L838:L839"/>
    <mergeCell ref="M838:M839"/>
    <mergeCell ref="N838:N839"/>
    <mergeCell ref="O838:O839"/>
    <mergeCell ref="P838:P839"/>
    <mergeCell ref="Q838:Q839"/>
    <mergeCell ref="R838:R839"/>
    <mergeCell ref="I840:I841"/>
    <mergeCell ref="J840:J841"/>
    <mergeCell ref="K840:K841"/>
    <mergeCell ref="L840:L841"/>
    <mergeCell ref="M840:M841"/>
    <mergeCell ref="N840:N841"/>
    <mergeCell ref="O840:O841"/>
    <mergeCell ref="P840:P841"/>
    <mergeCell ref="Q840:Q841"/>
    <mergeCell ref="R840:R841"/>
    <mergeCell ref="I842:I843"/>
    <mergeCell ref="J842:J843"/>
    <mergeCell ref="K842:K843"/>
    <mergeCell ref="L842:L843"/>
    <mergeCell ref="M842:M843"/>
    <mergeCell ref="N842:N843"/>
    <mergeCell ref="O842:O843"/>
    <mergeCell ref="P842:P843"/>
    <mergeCell ref="Q842:Q843"/>
    <mergeCell ref="R842:R843"/>
    <mergeCell ref="I844:I845"/>
    <mergeCell ref="J844:J845"/>
    <mergeCell ref="K844:K845"/>
    <mergeCell ref="L844:L845"/>
    <mergeCell ref="M844:M845"/>
    <mergeCell ref="N844:N845"/>
    <mergeCell ref="O844:O845"/>
    <mergeCell ref="P844:P845"/>
    <mergeCell ref="Q844:Q845"/>
    <mergeCell ref="R844:R845"/>
    <mergeCell ref="I846:I847"/>
    <mergeCell ref="J846:J847"/>
    <mergeCell ref="K846:K847"/>
    <mergeCell ref="L846:L847"/>
    <mergeCell ref="M846:M847"/>
    <mergeCell ref="N846:N847"/>
    <mergeCell ref="O846:O847"/>
    <mergeCell ref="P846:P847"/>
    <mergeCell ref="Q846:Q847"/>
    <mergeCell ref="R846:R847"/>
    <mergeCell ref="I848:I849"/>
    <mergeCell ref="J848:J849"/>
    <mergeCell ref="K848:K849"/>
    <mergeCell ref="L848:L849"/>
    <mergeCell ref="M848:M849"/>
    <mergeCell ref="N848:N849"/>
    <mergeCell ref="O848:O849"/>
    <mergeCell ref="P848:P849"/>
    <mergeCell ref="Q848:Q849"/>
    <mergeCell ref="R848:R849"/>
    <mergeCell ref="I850:I851"/>
    <mergeCell ref="J850:J851"/>
    <mergeCell ref="K850:K851"/>
    <mergeCell ref="L850:L851"/>
    <mergeCell ref="M850:M851"/>
    <mergeCell ref="N850:N851"/>
    <mergeCell ref="O850:O851"/>
    <mergeCell ref="P850:P851"/>
    <mergeCell ref="Q850:Q851"/>
    <mergeCell ref="R850:R851"/>
    <mergeCell ref="I852:I853"/>
    <mergeCell ref="J852:J853"/>
    <mergeCell ref="K852:K853"/>
    <mergeCell ref="L852:L853"/>
    <mergeCell ref="M852:M853"/>
    <mergeCell ref="N852:N853"/>
    <mergeCell ref="O852:O853"/>
    <mergeCell ref="P852:P853"/>
    <mergeCell ref="Q852:Q853"/>
    <mergeCell ref="R852:R853"/>
    <mergeCell ref="I854:I855"/>
    <mergeCell ref="J854:J855"/>
    <mergeCell ref="K854:K855"/>
    <mergeCell ref="L854:L855"/>
    <mergeCell ref="M854:M855"/>
    <mergeCell ref="N854:N855"/>
    <mergeCell ref="O854:O855"/>
    <mergeCell ref="P854:P855"/>
    <mergeCell ref="Q854:Q855"/>
    <mergeCell ref="R854:R855"/>
    <mergeCell ref="I856:I857"/>
    <mergeCell ref="J856:J857"/>
    <mergeCell ref="K856:K857"/>
    <mergeCell ref="L856:L857"/>
    <mergeCell ref="M856:M857"/>
    <mergeCell ref="N856:N857"/>
    <mergeCell ref="O856:O857"/>
    <mergeCell ref="P856:P857"/>
    <mergeCell ref="Q856:Q857"/>
    <mergeCell ref="R856:R857"/>
    <mergeCell ref="I858:I859"/>
    <mergeCell ref="J858:J859"/>
    <mergeCell ref="K858:K859"/>
    <mergeCell ref="L858:L859"/>
    <mergeCell ref="M858:M859"/>
    <mergeCell ref="N858:N859"/>
    <mergeCell ref="O858:O859"/>
    <mergeCell ref="P858:P859"/>
    <mergeCell ref="Q858:Q859"/>
    <mergeCell ref="R858:R859"/>
    <mergeCell ref="I860:I861"/>
    <mergeCell ref="J860:J861"/>
    <mergeCell ref="K860:K861"/>
    <mergeCell ref="L860:L861"/>
    <mergeCell ref="M860:M861"/>
    <mergeCell ref="N860:N861"/>
    <mergeCell ref="O860:O861"/>
    <mergeCell ref="P860:P861"/>
    <mergeCell ref="Q860:Q861"/>
    <mergeCell ref="R860:R861"/>
    <mergeCell ref="I862:I863"/>
    <mergeCell ref="J862:J863"/>
    <mergeCell ref="K862:K863"/>
    <mergeCell ref="L862:L863"/>
    <mergeCell ref="M862:M863"/>
    <mergeCell ref="N862:N863"/>
    <mergeCell ref="O862:O863"/>
    <mergeCell ref="P862:P863"/>
    <mergeCell ref="Q862:Q863"/>
    <mergeCell ref="R862:R863"/>
    <mergeCell ref="I864:I865"/>
    <mergeCell ref="J864:J865"/>
    <mergeCell ref="K864:K865"/>
    <mergeCell ref="L864:L865"/>
    <mergeCell ref="M864:M865"/>
    <mergeCell ref="N864:N865"/>
    <mergeCell ref="O864:O865"/>
    <mergeCell ref="P864:P865"/>
    <mergeCell ref="Q864:Q865"/>
    <mergeCell ref="R864:R865"/>
    <mergeCell ref="I866:I867"/>
    <mergeCell ref="J866:J867"/>
    <mergeCell ref="K866:K867"/>
    <mergeCell ref="L866:L867"/>
    <mergeCell ref="M866:M867"/>
    <mergeCell ref="N866:N867"/>
    <mergeCell ref="O866:O867"/>
    <mergeCell ref="P866:P867"/>
    <mergeCell ref="Q866:Q867"/>
    <mergeCell ref="R866:R867"/>
    <mergeCell ref="I868:I869"/>
    <mergeCell ref="J868:J869"/>
    <mergeCell ref="K868:K869"/>
    <mergeCell ref="L868:L869"/>
    <mergeCell ref="M868:M869"/>
    <mergeCell ref="N868:N869"/>
    <mergeCell ref="O868:O869"/>
    <mergeCell ref="P868:P869"/>
    <mergeCell ref="Q868:Q869"/>
    <mergeCell ref="R868:R869"/>
    <mergeCell ref="I870:I871"/>
    <mergeCell ref="J870:J871"/>
    <mergeCell ref="K870:K871"/>
    <mergeCell ref="L870:L871"/>
    <mergeCell ref="M870:M871"/>
    <mergeCell ref="N870:N871"/>
    <mergeCell ref="O870:O871"/>
    <mergeCell ref="P870:P871"/>
    <mergeCell ref="Q870:Q871"/>
    <mergeCell ref="R870:R871"/>
    <mergeCell ref="I872:I873"/>
    <mergeCell ref="J872:J873"/>
    <mergeCell ref="K872:K873"/>
    <mergeCell ref="L872:L873"/>
    <mergeCell ref="M872:M873"/>
    <mergeCell ref="N872:N873"/>
    <mergeCell ref="O872:O873"/>
    <mergeCell ref="P872:P873"/>
    <mergeCell ref="Q872:Q873"/>
    <mergeCell ref="R872:R873"/>
    <mergeCell ref="I874:I875"/>
    <mergeCell ref="J874:J875"/>
    <mergeCell ref="K874:K875"/>
    <mergeCell ref="L874:L875"/>
    <mergeCell ref="M874:M875"/>
    <mergeCell ref="N874:N875"/>
    <mergeCell ref="O874:O875"/>
    <mergeCell ref="P874:P875"/>
    <mergeCell ref="Q874:Q875"/>
    <mergeCell ref="R874:R875"/>
    <mergeCell ref="I876:I877"/>
    <mergeCell ref="J876:J877"/>
    <mergeCell ref="K876:K877"/>
    <mergeCell ref="L876:L877"/>
    <mergeCell ref="M876:M877"/>
    <mergeCell ref="N876:N877"/>
    <mergeCell ref="O876:O877"/>
    <mergeCell ref="P876:P877"/>
    <mergeCell ref="Q876:Q877"/>
    <mergeCell ref="R876:R877"/>
    <mergeCell ref="I878:I879"/>
    <mergeCell ref="J878:J879"/>
    <mergeCell ref="K878:K879"/>
    <mergeCell ref="L878:L879"/>
    <mergeCell ref="M878:M879"/>
    <mergeCell ref="N878:N879"/>
    <mergeCell ref="O878:O879"/>
    <mergeCell ref="P878:P879"/>
    <mergeCell ref="Q878:Q879"/>
    <mergeCell ref="R878:R879"/>
    <mergeCell ref="I880:I881"/>
    <mergeCell ref="J880:J881"/>
    <mergeCell ref="K880:K881"/>
    <mergeCell ref="L880:L881"/>
    <mergeCell ref="M880:M881"/>
    <mergeCell ref="N880:N881"/>
    <mergeCell ref="O880:O881"/>
    <mergeCell ref="P880:P881"/>
    <mergeCell ref="Q880:Q881"/>
    <mergeCell ref="R880:R881"/>
    <mergeCell ref="I882:I883"/>
    <mergeCell ref="J882:J883"/>
    <mergeCell ref="K882:K883"/>
    <mergeCell ref="L882:L883"/>
    <mergeCell ref="M882:M883"/>
    <mergeCell ref="N882:N883"/>
    <mergeCell ref="O882:O883"/>
    <mergeCell ref="P882:P883"/>
    <mergeCell ref="Q882:Q883"/>
    <mergeCell ref="R882:R883"/>
    <mergeCell ref="I884:I885"/>
    <mergeCell ref="J884:J885"/>
    <mergeCell ref="K884:K885"/>
    <mergeCell ref="L884:L885"/>
    <mergeCell ref="M884:M885"/>
    <mergeCell ref="N884:N885"/>
    <mergeCell ref="O884:O885"/>
    <mergeCell ref="P884:P885"/>
    <mergeCell ref="Q884:Q885"/>
    <mergeCell ref="R884:R885"/>
    <mergeCell ref="I886:I887"/>
    <mergeCell ref="J886:J887"/>
    <mergeCell ref="K886:K887"/>
    <mergeCell ref="L886:L887"/>
    <mergeCell ref="M886:M887"/>
    <mergeCell ref="N886:N887"/>
    <mergeCell ref="O886:O887"/>
    <mergeCell ref="P886:P887"/>
    <mergeCell ref="Q886:Q887"/>
    <mergeCell ref="R886:R887"/>
    <mergeCell ref="I888:I889"/>
    <mergeCell ref="J888:J889"/>
    <mergeCell ref="K888:K889"/>
    <mergeCell ref="L888:L889"/>
    <mergeCell ref="M888:M889"/>
    <mergeCell ref="N888:N889"/>
    <mergeCell ref="O888:O889"/>
    <mergeCell ref="P888:P889"/>
    <mergeCell ref="Q888:Q889"/>
    <mergeCell ref="R888:R889"/>
    <mergeCell ref="I890:I891"/>
    <mergeCell ref="J890:J891"/>
    <mergeCell ref="K890:K891"/>
    <mergeCell ref="L890:L891"/>
    <mergeCell ref="M890:M891"/>
    <mergeCell ref="N890:N891"/>
    <mergeCell ref="O890:O891"/>
    <mergeCell ref="P890:P891"/>
    <mergeCell ref="Q890:Q891"/>
    <mergeCell ref="R890:R891"/>
    <mergeCell ref="I892:I893"/>
    <mergeCell ref="J892:J893"/>
    <mergeCell ref="K892:K893"/>
    <mergeCell ref="L892:L893"/>
    <mergeCell ref="M892:M893"/>
    <mergeCell ref="N892:N893"/>
    <mergeCell ref="O892:O893"/>
    <mergeCell ref="P892:P893"/>
    <mergeCell ref="Q892:Q893"/>
    <mergeCell ref="R892:R893"/>
    <mergeCell ref="I894:I895"/>
    <mergeCell ref="J894:J895"/>
    <mergeCell ref="K894:K895"/>
    <mergeCell ref="L894:L895"/>
    <mergeCell ref="M894:M895"/>
    <mergeCell ref="N894:N895"/>
    <mergeCell ref="O894:O895"/>
    <mergeCell ref="P894:P895"/>
    <mergeCell ref="Q894:Q895"/>
    <mergeCell ref="R894:R895"/>
    <mergeCell ref="I896:I897"/>
    <mergeCell ref="J896:J897"/>
    <mergeCell ref="K896:K897"/>
    <mergeCell ref="L896:L897"/>
    <mergeCell ref="M896:M897"/>
    <mergeCell ref="N896:N897"/>
    <mergeCell ref="O896:O897"/>
    <mergeCell ref="P896:P897"/>
    <mergeCell ref="Q896:Q897"/>
    <mergeCell ref="R896:R897"/>
    <mergeCell ref="I898:I899"/>
    <mergeCell ref="J898:J899"/>
    <mergeCell ref="K898:K899"/>
    <mergeCell ref="L898:L899"/>
    <mergeCell ref="M898:M899"/>
    <mergeCell ref="N898:N899"/>
    <mergeCell ref="O898:O899"/>
    <mergeCell ref="P898:P899"/>
    <mergeCell ref="Q898:Q899"/>
    <mergeCell ref="R898:R899"/>
    <mergeCell ref="I900:I901"/>
    <mergeCell ref="J900:J901"/>
    <mergeCell ref="K900:K901"/>
    <mergeCell ref="L900:L901"/>
    <mergeCell ref="M900:M901"/>
    <mergeCell ref="N900:N901"/>
    <mergeCell ref="O900:O901"/>
    <mergeCell ref="P900:P901"/>
    <mergeCell ref="Q900:Q901"/>
    <mergeCell ref="R900:R901"/>
    <mergeCell ref="I902:I903"/>
    <mergeCell ref="J902:J903"/>
    <mergeCell ref="K902:K903"/>
    <mergeCell ref="L902:L903"/>
    <mergeCell ref="M902:M903"/>
    <mergeCell ref="N902:N903"/>
    <mergeCell ref="O902:O903"/>
    <mergeCell ref="P902:P903"/>
    <mergeCell ref="Q902:Q903"/>
    <mergeCell ref="R902:R903"/>
    <mergeCell ref="I904:I905"/>
    <mergeCell ref="J904:J905"/>
    <mergeCell ref="K904:K905"/>
    <mergeCell ref="L904:L905"/>
    <mergeCell ref="M904:M905"/>
    <mergeCell ref="N904:N905"/>
    <mergeCell ref="O904:O905"/>
    <mergeCell ref="P904:P905"/>
    <mergeCell ref="Q904:Q905"/>
    <mergeCell ref="R904:R905"/>
    <mergeCell ref="I906:I907"/>
    <mergeCell ref="J906:J907"/>
    <mergeCell ref="K906:K907"/>
    <mergeCell ref="L906:L907"/>
    <mergeCell ref="M906:M907"/>
    <mergeCell ref="N906:N907"/>
    <mergeCell ref="O906:O907"/>
    <mergeCell ref="P906:P907"/>
    <mergeCell ref="Q906:Q907"/>
    <mergeCell ref="R906:R907"/>
    <mergeCell ref="I908:I909"/>
    <mergeCell ref="J908:J909"/>
    <mergeCell ref="K908:K909"/>
    <mergeCell ref="L908:L909"/>
    <mergeCell ref="M908:M909"/>
    <mergeCell ref="N908:N909"/>
    <mergeCell ref="O908:O909"/>
    <mergeCell ref="P908:P909"/>
    <mergeCell ref="Q908:Q909"/>
    <mergeCell ref="R908:R909"/>
    <mergeCell ref="I910:I911"/>
    <mergeCell ref="J910:J911"/>
    <mergeCell ref="K910:K911"/>
    <mergeCell ref="L910:L911"/>
    <mergeCell ref="M910:M911"/>
    <mergeCell ref="N910:N911"/>
    <mergeCell ref="O910:O911"/>
    <mergeCell ref="P910:P911"/>
    <mergeCell ref="Q910:Q911"/>
    <mergeCell ref="R910:R911"/>
    <mergeCell ref="I912:I913"/>
    <mergeCell ref="J912:J913"/>
    <mergeCell ref="K912:K913"/>
    <mergeCell ref="L912:L913"/>
    <mergeCell ref="M912:M913"/>
    <mergeCell ref="N912:N913"/>
    <mergeCell ref="O912:O913"/>
    <mergeCell ref="P912:P913"/>
    <mergeCell ref="Q912:Q913"/>
    <mergeCell ref="R912:R913"/>
    <mergeCell ref="I914:I915"/>
    <mergeCell ref="J914:J915"/>
    <mergeCell ref="K914:K915"/>
    <mergeCell ref="L914:L915"/>
    <mergeCell ref="M914:M915"/>
    <mergeCell ref="N914:N915"/>
    <mergeCell ref="O914:O915"/>
    <mergeCell ref="P914:P915"/>
    <mergeCell ref="Q914:Q915"/>
    <mergeCell ref="R914:R915"/>
    <mergeCell ref="I916:I917"/>
    <mergeCell ref="J916:J917"/>
    <mergeCell ref="K916:K917"/>
    <mergeCell ref="L916:L917"/>
    <mergeCell ref="M916:M917"/>
    <mergeCell ref="N916:N917"/>
    <mergeCell ref="O916:O917"/>
    <mergeCell ref="P916:P917"/>
    <mergeCell ref="Q916:Q917"/>
    <mergeCell ref="R916:R917"/>
    <mergeCell ref="I918:I919"/>
    <mergeCell ref="J918:J919"/>
    <mergeCell ref="K918:K919"/>
    <mergeCell ref="L918:L919"/>
    <mergeCell ref="M918:M919"/>
    <mergeCell ref="N918:N919"/>
    <mergeCell ref="O918:O919"/>
    <mergeCell ref="P918:P919"/>
    <mergeCell ref="Q918:Q919"/>
    <mergeCell ref="R918:R919"/>
    <mergeCell ref="I920:I921"/>
    <mergeCell ref="J920:J921"/>
    <mergeCell ref="K920:K921"/>
    <mergeCell ref="L920:L921"/>
    <mergeCell ref="M920:M921"/>
    <mergeCell ref="N920:N921"/>
    <mergeCell ref="O920:O921"/>
    <mergeCell ref="P920:P921"/>
    <mergeCell ref="Q920:Q921"/>
    <mergeCell ref="R920:R921"/>
    <mergeCell ref="I922:I923"/>
    <mergeCell ref="J922:J923"/>
    <mergeCell ref="K922:K923"/>
    <mergeCell ref="L922:L923"/>
    <mergeCell ref="M922:M923"/>
    <mergeCell ref="N922:N923"/>
    <mergeCell ref="O922:O923"/>
    <mergeCell ref="P922:P923"/>
    <mergeCell ref="Q922:Q923"/>
    <mergeCell ref="R922:R923"/>
    <mergeCell ref="I924:I925"/>
    <mergeCell ref="J924:J925"/>
    <mergeCell ref="K924:K925"/>
    <mergeCell ref="L924:L925"/>
    <mergeCell ref="M924:M925"/>
    <mergeCell ref="N924:N925"/>
    <mergeCell ref="O924:O925"/>
    <mergeCell ref="P924:P925"/>
    <mergeCell ref="Q924:Q925"/>
    <mergeCell ref="R924:R925"/>
    <mergeCell ref="I926:I927"/>
    <mergeCell ref="J926:J927"/>
    <mergeCell ref="K926:K927"/>
    <mergeCell ref="L926:L927"/>
    <mergeCell ref="M926:M927"/>
    <mergeCell ref="N926:N927"/>
    <mergeCell ref="O926:O927"/>
    <mergeCell ref="P926:P927"/>
    <mergeCell ref="Q926:Q927"/>
    <mergeCell ref="R926:R927"/>
    <mergeCell ref="I928:I929"/>
    <mergeCell ref="J928:J929"/>
    <mergeCell ref="K928:K929"/>
    <mergeCell ref="L928:L929"/>
    <mergeCell ref="M928:M929"/>
    <mergeCell ref="N928:N929"/>
    <mergeCell ref="O928:O929"/>
    <mergeCell ref="P928:P929"/>
    <mergeCell ref="Q928:Q929"/>
    <mergeCell ref="R928:R929"/>
    <mergeCell ref="I930:I931"/>
    <mergeCell ref="J930:J931"/>
    <mergeCell ref="K930:K931"/>
    <mergeCell ref="L930:L931"/>
    <mergeCell ref="M930:M931"/>
    <mergeCell ref="N930:N931"/>
    <mergeCell ref="O930:O931"/>
    <mergeCell ref="P930:P931"/>
    <mergeCell ref="Q930:Q931"/>
    <mergeCell ref="R930:R931"/>
    <mergeCell ref="I932:I933"/>
    <mergeCell ref="J932:J933"/>
    <mergeCell ref="K932:K933"/>
    <mergeCell ref="L932:L933"/>
    <mergeCell ref="M932:M933"/>
    <mergeCell ref="N932:N933"/>
    <mergeCell ref="O932:O933"/>
    <mergeCell ref="P932:P933"/>
    <mergeCell ref="Q932:Q933"/>
    <mergeCell ref="R932:R933"/>
    <mergeCell ref="I934:I935"/>
    <mergeCell ref="J934:J935"/>
    <mergeCell ref="K934:K935"/>
    <mergeCell ref="L934:L935"/>
    <mergeCell ref="M934:M935"/>
    <mergeCell ref="N934:N935"/>
    <mergeCell ref="O934:O935"/>
    <mergeCell ref="P934:P935"/>
    <mergeCell ref="Q934:Q935"/>
    <mergeCell ref="R934:R935"/>
    <mergeCell ref="I936:I937"/>
    <mergeCell ref="J936:J937"/>
    <mergeCell ref="K936:K937"/>
    <mergeCell ref="L936:L937"/>
    <mergeCell ref="M936:M937"/>
    <mergeCell ref="N936:N937"/>
    <mergeCell ref="O936:O937"/>
    <mergeCell ref="P936:P937"/>
    <mergeCell ref="Q936:Q937"/>
    <mergeCell ref="R936:R937"/>
    <mergeCell ref="I938:I939"/>
    <mergeCell ref="J938:J939"/>
    <mergeCell ref="K938:K939"/>
    <mergeCell ref="L938:L939"/>
    <mergeCell ref="M938:M939"/>
    <mergeCell ref="N938:N939"/>
    <mergeCell ref="O938:O939"/>
    <mergeCell ref="P938:P939"/>
    <mergeCell ref="Q938:Q939"/>
    <mergeCell ref="R938:R939"/>
    <mergeCell ref="I940:I941"/>
    <mergeCell ref="J940:J941"/>
    <mergeCell ref="K940:K941"/>
    <mergeCell ref="L940:L941"/>
    <mergeCell ref="M940:M941"/>
    <mergeCell ref="N940:N941"/>
    <mergeCell ref="O940:O941"/>
    <mergeCell ref="P940:P941"/>
    <mergeCell ref="Q940:Q941"/>
    <mergeCell ref="R940:R941"/>
    <mergeCell ref="I942:I943"/>
    <mergeCell ref="J942:J943"/>
    <mergeCell ref="K942:K943"/>
    <mergeCell ref="L942:L943"/>
    <mergeCell ref="M942:M943"/>
    <mergeCell ref="N942:N943"/>
    <mergeCell ref="O942:O943"/>
    <mergeCell ref="P942:P943"/>
    <mergeCell ref="Q942:Q943"/>
    <mergeCell ref="R942:R943"/>
    <mergeCell ref="I944:I945"/>
    <mergeCell ref="J944:J945"/>
    <mergeCell ref="K944:K945"/>
    <mergeCell ref="L944:L945"/>
    <mergeCell ref="M944:M945"/>
    <mergeCell ref="N944:N945"/>
    <mergeCell ref="O944:O945"/>
    <mergeCell ref="P944:P945"/>
    <mergeCell ref="Q944:Q945"/>
    <mergeCell ref="R944:R945"/>
    <mergeCell ref="I946:I947"/>
    <mergeCell ref="J946:J947"/>
    <mergeCell ref="K946:K947"/>
    <mergeCell ref="L946:L947"/>
    <mergeCell ref="M946:M947"/>
    <mergeCell ref="N946:N947"/>
    <mergeCell ref="O946:O947"/>
    <mergeCell ref="P946:P947"/>
    <mergeCell ref="Q946:Q947"/>
    <mergeCell ref="R946:R947"/>
    <mergeCell ref="I948:I949"/>
    <mergeCell ref="J948:J949"/>
    <mergeCell ref="K948:K949"/>
    <mergeCell ref="L948:L949"/>
    <mergeCell ref="M948:M949"/>
    <mergeCell ref="N948:N949"/>
    <mergeCell ref="O948:O949"/>
    <mergeCell ref="P948:P949"/>
    <mergeCell ref="Q948:Q949"/>
    <mergeCell ref="R948:R949"/>
    <mergeCell ref="I950:I951"/>
    <mergeCell ref="J950:J951"/>
    <mergeCell ref="K950:K951"/>
    <mergeCell ref="L950:L951"/>
    <mergeCell ref="M950:M951"/>
    <mergeCell ref="N950:N951"/>
    <mergeCell ref="O950:O951"/>
    <mergeCell ref="P950:P951"/>
    <mergeCell ref="Q950:Q951"/>
    <mergeCell ref="R950:R951"/>
    <mergeCell ref="I952:I953"/>
    <mergeCell ref="J952:J953"/>
    <mergeCell ref="K952:K953"/>
    <mergeCell ref="L952:L953"/>
    <mergeCell ref="M952:M953"/>
    <mergeCell ref="N952:N953"/>
    <mergeCell ref="O952:O953"/>
    <mergeCell ref="P952:P953"/>
    <mergeCell ref="Q952:Q953"/>
    <mergeCell ref="R952:R953"/>
    <mergeCell ref="I954:I955"/>
    <mergeCell ref="J954:J955"/>
    <mergeCell ref="K954:K955"/>
    <mergeCell ref="L954:L955"/>
    <mergeCell ref="M954:M955"/>
    <mergeCell ref="N954:N955"/>
    <mergeCell ref="O954:O955"/>
    <mergeCell ref="P954:P955"/>
    <mergeCell ref="Q954:Q955"/>
    <mergeCell ref="R954:R955"/>
    <mergeCell ref="I956:I957"/>
    <mergeCell ref="J956:J957"/>
    <mergeCell ref="K956:K957"/>
    <mergeCell ref="L956:L957"/>
    <mergeCell ref="M956:M957"/>
    <mergeCell ref="N956:N957"/>
    <mergeCell ref="O956:O957"/>
    <mergeCell ref="P956:P957"/>
    <mergeCell ref="Q956:Q957"/>
    <mergeCell ref="R956:R957"/>
    <mergeCell ref="I958:I959"/>
    <mergeCell ref="J958:J959"/>
    <mergeCell ref="K958:K959"/>
    <mergeCell ref="L958:L959"/>
    <mergeCell ref="M958:M959"/>
    <mergeCell ref="N958:N959"/>
    <mergeCell ref="O958:O959"/>
    <mergeCell ref="P958:P959"/>
    <mergeCell ref="Q958:Q959"/>
    <mergeCell ref="R958:R959"/>
    <mergeCell ref="I960:I961"/>
    <mergeCell ref="J960:J961"/>
    <mergeCell ref="K960:K961"/>
    <mergeCell ref="L960:L961"/>
    <mergeCell ref="M960:M961"/>
    <mergeCell ref="N960:N961"/>
    <mergeCell ref="O960:O961"/>
    <mergeCell ref="P960:P961"/>
    <mergeCell ref="Q960:Q961"/>
    <mergeCell ref="R960:R961"/>
    <mergeCell ref="I962:I963"/>
    <mergeCell ref="J962:J963"/>
    <mergeCell ref="K962:K963"/>
    <mergeCell ref="L962:L963"/>
    <mergeCell ref="M962:M963"/>
    <mergeCell ref="N962:N963"/>
    <mergeCell ref="O962:O963"/>
    <mergeCell ref="P962:P963"/>
    <mergeCell ref="Q962:Q963"/>
    <mergeCell ref="R962:R963"/>
    <mergeCell ref="I964:I965"/>
    <mergeCell ref="J964:J965"/>
    <mergeCell ref="K964:K965"/>
    <mergeCell ref="L964:L965"/>
    <mergeCell ref="M964:M965"/>
    <mergeCell ref="N964:N965"/>
    <mergeCell ref="O964:O965"/>
    <mergeCell ref="P964:P965"/>
    <mergeCell ref="Q964:Q965"/>
    <mergeCell ref="R964:R965"/>
    <mergeCell ref="I966:I967"/>
    <mergeCell ref="J966:J967"/>
    <mergeCell ref="K966:K967"/>
    <mergeCell ref="L966:L967"/>
    <mergeCell ref="M966:M967"/>
    <mergeCell ref="N966:N967"/>
    <mergeCell ref="O966:O967"/>
    <mergeCell ref="P966:P967"/>
    <mergeCell ref="Q966:Q967"/>
    <mergeCell ref="R966:R967"/>
    <mergeCell ref="I968:I969"/>
    <mergeCell ref="J968:J969"/>
    <mergeCell ref="K968:K969"/>
    <mergeCell ref="L968:L969"/>
    <mergeCell ref="M968:M969"/>
    <mergeCell ref="N968:N969"/>
    <mergeCell ref="O968:O969"/>
    <mergeCell ref="P968:P969"/>
    <mergeCell ref="Q968:Q969"/>
    <mergeCell ref="R968:R969"/>
    <mergeCell ref="I970:I971"/>
    <mergeCell ref="J970:J971"/>
    <mergeCell ref="K970:K971"/>
    <mergeCell ref="L970:L971"/>
    <mergeCell ref="M970:M971"/>
    <mergeCell ref="N970:N971"/>
    <mergeCell ref="O970:O971"/>
    <mergeCell ref="P970:P971"/>
    <mergeCell ref="Q970:Q971"/>
    <mergeCell ref="R970:R971"/>
    <mergeCell ref="I972:I973"/>
    <mergeCell ref="J972:J973"/>
    <mergeCell ref="K972:K973"/>
    <mergeCell ref="L972:L973"/>
    <mergeCell ref="M972:M973"/>
    <mergeCell ref="N972:N973"/>
    <mergeCell ref="O972:O973"/>
    <mergeCell ref="P972:P973"/>
    <mergeCell ref="Q972:Q973"/>
    <mergeCell ref="R972:R973"/>
    <mergeCell ref="I974:I975"/>
    <mergeCell ref="J974:J975"/>
    <mergeCell ref="K974:K975"/>
    <mergeCell ref="L974:L975"/>
    <mergeCell ref="M974:M975"/>
    <mergeCell ref="N974:N975"/>
    <mergeCell ref="O974:O975"/>
    <mergeCell ref="P974:P975"/>
    <mergeCell ref="Q974:Q975"/>
    <mergeCell ref="R974:R975"/>
    <mergeCell ref="I976:I977"/>
    <mergeCell ref="J976:J977"/>
    <mergeCell ref="K976:K977"/>
    <mergeCell ref="L976:L977"/>
    <mergeCell ref="M976:M977"/>
    <mergeCell ref="N976:N977"/>
    <mergeCell ref="O976:O977"/>
    <mergeCell ref="P976:P977"/>
    <mergeCell ref="Q976:Q977"/>
    <mergeCell ref="R976:R977"/>
    <mergeCell ref="I978:I979"/>
    <mergeCell ref="J978:J979"/>
    <mergeCell ref="K978:K979"/>
    <mergeCell ref="L978:L979"/>
    <mergeCell ref="M978:M979"/>
    <mergeCell ref="N978:N979"/>
    <mergeCell ref="O978:O979"/>
    <mergeCell ref="P978:P979"/>
    <mergeCell ref="Q978:Q979"/>
    <mergeCell ref="R978:R979"/>
    <mergeCell ref="I980:I981"/>
    <mergeCell ref="J980:J981"/>
    <mergeCell ref="K980:K981"/>
    <mergeCell ref="L980:L981"/>
    <mergeCell ref="M980:M981"/>
    <mergeCell ref="N980:N981"/>
    <mergeCell ref="O980:O981"/>
    <mergeCell ref="P980:P981"/>
    <mergeCell ref="Q980:Q981"/>
    <mergeCell ref="R980:R981"/>
    <mergeCell ref="I982:I983"/>
    <mergeCell ref="J982:J983"/>
    <mergeCell ref="K982:K983"/>
    <mergeCell ref="L982:L983"/>
    <mergeCell ref="M982:M983"/>
    <mergeCell ref="N982:N983"/>
    <mergeCell ref="O982:O983"/>
    <mergeCell ref="P982:P983"/>
    <mergeCell ref="Q982:Q983"/>
    <mergeCell ref="R982:R983"/>
    <mergeCell ref="I984:I985"/>
    <mergeCell ref="J984:J985"/>
    <mergeCell ref="K984:K985"/>
    <mergeCell ref="L984:L985"/>
    <mergeCell ref="M984:M985"/>
    <mergeCell ref="N984:N985"/>
    <mergeCell ref="O984:O985"/>
    <mergeCell ref="P984:P985"/>
    <mergeCell ref="Q984:Q985"/>
    <mergeCell ref="R984:R985"/>
    <mergeCell ref="I986:I987"/>
    <mergeCell ref="J986:J987"/>
    <mergeCell ref="K986:K987"/>
    <mergeCell ref="L986:L987"/>
    <mergeCell ref="M986:M987"/>
    <mergeCell ref="N986:N987"/>
    <mergeCell ref="O986:O987"/>
    <mergeCell ref="P986:P987"/>
    <mergeCell ref="Q986:Q987"/>
    <mergeCell ref="R986:R987"/>
    <mergeCell ref="I988:I989"/>
    <mergeCell ref="J988:J989"/>
    <mergeCell ref="K988:K989"/>
    <mergeCell ref="L988:L989"/>
    <mergeCell ref="M988:M989"/>
    <mergeCell ref="N988:N989"/>
    <mergeCell ref="O988:O989"/>
    <mergeCell ref="P988:P989"/>
    <mergeCell ref="Q988:Q989"/>
    <mergeCell ref="R988:R989"/>
    <mergeCell ref="I990:I991"/>
    <mergeCell ref="J990:J991"/>
    <mergeCell ref="K990:K991"/>
    <mergeCell ref="L990:L991"/>
    <mergeCell ref="M990:M991"/>
    <mergeCell ref="N990:N991"/>
    <mergeCell ref="O990:O991"/>
    <mergeCell ref="P990:P991"/>
    <mergeCell ref="Q990:Q991"/>
    <mergeCell ref="R990:R991"/>
    <mergeCell ref="I992:I993"/>
    <mergeCell ref="J992:J993"/>
    <mergeCell ref="K992:K993"/>
    <mergeCell ref="L992:L993"/>
    <mergeCell ref="M992:M993"/>
    <mergeCell ref="N992:N993"/>
    <mergeCell ref="O992:O993"/>
    <mergeCell ref="P992:P993"/>
    <mergeCell ref="Q992:Q993"/>
    <mergeCell ref="R992:R993"/>
    <mergeCell ref="I994:I995"/>
    <mergeCell ref="J994:J995"/>
    <mergeCell ref="K994:K995"/>
    <mergeCell ref="L994:L995"/>
    <mergeCell ref="M994:M995"/>
    <mergeCell ref="N994:N995"/>
    <mergeCell ref="O994:O995"/>
    <mergeCell ref="P994:P995"/>
    <mergeCell ref="Q994:Q995"/>
    <mergeCell ref="R994:R995"/>
    <mergeCell ref="I996:I997"/>
    <mergeCell ref="J996:J997"/>
    <mergeCell ref="K996:K997"/>
    <mergeCell ref="L996:L997"/>
    <mergeCell ref="M996:M997"/>
    <mergeCell ref="N996:N997"/>
    <mergeCell ref="O996:O997"/>
    <mergeCell ref="P996:P997"/>
    <mergeCell ref="Q996:Q997"/>
    <mergeCell ref="R996:R997"/>
    <mergeCell ref="I998:I999"/>
    <mergeCell ref="J998:J999"/>
    <mergeCell ref="K998:K999"/>
    <mergeCell ref="L998:L999"/>
    <mergeCell ref="M998:M999"/>
    <mergeCell ref="N998:N999"/>
    <mergeCell ref="O998:O999"/>
    <mergeCell ref="P998:P999"/>
    <mergeCell ref="Q998:Q999"/>
    <mergeCell ref="R998:R999"/>
    <mergeCell ref="I1000:I1001"/>
    <mergeCell ref="J1000:J1001"/>
    <mergeCell ref="K1000:K1001"/>
    <mergeCell ref="L1000:L1001"/>
    <mergeCell ref="M1000:M1001"/>
    <mergeCell ref="N1000:N1001"/>
    <mergeCell ref="O1000:O1001"/>
    <mergeCell ref="P1000:P1001"/>
    <mergeCell ref="Q1000:Q1001"/>
    <mergeCell ref="R1000:R1001"/>
    <mergeCell ref="I1002:I1003"/>
    <mergeCell ref="J1002:J1003"/>
    <mergeCell ref="K1002:K1003"/>
    <mergeCell ref="L1002:L1003"/>
    <mergeCell ref="M1002:M1003"/>
    <mergeCell ref="N1002:N1003"/>
    <mergeCell ref="O1002:O1003"/>
    <mergeCell ref="P1002:P1003"/>
    <mergeCell ref="Q1002:Q1003"/>
    <mergeCell ref="R1002:R1003"/>
    <mergeCell ref="I1004:I1005"/>
    <mergeCell ref="J1004:J1005"/>
    <mergeCell ref="K1004:K1005"/>
    <mergeCell ref="L1004:L1005"/>
    <mergeCell ref="M1004:M1005"/>
    <mergeCell ref="N1004:N1005"/>
    <mergeCell ref="O1004:O1005"/>
    <mergeCell ref="P1004:P1005"/>
    <mergeCell ref="Q1004:Q1005"/>
    <mergeCell ref="R1004:R1005"/>
    <mergeCell ref="I1006:I1007"/>
    <mergeCell ref="J1006:J1007"/>
    <mergeCell ref="K1006:K1007"/>
    <mergeCell ref="L1006:L1007"/>
    <mergeCell ref="M1006:M1007"/>
    <mergeCell ref="N1006:N1007"/>
    <mergeCell ref="O1006:O1007"/>
    <mergeCell ref="P1006:P1007"/>
    <mergeCell ref="Q1006:Q1007"/>
    <mergeCell ref="R1006:R1007"/>
    <mergeCell ref="I1008:I1009"/>
    <mergeCell ref="J1008:J1009"/>
    <mergeCell ref="K1008:K1009"/>
    <mergeCell ref="L1008:L1009"/>
    <mergeCell ref="M1008:M1009"/>
    <mergeCell ref="N1008:N1009"/>
    <mergeCell ref="O1008:O1009"/>
    <mergeCell ref="P1008:P1009"/>
    <mergeCell ref="Q1008:Q1009"/>
    <mergeCell ref="R1008:R1009"/>
    <mergeCell ref="I1010:I1011"/>
    <mergeCell ref="J1010:J1011"/>
    <mergeCell ref="K1010:K1011"/>
    <mergeCell ref="L1010:L1011"/>
    <mergeCell ref="M1010:M1011"/>
    <mergeCell ref="N1010:N1011"/>
    <mergeCell ref="O1010:O1011"/>
    <mergeCell ref="P1010:P1011"/>
    <mergeCell ref="Q1010:Q1011"/>
    <mergeCell ref="R1010:R1011"/>
    <mergeCell ref="I1012:I1013"/>
    <mergeCell ref="J1012:J1013"/>
    <mergeCell ref="K1012:K1013"/>
    <mergeCell ref="L1012:L1013"/>
    <mergeCell ref="M1012:M1013"/>
    <mergeCell ref="N1012:N1013"/>
    <mergeCell ref="O1012:O1013"/>
    <mergeCell ref="P1012:P1013"/>
    <mergeCell ref="Q1012:Q1013"/>
    <mergeCell ref="R1012:R1013"/>
    <mergeCell ref="I1014:I1015"/>
    <mergeCell ref="J1014:J1015"/>
    <mergeCell ref="K1014:K1015"/>
    <mergeCell ref="L1014:L1015"/>
    <mergeCell ref="M1014:M1015"/>
    <mergeCell ref="N1014:N1015"/>
    <mergeCell ref="O1014:O1015"/>
    <mergeCell ref="P1014:P1015"/>
    <mergeCell ref="Q1014:Q1015"/>
    <mergeCell ref="R1014:R1015"/>
    <mergeCell ref="I1016:I1017"/>
    <mergeCell ref="J1016:J1017"/>
    <mergeCell ref="K1016:K1017"/>
    <mergeCell ref="L1016:L1017"/>
    <mergeCell ref="M1016:M1017"/>
    <mergeCell ref="N1016:N1017"/>
    <mergeCell ref="O1016:O1017"/>
    <mergeCell ref="P1016:P1017"/>
    <mergeCell ref="Q1016:Q1017"/>
    <mergeCell ref="R1016:R1017"/>
    <mergeCell ref="I1018:I1019"/>
    <mergeCell ref="J1018:J1019"/>
    <mergeCell ref="K1018:K1019"/>
    <mergeCell ref="L1018:L1019"/>
    <mergeCell ref="M1018:M1019"/>
    <mergeCell ref="N1018:N1019"/>
    <mergeCell ref="O1018:O1019"/>
    <mergeCell ref="P1018:P1019"/>
    <mergeCell ref="Q1018:Q1019"/>
    <mergeCell ref="R1018:R1019"/>
    <mergeCell ref="I1020:I1021"/>
    <mergeCell ref="J1020:J1021"/>
    <mergeCell ref="K1020:K1021"/>
    <mergeCell ref="L1020:L1021"/>
    <mergeCell ref="M1020:M1021"/>
    <mergeCell ref="N1020:N1021"/>
    <mergeCell ref="O1020:O1021"/>
    <mergeCell ref="P1020:P1021"/>
    <mergeCell ref="Q1020:Q1021"/>
    <mergeCell ref="R1020:R1021"/>
    <mergeCell ref="I1022:I1023"/>
    <mergeCell ref="J1022:J1023"/>
    <mergeCell ref="K1022:K1023"/>
    <mergeCell ref="L1022:L1023"/>
    <mergeCell ref="M1022:M1023"/>
    <mergeCell ref="N1022:N1023"/>
    <mergeCell ref="O1022:O1023"/>
    <mergeCell ref="P1022:P1023"/>
    <mergeCell ref="Q1022:Q1023"/>
    <mergeCell ref="R1022:R1023"/>
    <mergeCell ref="I1024:I1025"/>
    <mergeCell ref="J1024:J1025"/>
    <mergeCell ref="K1024:K1025"/>
    <mergeCell ref="L1024:L1025"/>
    <mergeCell ref="M1024:M1025"/>
    <mergeCell ref="N1024:N1025"/>
    <mergeCell ref="O1024:O1025"/>
    <mergeCell ref="P1024:P1025"/>
    <mergeCell ref="Q1024:Q1025"/>
    <mergeCell ref="R1024:R1025"/>
    <mergeCell ref="I1026:I1027"/>
    <mergeCell ref="J1026:J1027"/>
    <mergeCell ref="K1026:K1027"/>
    <mergeCell ref="L1026:L1027"/>
    <mergeCell ref="M1026:M1027"/>
    <mergeCell ref="N1026:N1027"/>
    <mergeCell ref="O1026:O1027"/>
    <mergeCell ref="P1026:P1027"/>
    <mergeCell ref="Q1026:Q1027"/>
    <mergeCell ref="R1026:R1027"/>
    <mergeCell ref="I1028:I1029"/>
    <mergeCell ref="J1028:J1029"/>
    <mergeCell ref="K1028:K1029"/>
    <mergeCell ref="L1028:L1029"/>
    <mergeCell ref="M1028:M1029"/>
    <mergeCell ref="N1028:N1029"/>
    <mergeCell ref="O1028:O1029"/>
    <mergeCell ref="P1028:P1029"/>
    <mergeCell ref="Q1028:Q1029"/>
    <mergeCell ref="R1028:R1029"/>
    <mergeCell ref="I1030:I1031"/>
    <mergeCell ref="J1030:J1031"/>
    <mergeCell ref="K1030:K1031"/>
    <mergeCell ref="L1030:L1031"/>
    <mergeCell ref="M1030:M1031"/>
    <mergeCell ref="N1030:N1031"/>
    <mergeCell ref="O1030:O1031"/>
    <mergeCell ref="P1030:P1031"/>
    <mergeCell ref="Q1030:Q1031"/>
    <mergeCell ref="R1030:R1031"/>
    <mergeCell ref="I1032:I1033"/>
    <mergeCell ref="J1032:J1033"/>
    <mergeCell ref="K1032:K1033"/>
    <mergeCell ref="L1032:L1033"/>
    <mergeCell ref="M1032:M1033"/>
    <mergeCell ref="N1032:N1033"/>
    <mergeCell ref="O1032:O1033"/>
    <mergeCell ref="P1032:P1033"/>
    <mergeCell ref="Q1032:Q1033"/>
    <mergeCell ref="R1032:R1033"/>
    <mergeCell ref="I1034:I1035"/>
    <mergeCell ref="J1034:J1035"/>
    <mergeCell ref="K1034:K1035"/>
    <mergeCell ref="L1034:L1035"/>
    <mergeCell ref="M1034:M1035"/>
    <mergeCell ref="N1034:N1035"/>
    <mergeCell ref="O1034:O1035"/>
    <mergeCell ref="P1034:P1035"/>
    <mergeCell ref="Q1034:Q1035"/>
    <mergeCell ref="R1034:R1035"/>
    <mergeCell ref="I1036:I1037"/>
    <mergeCell ref="J1036:J1037"/>
    <mergeCell ref="K1036:K1037"/>
    <mergeCell ref="L1036:L1037"/>
    <mergeCell ref="M1036:M1037"/>
    <mergeCell ref="N1036:N1037"/>
    <mergeCell ref="O1036:O1037"/>
    <mergeCell ref="P1036:P1037"/>
    <mergeCell ref="Q1036:Q1037"/>
    <mergeCell ref="R1036:R1037"/>
    <mergeCell ref="I1038:I1039"/>
    <mergeCell ref="J1038:J1039"/>
    <mergeCell ref="K1038:K1039"/>
    <mergeCell ref="L1038:L1039"/>
    <mergeCell ref="M1038:M1039"/>
    <mergeCell ref="N1038:N1039"/>
    <mergeCell ref="O1038:O1039"/>
    <mergeCell ref="P1038:P1039"/>
    <mergeCell ref="Q1038:Q1039"/>
    <mergeCell ref="R1038:R1039"/>
    <mergeCell ref="I1040:I1041"/>
    <mergeCell ref="J1040:J1041"/>
    <mergeCell ref="K1040:K1041"/>
    <mergeCell ref="L1040:L1041"/>
    <mergeCell ref="M1040:M1041"/>
    <mergeCell ref="N1040:N1041"/>
    <mergeCell ref="O1040:O1041"/>
    <mergeCell ref="P1040:P1041"/>
    <mergeCell ref="Q1040:Q1041"/>
    <mergeCell ref="R1040:R1041"/>
    <mergeCell ref="I1042:I1043"/>
    <mergeCell ref="J1042:J1043"/>
    <mergeCell ref="K1042:K1043"/>
    <mergeCell ref="L1042:L1043"/>
    <mergeCell ref="M1042:M1043"/>
    <mergeCell ref="N1042:N1043"/>
    <mergeCell ref="O1042:O1043"/>
    <mergeCell ref="P1042:P1043"/>
    <mergeCell ref="Q1042:Q1043"/>
    <mergeCell ref="R1042:R1043"/>
    <mergeCell ref="I1044:I1045"/>
    <mergeCell ref="J1044:J1045"/>
    <mergeCell ref="K1044:K1045"/>
    <mergeCell ref="L1044:L1045"/>
    <mergeCell ref="M1044:M1045"/>
    <mergeCell ref="N1044:N1045"/>
    <mergeCell ref="O1044:O1045"/>
    <mergeCell ref="P1044:P1045"/>
    <mergeCell ref="Q1044:Q1045"/>
    <mergeCell ref="R1044:R1045"/>
    <mergeCell ref="I1046:I1047"/>
    <mergeCell ref="J1046:J1047"/>
    <mergeCell ref="K1046:K1047"/>
    <mergeCell ref="L1046:L1047"/>
    <mergeCell ref="M1046:M1047"/>
    <mergeCell ref="N1046:N1047"/>
    <mergeCell ref="O1046:O1047"/>
    <mergeCell ref="P1046:P1047"/>
    <mergeCell ref="Q1046:Q1047"/>
    <mergeCell ref="R1046:R1047"/>
    <mergeCell ref="I1048:I1049"/>
    <mergeCell ref="J1048:J1049"/>
    <mergeCell ref="K1048:K1049"/>
    <mergeCell ref="L1048:L1049"/>
    <mergeCell ref="M1048:M1049"/>
    <mergeCell ref="N1048:N1049"/>
    <mergeCell ref="O1048:O1049"/>
    <mergeCell ref="P1048:P1049"/>
    <mergeCell ref="Q1048:Q1049"/>
    <mergeCell ref="R1048:R1049"/>
    <mergeCell ref="I1050:I1051"/>
    <mergeCell ref="J1050:J1051"/>
    <mergeCell ref="K1050:K1051"/>
    <mergeCell ref="L1050:L1051"/>
    <mergeCell ref="M1050:M1051"/>
    <mergeCell ref="N1050:N1051"/>
    <mergeCell ref="O1050:O1051"/>
    <mergeCell ref="P1050:P1051"/>
    <mergeCell ref="Q1050:Q1051"/>
    <mergeCell ref="R1050:R1051"/>
    <mergeCell ref="I1052:I1053"/>
    <mergeCell ref="J1052:J1053"/>
    <mergeCell ref="K1052:K1053"/>
    <mergeCell ref="L1052:L1053"/>
    <mergeCell ref="M1052:M1053"/>
    <mergeCell ref="N1052:N1053"/>
    <mergeCell ref="O1052:O1053"/>
    <mergeCell ref="P1052:P1053"/>
    <mergeCell ref="Q1052:Q1053"/>
    <mergeCell ref="R1052:R1053"/>
    <mergeCell ref="I1054:I1055"/>
    <mergeCell ref="J1054:J1055"/>
    <mergeCell ref="K1054:K1055"/>
    <mergeCell ref="L1054:L1055"/>
    <mergeCell ref="M1054:M1055"/>
    <mergeCell ref="N1054:N1055"/>
    <mergeCell ref="O1054:O1055"/>
    <mergeCell ref="P1054:P1055"/>
    <mergeCell ref="Q1054:Q1055"/>
    <mergeCell ref="R1054:R1055"/>
    <mergeCell ref="I1056:I1057"/>
    <mergeCell ref="J1056:J1057"/>
    <mergeCell ref="K1056:K1057"/>
    <mergeCell ref="L1056:L1057"/>
    <mergeCell ref="M1056:M1057"/>
    <mergeCell ref="N1056:N1057"/>
    <mergeCell ref="O1056:O1057"/>
    <mergeCell ref="P1056:P1057"/>
    <mergeCell ref="Q1056:Q1057"/>
    <mergeCell ref="R1056:R1057"/>
    <mergeCell ref="I1058:I1059"/>
    <mergeCell ref="J1058:J1059"/>
    <mergeCell ref="K1058:K1059"/>
    <mergeCell ref="L1058:L1059"/>
    <mergeCell ref="M1058:M1059"/>
    <mergeCell ref="N1058:N1059"/>
    <mergeCell ref="O1058:O1059"/>
    <mergeCell ref="P1058:P1059"/>
    <mergeCell ref="Q1058:Q1059"/>
    <mergeCell ref="R1058:R1059"/>
    <mergeCell ref="I1060:I1061"/>
    <mergeCell ref="J1060:J1061"/>
    <mergeCell ref="K1060:K1061"/>
    <mergeCell ref="L1060:L1061"/>
    <mergeCell ref="M1060:M1061"/>
    <mergeCell ref="N1060:N1061"/>
    <mergeCell ref="O1060:O1061"/>
    <mergeCell ref="P1060:P1061"/>
    <mergeCell ref="Q1060:Q1061"/>
    <mergeCell ref="R1060:R1061"/>
    <mergeCell ref="I1062:I1063"/>
    <mergeCell ref="J1062:J1063"/>
    <mergeCell ref="K1062:K1063"/>
    <mergeCell ref="L1062:L1063"/>
    <mergeCell ref="M1062:M1063"/>
    <mergeCell ref="N1062:N1063"/>
    <mergeCell ref="O1062:O1063"/>
    <mergeCell ref="P1062:P1063"/>
    <mergeCell ref="Q1062:Q1063"/>
    <mergeCell ref="R1062:R1063"/>
    <mergeCell ref="I1064:I1065"/>
    <mergeCell ref="J1064:J1065"/>
    <mergeCell ref="K1064:K1065"/>
    <mergeCell ref="L1064:L1065"/>
    <mergeCell ref="M1064:M1065"/>
    <mergeCell ref="N1064:N1065"/>
    <mergeCell ref="O1064:O1065"/>
    <mergeCell ref="P1064:P1065"/>
    <mergeCell ref="Q1064:Q1065"/>
    <mergeCell ref="R1064:R1065"/>
    <mergeCell ref="I1066:I1067"/>
    <mergeCell ref="J1066:J1067"/>
    <mergeCell ref="K1066:K1067"/>
    <mergeCell ref="L1066:L1067"/>
    <mergeCell ref="M1066:M1067"/>
    <mergeCell ref="N1066:N1067"/>
    <mergeCell ref="O1066:O1067"/>
    <mergeCell ref="P1066:P1067"/>
    <mergeCell ref="Q1066:Q1067"/>
    <mergeCell ref="R1066:R1067"/>
    <mergeCell ref="I1068:I1069"/>
    <mergeCell ref="J1068:J1069"/>
    <mergeCell ref="K1068:K1069"/>
    <mergeCell ref="L1068:L1069"/>
    <mergeCell ref="M1068:M1069"/>
    <mergeCell ref="N1068:N1069"/>
    <mergeCell ref="O1068:O1069"/>
    <mergeCell ref="P1068:P1069"/>
    <mergeCell ref="Q1068:Q1069"/>
    <mergeCell ref="R1068:R1069"/>
    <mergeCell ref="I1070:I1071"/>
    <mergeCell ref="J1070:J1071"/>
    <mergeCell ref="K1070:K1071"/>
    <mergeCell ref="L1070:L1071"/>
    <mergeCell ref="M1070:M1071"/>
    <mergeCell ref="N1070:N1071"/>
    <mergeCell ref="O1070:O1071"/>
    <mergeCell ref="P1070:P1071"/>
    <mergeCell ref="Q1070:Q1071"/>
    <mergeCell ref="R1070:R1071"/>
    <mergeCell ref="I1072:I1073"/>
    <mergeCell ref="J1072:J1073"/>
    <mergeCell ref="K1072:K1073"/>
    <mergeCell ref="L1072:L1073"/>
    <mergeCell ref="M1072:M1073"/>
    <mergeCell ref="N1072:N1073"/>
    <mergeCell ref="O1072:O1073"/>
    <mergeCell ref="P1072:P1073"/>
    <mergeCell ref="Q1072:Q1073"/>
    <mergeCell ref="R1072:R1073"/>
    <mergeCell ref="I1074:I1075"/>
    <mergeCell ref="J1074:J1075"/>
    <mergeCell ref="K1074:K1075"/>
    <mergeCell ref="L1074:L1075"/>
    <mergeCell ref="M1074:M1075"/>
    <mergeCell ref="N1074:N1075"/>
    <mergeCell ref="O1074:O1075"/>
    <mergeCell ref="P1074:P1075"/>
    <mergeCell ref="Q1074:Q1075"/>
    <mergeCell ref="R1074:R1075"/>
    <mergeCell ref="I1076:I1077"/>
    <mergeCell ref="J1076:J1077"/>
    <mergeCell ref="K1076:K1077"/>
    <mergeCell ref="L1076:L1077"/>
    <mergeCell ref="M1076:M1077"/>
    <mergeCell ref="N1076:N1077"/>
    <mergeCell ref="O1076:O1077"/>
    <mergeCell ref="P1076:P1077"/>
    <mergeCell ref="Q1076:Q1077"/>
    <mergeCell ref="R1076:R1077"/>
    <mergeCell ref="I1078:I1079"/>
    <mergeCell ref="J1078:J1079"/>
    <mergeCell ref="K1078:K1079"/>
    <mergeCell ref="L1078:L1079"/>
    <mergeCell ref="M1078:M1079"/>
    <mergeCell ref="N1078:N1079"/>
    <mergeCell ref="O1078:O1079"/>
    <mergeCell ref="P1078:P1079"/>
    <mergeCell ref="Q1078:Q1079"/>
    <mergeCell ref="R1078:R1079"/>
    <mergeCell ref="I1080:I1081"/>
    <mergeCell ref="J1080:J1081"/>
    <mergeCell ref="K1080:K1081"/>
    <mergeCell ref="L1080:L1081"/>
    <mergeCell ref="M1080:M1081"/>
    <mergeCell ref="N1080:N1081"/>
    <mergeCell ref="O1080:O1081"/>
    <mergeCell ref="P1080:P1081"/>
    <mergeCell ref="Q1080:Q1081"/>
    <mergeCell ref="R1080:R1081"/>
    <mergeCell ref="I1082:I1083"/>
    <mergeCell ref="J1082:J1083"/>
    <mergeCell ref="K1082:K1083"/>
    <mergeCell ref="L1082:L1083"/>
    <mergeCell ref="M1082:M1083"/>
    <mergeCell ref="N1082:N1083"/>
    <mergeCell ref="O1082:O1083"/>
    <mergeCell ref="P1082:P1083"/>
    <mergeCell ref="Q1082:Q1083"/>
    <mergeCell ref="R1082:R1083"/>
    <mergeCell ref="I1084:I1085"/>
    <mergeCell ref="J1084:J1085"/>
    <mergeCell ref="K1084:K1085"/>
    <mergeCell ref="L1084:L1085"/>
    <mergeCell ref="M1084:M1085"/>
    <mergeCell ref="N1084:N1085"/>
    <mergeCell ref="O1084:O1085"/>
    <mergeCell ref="P1084:P1085"/>
    <mergeCell ref="Q1084:Q1085"/>
    <mergeCell ref="R1084:R1085"/>
    <mergeCell ref="I1086:I1087"/>
    <mergeCell ref="J1086:J1087"/>
    <mergeCell ref="K1086:K1087"/>
    <mergeCell ref="L1086:L1087"/>
    <mergeCell ref="M1086:M1087"/>
    <mergeCell ref="N1086:N1087"/>
    <mergeCell ref="O1086:O1087"/>
    <mergeCell ref="P1086:P1087"/>
    <mergeCell ref="Q1086:Q1087"/>
    <mergeCell ref="R1086:R1087"/>
    <mergeCell ref="I1088:I1089"/>
    <mergeCell ref="J1088:J1089"/>
    <mergeCell ref="K1088:K1089"/>
    <mergeCell ref="L1088:L1089"/>
    <mergeCell ref="M1088:M1089"/>
    <mergeCell ref="N1088:N1089"/>
    <mergeCell ref="O1088:O1089"/>
    <mergeCell ref="P1088:P1089"/>
    <mergeCell ref="Q1088:Q1089"/>
    <mergeCell ref="R1088:R1089"/>
    <mergeCell ref="I1090:I1091"/>
    <mergeCell ref="J1090:J1091"/>
    <mergeCell ref="K1090:K1091"/>
    <mergeCell ref="L1090:L1091"/>
    <mergeCell ref="M1090:M1091"/>
    <mergeCell ref="N1090:N1091"/>
    <mergeCell ref="O1090:O1091"/>
    <mergeCell ref="P1090:P1091"/>
    <mergeCell ref="Q1090:Q1091"/>
    <mergeCell ref="R1090:R1091"/>
    <mergeCell ref="I1092:I1093"/>
    <mergeCell ref="J1092:J1093"/>
    <mergeCell ref="K1092:K1093"/>
    <mergeCell ref="L1092:L1093"/>
    <mergeCell ref="M1092:M1093"/>
    <mergeCell ref="N1092:N1093"/>
    <mergeCell ref="O1092:O1093"/>
    <mergeCell ref="P1092:P1093"/>
    <mergeCell ref="Q1092:Q1093"/>
    <mergeCell ref="R1092:R1093"/>
    <mergeCell ref="I1094:I1095"/>
    <mergeCell ref="J1094:J1095"/>
    <mergeCell ref="K1094:K1095"/>
    <mergeCell ref="L1094:L1095"/>
    <mergeCell ref="M1094:M1095"/>
    <mergeCell ref="N1094:N1095"/>
    <mergeCell ref="O1094:O1095"/>
    <mergeCell ref="P1094:P1095"/>
    <mergeCell ref="Q1094:Q1095"/>
    <mergeCell ref="R1094:R1095"/>
    <mergeCell ref="I1096:I1097"/>
    <mergeCell ref="J1096:J1097"/>
    <mergeCell ref="K1096:K1097"/>
    <mergeCell ref="L1096:L1097"/>
    <mergeCell ref="M1096:M1097"/>
    <mergeCell ref="N1096:N1097"/>
    <mergeCell ref="O1096:O1097"/>
    <mergeCell ref="P1096:P1097"/>
    <mergeCell ref="Q1096:Q1097"/>
    <mergeCell ref="R1096:R1097"/>
    <mergeCell ref="I1098:I1099"/>
    <mergeCell ref="J1098:J1099"/>
    <mergeCell ref="K1098:K1099"/>
    <mergeCell ref="L1098:L1099"/>
    <mergeCell ref="M1098:M1099"/>
    <mergeCell ref="N1098:N1099"/>
    <mergeCell ref="O1098:O1099"/>
    <mergeCell ref="P1098:P1099"/>
    <mergeCell ref="Q1098:Q1099"/>
    <mergeCell ref="R1098:R1099"/>
    <mergeCell ref="I1100:I1101"/>
    <mergeCell ref="J1100:J1101"/>
    <mergeCell ref="K1100:K1101"/>
    <mergeCell ref="L1100:L1101"/>
    <mergeCell ref="M1100:M1101"/>
    <mergeCell ref="N1100:N1101"/>
    <mergeCell ref="O1100:O1101"/>
    <mergeCell ref="P1100:P1101"/>
    <mergeCell ref="Q1100:Q1101"/>
    <mergeCell ref="R1100:R1101"/>
    <mergeCell ref="I1102:I1103"/>
    <mergeCell ref="J1102:J1103"/>
    <mergeCell ref="K1102:K1103"/>
    <mergeCell ref="L1102:L1103"/>
    <mergeCell ref="M1102:M1103"/>
    <mergeCell ref="N1102:N1103"/>
    <mergeCell ref="O1102:O1103"/>
    <mergeCell ref="P1102:P1103"/>
    <mergeCell ref="Q1102:Q1103"/>
    <mergeCell ref="R1102:R1103"/>
    <mergeCell ref="I1104:I1105"/>
    <mergeCell ref="J1104:J1105"/>
    <mergeCell ref="K1104:K1105"/>
    <mergeCell ref="L1104:L1105"/>
    <mergeCell ref="M1104:M1105"/>
    <mergeCell ref="N1104:N1105"/>
    <mergeCell ref="O1104:O1105"/>
    <mergeCell ref="P1104:P1105"/>
    <mergeCell ref="Q1104:Q1105"/>
    <mergeCell ref="R1104:R1105"/>
    <mergeCell ref="I1106:I1107"/>
    <mergeCell ref="J1106:J1107"/>
    <mergeCell ref="K1106:K1107"/>
    <mergeCell ref="L1106:L1107"/>
    <mergeCell ref="M1106:M1107"/>
    <mergeCell ref="N1106:N1107"/>
    <mergeCell ref="O1106:O1107"/>
    <mergeCell ref="P1106:P1107"/>
    <mergeCell ref="Q1106:Q1107"/>
    <mergeCell ref="R1106:R1107"/>
    <mergeCell ref="I1108:I1109"/>
    <mergeCell ref="J1108:J1109"/>
    <mergeCell ref="K1108:K1109"/>
    <mergeCell ref="L1108:L1109"/>
    <mergeCell ref="M1108:M1109"/>
    <mergeCell ref="N1108:N1109"/>
    <mergeCell ref="O1108:O1109"/>
    <mergeCell ref="P1108:P1109"/>
    <mergeCell ref="Q1108:Q1109"/>
    <mergeCell ref="R1108:R1109"/>
    <mergeCell ref="I1110:I1111"/>
    <mergeCell ref="J1110:J1111"/>
    <mergeCell ref="K1110:K1111"/>
    <mergeCell ref="L1110:L1111"/>
    <mergeCell ref="M1110:M1111"/>
    <mergeCell ref="N1110:N1111"/>
    <mergeCell ref="O1110:O1111"/>
    <mergeCell ref="P1110:P1111"/>
    <mergeCell ref="Q1110:Q1111"/>
    <mergeCell ref="R1110:R1111"/>
    <mergeCell ref="I1112:I1113"/>
    <mergeCell ref="J1112:J1113"/>
    <mergeCell ref="K1112:K1113"/>
    <mergeCell ref="L1112:L1113"/>
    <mergeCell ref="M1112:M1113"/>
    <mergeCell ref="N1112:N1113"/>
    <mergeCell ref="O1112:O1113"/>
    <mergeCell ref="P1112:P1113"/>
    <mergeCell ref="Q1112:Q1113"/>
    <mergeCell ref="R1112:R1113"/>
    <mergeCell ref="I1114:I1115"/>
    <mergeCell ref="J1114:J1115"/>
    <mergeCell ref="K1114:K1115"/>
    <mergeCell ref="L1114:L1115"/>
    <mergeCell ref="M1114:M1115"/>
    <mergeCell ref="N1114:N1115"/>
    <mergeCell ref="O1114:O1115"/>
    <mergeCell ref="P1114:P1115"/>
    <mergeCell ref="Q1114:Q1115"/>
    <mergeCell ref="R1114:R1115"/>
    <mergeCell ref="I1116:I1117"/>
    <mergeCell ref="J1116:J1117"/>
    <mergeCell ref="K1116:K1117"/>
    <mergeCell ref="L1116:L1117"/>
    <mergeCell ref="M1116:M1117"/>
    <mergeCell ref="N1116:N1117"/>
    <mergeCell ref="O1116:O1117"/>
    <mergeCell ref="P1116:P1117"/>
    <mergeCell ref="Q1116:Q1117"/>
    <mergeCell ref="R1116:R1117"/>
    <mergeCell ref="I1118:I1119"/>
    <mergeCell ref="J1118:J1119"/>
    <mergeCell ref="K1118:K1119"/>
    <mergeCell ref="L1118:L1119"/>
    <mergeCell ref="M1118:M1119"/>
    <mergeCell ref="N1118:N1119"/>
    <mergeCell ref="O1118:O1119"/>
    <mergeCell ref="P1118:P1119"/>
    <mergeCell ref="Q1118:Q1119"/>
    <mergeCell ref="R1118:R1119"/>
    <mergeCell ref="I1120:I1121"/>
    <mergeCell ref="J1120:J1121"/>
    <mergeCell ref="K1120:K1121"/>
    <mergeCell ref="L1120:L1121"/>
    <mergeCell ref="M1120:M1121"/>
    <mergeCell ref="N1120:N1121"/>
    <mergeCell ref="O1120:O1121"/>
    <mergeCell ref="P1120:P1121"/>
    <mergeCell ref="Q1120:Q1121"/>
    <mergeCell ref="R1120:R1121"/>
    <mergeCell ref="I1122:I1123"/>
    <mergeCell ref="J1122:J1123"/>
    <mergeCell ref="K1122:K1123"/>
    <mergeCell ref="L1122:L1123"/>
    <mergeCell ref="M1122:M1123"/>
    <mergeCell ref="N1122:N1123"/>
    <mergeCell ref="O1122:O1123"/>
    <mergeCell ref="P1122:P1123"/>
    <mergeCell ref="Q1122:Q1123"/>
    <mergeCell ref="R1122:R1123"/>
    <mergeCell ref="I1124:I1125"/>
    <mergeCell ref="J1124:J1125"/>
    <mergeCell ref="K1124:K1125"/>
    <mergeCell ref="L1124:L1125"/>
    <mergeCell ref="M1124:M1125"/>
    <mergeCell ref="N1124:N1125"/>
    <mergeCell ref="O1124:O1125"/>
    <mergeCell ref="P1124:P1125"/>
    <mergeCell ref="Q1124:Q1125"/>
    <mergeCell ref="R1124:R1125"/>
    <mergeCell ref="I1126:I1127"/>
    <mergeCell ref="J1126:J1127"/>
    <mergeCell ref="K1126:K1127"/>
    <mergeCell ref="L1126:L1127"/>
    <mergeCell ref="M1126:M1127"/>
    <mergeCell ref="N1126:N1127"/>
    <mergeCell ref="O1126:O1127"/>
    <mergeCell ref="P1126:P1127"/>
    <mergeCell ref="Q1126:Q1127"/>
    <mergeCell ref="R1126:R1127"/>
    <mergeCell ref="I1128:I1129"/>
    <mergeCell ref="J1128:J1129"/>
    <mergeCell ref="K1128:K1129"/>
    <mergeCell ref="L1128:L1129"/>
    <mergeCell ref="M1128:M1129"/>
    <mergeCell ref="N1128:N1129"/>
    <mergeCell ref="O1128:O1129"/>
    <mergeCell ref="P1128:P1129"/>
    <mergeCell ref="Q1128:Q1129"/>
    <mergeCell ref="R1128:R1129"/>
    <mergeCell ref="I1130:I1131"/>
    <mergeCell ref="J1130:J1131"/>
    <mergeCell ref="K1130:K1131"/>
    <mergeCell ref="L1130:L1131"/>
    <mergeCell ref="M1130:M1131"/>
    <mergeCell ref="N1130:N1131"/>
    <mergeCell ref="O1130:O1131"/>
    <mergeCell ref="P1130:P1131"/>
    <mergeCell ref="Q1130:Q1131"/>
    <mergeCell ref="R1130:R1131"/>
    <mergeCell ref="I1132:I1133"/>
    <mergeCell ref="J1132:J1133"/>
    <mergeCell ref="K1132:K1133"/>
    <mergeCell ref="L1132:L1133"/>
    <mergeCell ref="M1132:M1133"/>
    <mergeCell ref="N1132:N1133"/>
    <mergeCell ref="O1132:O1133"/>
    <mergeCell ref="P1132:P1133"/>
    <mergeCell ref="Q1132:Q1133"/>
    <mergeCell ref="R1132:R1133"/>
    <mergeCell ref="I1134:I1135"/>
    <mergeCell ref="J1134:J1135"/>
    <mergeCell ref="K1134:K1135"/>
    <mergeCell ref="L1134:L1135"/>
    <mergeCell ref="M1134:M1135"/>
    <mergeCell ref="N1134:N1135"/>
    <mergeCell ref="O1134:O1135"/>
    <mergeCell ref="P1134:P1135"/>
    <mergeCell ref="Q1134:Q1135"/>
    <mergeCell ref="R1134:R1135"/>
    <mergeCell ref="I1136:I1137"/>
    <mergeCell ref="J1136:J1137"/>
    <mergeCell ref="K1136:K1137"/>
    <mergeCell ref="L1136:L1137"/>
    <mergeCell ref="M1136:M1137"/>
    <mergeCell ref="N1136:N1137"/>
    <mergeCell ref="O1136:O1137"/>
    <mergeCell ref="P1136:P1137"/>
    <mergeCell ref="Q1136:Q1137"/>
    <mergeCell ref="R1136:R1137"/>
    <mergeCell ref="I1138:I1139"/>
    <mergeCell ref="J1138:J1139"/>
    <mergeCell ref="K1138:K1139"/>
    <mergeCell ref="L1138:L1139"/>
    <mergeCell ref="M1138:M1139"/>
    <mergeCell ref="N1138:N1139"/>
    <mergeCell ref="O1138:O1139"/>
    <mergeCell ref="P1138:P1139"/>
    <mergeCell ref="Q1138:Q1139"/>
    <mergeCell ref="R1138:R1139"/>
    <mergeCell ref="I1140:I1141"/>
    <mergeCell ref="J1140:J1141"/>
    <mergeCell ref="K1140:K1141"/>
    <mergeCell ref="L1140:L1141"/>
    <mergeCell ref="M1140:M1141"/>
    <mergeCell ref="N1140:N1141"/>
    <mergeCell ref="O1140:O1141"/>
    <mergeCell ref="P1140:P1141"/>
    <mergeCell ref="Q1140:Q1141"/>
    <mergeCell ref="R1140:R1141"/>
    <mergeCell ref="I1142:I1143"/>
    <mergeCell ref="J1142:J1143"/>
    <mergeCell ref="K1142:K1143"/>
    <mergeCell ref="L1142:L1143"/>
    <mergeCell ref="M1142:M1143"/>
    <mergeCell ref="N1142:N1143"/>
    <mergeCell ref="O1142:O1143"/>
    <mergeCell ref="P1142:P1143"/>
    <mergeCell ref="Q1142:Q1143"/>
    <mergeCell ref="R1142:R1143"/>
    <mergeCell ref="I1144:I1145"/>
    <mergeCell ref="J1144:J1145"/>
    <mergeCell ref="K1144:K1145"/>
    <mergeCell ref="L1144:L1145"/>
    <mergeCell ref="M1144:M1145"/>
    <mergeCell ref="N1144:N1145"/>
    <mergeCell ref="O1144:O1145"/>
    <mergeCell ref="P1144:P1145"/>
    <mergeCell ref="Q1144:Q1145"/>
    <mergeCell ref="R1144:R1145"/>
    <mergeCell ref="I1146:I1147"/>
    <mergeCell ref="J1146:J1147"/>
    <mergeCell ref="K1146:K1147"/>
    <mergeCell ref="L1146:L1147"/>
    <mergeCell ref="M1146:M1147"/>
    <mergeCell ref="N1146:N1147"/>
    <mergeCell ref="O1146:O1147"/>
    <mergeCell ref="P1146:P1147"/>
    <mergeCell ref="Q1146:Q1147"/>
    <mergeCell ref="R1146:R1147"/>
    <mergeCell ref="I1148:I1149"/>
    <mergeCell ref="J1148:J1149"/>
    <mergeCell ref="K1148:K1149"/>
    <mergeCell ref="L1148:L1149"/>
    <mergeCell ref="M1148:M1149"/>
    <mergeCell ref="N1148:N1149"/>
    <mergeCell ref="O1148:O1149"/>
    <mergeCell ref="P1148:P1149"/>
    <mergeCell ref="Q1148:Q1149"/>
    <mergeCell ref="R1148:R1149"/>
    <mergeCell ref="I1150:I1151"/>
    <mergeCell ref="J1150:J1151"/>
    <mergeCell ref="K1150:K1151"/>
    <mergeCell ref="L1150:L1151"/>
    <mergeCell ref="M1150:M1151"/>
    <mergeCell ref="N1150:N1151"/>
    <mergeCell ref="O1150:O1151"/>
    <mergeCell ref="P1150:P1151"/>
    <mergeCell ref="Q1150:Q1151"/>
    <mergeCell ref="R1150:R1151"/>
    <mergeCell ref="I1152:I1153"/>
    <mergeCell ref="J1152:J1153"/>
    <mergeCell ref="K1152:K1153"/>
    <mergeCell ref="L1152:L1153"/>
    <mergeCell ref="M1152:M1153"/>
    <mergeCell ref="N1152:N1153"/>
    <mergeCell ref="O1152:O1153"/>
    <mergeCell ref="P1152:P1153"/>
    <mergeCell ref="Q1152:Q1153"/>
    <mergeCell ref="R1152:R1153"/>
    <mergeCell ref="I1154:I1155"/>
    <mergeCell ref="J1154:J1155"/>
    <mergeCell ref="K1154:K1155"/>
    <mergeCell ref="L1154:L1155"/>
    <mergeCell ref="M1154:M1155"/>
    <mergeCell ref="N1154:N1155"/>
    <mergeCell ref="O1154:O1155"/>
    <mergeCell ref="P1154:P1155"/>
    <mergeCell ref="Q1154:Q1155"/>
    <mergeCell ref="R1154:R1155"/>
    <mergeCell ref="I1156:I1157"/>
    <mergeCell ref="J1156:J1157"/>
    <mergeCell ref="K1156:K1157"/>
    <mergeCell ref="L1156:L1157"/>
    <mergeCell ref="M1156:M1157"/>
    <mergeCell ref="N1156:N1157"/>
    <mergeCell ref="O1156:O1157"/>
    <mergeCell ref="P1156:P1157"/>
    <mergeCell ref="Q1156:Q1157"/>
    <mergeCell ref="R1156:R1157"/>
    <mergeCell ref="I1158:I1159"/>
    <mergeCell ref="J1158:J1159"/>
    <mergeCell ref="K1158:K1159"/>
    <mergeCell ref="L1158:L1159"/>
    <mergeCell ref="M1158:M1159"/>
    <mergeCell ref="N1158:N1159"/>
    <mergeCell ref="O1158:O1159"/>
    <mergeCell ref="P1158:P1159"/>
    <mergeCell ref="Q1158:Q1159"/>
    <mergeCell ref="R1158:R1159"/>
    <mergeCell ref="I1160:I1161"/>
    <mergeCell ref="J1160:J1161"/>
    <mergeCell ref="K1160:K1161"/>
    <mergeCell ref="L1160:L1161"/>
    <mergeCell ref="M1160:M1161"/>
    <mergeCell ref="N1160:N1161"/>
    <mergeCell ref="O1160:O1161"/>
    <mergeCell ref="P1160:P1161"/>
    <mergeCell ref="Q1160:Q1161"/>
    <mergeCell ref="R1160:R1161"/>
    <mergeCell ref="I1162:I1163"/>
    <mergeCell ref="J1162:J1163"/>
    <mergeCell ref="K1162:K1163"/>
    <mergeCell ref="L1162:L1163"/>
    <mergeCell ref="M1162:M1163"/>
    <mergeCell ref="N1162:N1163"/>
    <mergeCell ref="O1162:O1163"/>
    <mergeCell ref="Q1162:Q1163"/>
    <mergeCell ref="I1164:I1165"/>
    <mergeCell ref="J1164:J1165"/>
    <mergeCell ref="K1164:K1165"/>
    <mergeCell ref="L1164:L1165"/>
    <mergeCell ref="M1164:M1165"/>
    <mergeCell ref="N1164:N1165"/>
    <mergeCell ref="Q1166:Q1167"/>
    <mergeCell ref="R1162:R1163"/>
    <mergeCell ref="O1164:O1165"/>
    <mergeCell ref="P1164:P1165"/>
    <mergeCell ref="Q1164:Q1165"/>
    <mergeCell ref="P1162:P1163"/>
    <mergeCell ref="R1166:R1167"/>
    <mergeCell ref="R1164:R1165"/>
    <mergeCell ref="O1166:O1167"/>
    <mergeCell ref="P1166:P1167"/>
    <mergeCell ref="I1166:I1167"/>
    <mergeCell ref="J1166:J1167"/>
    <mergeCell ref="K1166:K1167"/>
    <mergeCell ref="L1166:L1167"/>
    <mergeCell ref="M1166:M1167"/>
    <mergeCell ref="N1166:N1167"/>
    <mergeCell ref="B1:C1"/>
    <mergeCell ref="B4:B5"/>
    <mergeCell ref="C4:C5"/>
    <mergeCell ref="C504:C505"/>
    <mergeCell ref="C506:C507"/>
    <mergeCell ref="C508:C509"/>
    <mergeCell ref="C764:C765"/>
    <mergeCell ref="C766:C767"/>
    <mergeCell ref="C768:C769"/>
    <mergeCell ref="C748:C749"/>
    <mergeCell ref="C750:C751"/>
    <mergeCell ref="C752:C753"/>
    <mergeCell ref="C754:C755"/>
    <mergeCell ref="C756:C757"/>
    <mergeCell ref="C762:C763"/>
    <mergeCell ref="C760:C761"/>
    <mergeCell ref="G504:G505"/>
    <mergeCell ref="G506:G507"/>
    <mergeCell ref="G508:G509"/>
    <mergeCell ref="G540:G541"/>
    <mergeCell ref="G542:G543"/>
    <mergeCell ref="G544:G545"/>
    <mergeCell ref="G534:G535"/>
    <mergeCell ref="G536:G537"/>
    <mergeCell ref="G538:G539"/>
    <mergeCell ref="G552:G553"/>
    <mergeCell ref="G554:G555"/>
    <mergeCell ref="G556:G557"/>
    <mergeCell ref="G546:G547"/>
    <mergeCell ref="G548:G549"/>
    <mergeCell ref="G550:G551"/>
    <mergeCell ref="G564:G565"/>
    <mergeCell ref="I4:I5"/>
    <mergeCell ref="J4:J5"/>
    <mergeCell ref="G502:G503"/>
    <mergeCell ref="I502:I503"/>
    <mergeCell ref="J502:J503"/>
    <mergeCell ref="G4:G5"/>
    <mergeCell ref="H508:H509"/>
    <mergeCell ref="G516:G517"/>
    <mergeCell ref="G518:G519"/>
    <mergeCell ref="G520:G521"/>
    <mergeCell ref="G510:G511"/>
    <mergeCell ref="G512:G513"/>
    <mergeCell ref="G514:G515"/>
    <mergeCell ref="G528:G529"/>
    <mergeCell ref="G530:G531"/>
    <mergeCell ref="G532:G533"/>
    <mergeCell ref="G522:G523"/>
    <mergeCell ref="G524:G525"/>
    <mergeCell ref="G526:G527"/>
    <mergeCell ref="I532:I533"/>
    <mergeCell ref="J532:J533"/>
    <mergeCell ref="I528:I529"/>
    <mergeCell ref="J528:J529"/>
    <mergeCell ref="I524:I525"/>
    <mergeCell ref="J524:J525"/>
    <mergeCell ref="I520:I521"/>
    <mergeCell ref="J520:J521"/>
    <mergeCell ref="I516:I517"/>
    <mergeCell ref="J516:J517"/>
    <mergeCell ref="I512:I513"/>
    <mergeCell ref="J512:J513"/>
    <mergeCell ref="G760:G761"/>
    <mergeCell ref="G762:G763"/>
    <mergeCell ref="G764:G765"/>
    <mergeCell ref="G750:G751"/>
    <mergeCell ref="G752:G753"/>
    <mergeCell ref="G754:G755"/>
    <mergeCell ref="G758:G759"/>
    <mergeCell ref="H772:H773"/>
    <mergeCell ref="H774:H775"/>
    <mergeCell ref="H776:H777"/>
    <mergeCell ref="G766:G767"/>
    <mergeCell ref="G768:G769"/>
    <mergeCell ref="H770:H771"/>
    <mergeCell ref="H784:H785"/>
    <mergeCell ref="H786:H787"/>
    <mergeCell ref="H788:H789"/>
    <mergeCell ref="H778:H779"/>
    <mergeCell ref="H780:H781"/>
    <mergeCell ref="H782:H783"/>
    <mergeCell ref="H796:H797"/>
    <mergeCell ref="H798:H799"/>
    <mergeCell ref="H800:H801"/>
    <mergeCell ref="H790:H791"/>
    <mergeCell ref="H792:H793"/>
    <mergeCell ref="H794:H795"/>
    <mergeCell ref="H808:H809"/>
    <mergeCell ref="H810:H811"/>
    <mergeCell ref="H812:H813"/>
    <mergeCell ref="H802:H803"/>
    <mergeCell ref="H804:H805"/>
    <mergeCell ref="H806:H807"/>
    <mergeCell ref="H820:H821"/>
    <mergeCell ref="H822:H823"/>
    <mergeCell ref="H824:H825"/>
    <mergeCell ref="H814:H815"/>
    <mergeCell ref="H816:H817"/>
    <mergeCell ref="H818:H819"/>
    <mergeCell ref="H874:H875"/>
    <mergeCell ref="H876:H877"/>
    <mergeCell ref="H868:H869"/>
    <mergeCell ref="H870:H871"/>
    <mergeCell ref="H872:H873"/>
    <mergeCell ref="H862:H863"/>
    <mergeCell ref="H864:H865"/>
    <mergeCell ref="H866:H867"/>
    <mergeCell ref="H832:H833"/>
    <mergeCell ref="H834:H835"/>
    <mergeCell ref="H836:H837"/>
    <mergeCell ref="H826:H827"/>
    <mergeCell ref="H828:H829"/>
    <mergeCell ref="H830:H831"/>
    <mergeCell ref="H844:H845"/>
    <mergeCell ref="H846:H847"/>
    <mergeCell ref="H848:H849"/>
    <mergeCell ref="H838:H839"/>
    <mergeCell ref="H840:H841"/>
    <mergeCell ref="H842:H843"/>
    <mergeCell ref="H856:H857"/>
    <mergeCell ref="H858:H859"/>
    <mergeCell ref="H860:H861"/>
    <mergeCell ref="H850:H851"/>
    <mergeCell ref="H852:H853"/>
    <mergeCell ref="H854:H85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2" r:id="rId4" name="Button 44">
              <controlPr defaultSize="0" print="0" autoFill="0" autoPict="0" macro="[0]!выдAD">
                <anchor moveWithCells="1">
                  <from>
                    <xdr:col>1</xdr:col>
                    <xdr:colOff>57150</xdr:colOff>
                    <xdr:row>0</xdr:row>
                    <xdr:rowOff>114300</xdr:rowOff>
                  </from>
                  <to>
                    <xdr:col>2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5" name="Button 45">
              <controlPr defaultSize="0" print="0" autoFill="0" autoPict="0" macro="[0]!выдАЕ">
                <anchor moveWithCells="1">
                  <from>
                    <xdr:col>4</xdr:col>
                    <xdr:colOff>19050</xdr:colOff>
                    <xdr:row>0</xdr:row>
                    <xdr:rowOff>123825</xdr:rowOff>
                  </from>
                  <to>
                    <xdr:col>4</xdr:col>
                    <xdr:colOff>638175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00B050"/>
  </sheetPr>
  <dimension ref="A2:P19"/>
  <sheetViews>
    <sheetView workbookViewId="0">
      <selection activeCell="A3" sqref="A3:K3"/>
    </sheetView>
  </sheetViews>
  <sheetFormatPr defaultRowHeight="12.75" x14ac:dyDescent="0.2"/>
  <cols>
    <col min="3" max="3" width="10.28515625" customWidth="1"/>
    <col min="4" max="4" width="25.140625" customWidth="1"/>
    <col min="5" max="5" width="14" customWidth="1"/>
    <col min="6" max="6" width="26.5703125" customWidth="1"/>
    <col min="7" max="7" width="18.85546875" customWidth="1"/>
    <col min="9" max="10" width="16" customWidth="1"/>
    <col min="11" max="11" width="30.140625" customWidth="1"/>
    <col min="12" max="12" width="19.7109375" customWidth="1"/>
  </cols>
  <sheetData>
    <row r="2" spans="1:16" ht="37.5" customHeight="1" x14ac:dyDescent="0.2">
      <c r="A2" s="608" t="s">
        <v>1020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7" t="s">
        <v>0</v>
      </c>
      <c r="M2" s="607"/>
    </row>
    <row r="3" spans="1:16" ht="15" customHeight="1" x14ac:dyDescent="0.2">
      <c r="A3" s="608" t="s">
        <v>1011</v>
      </c>
      <c r="B3" s="608"/>
      <c r="C3" s="608"/>
      <c r="D3" s="608"/>
      <c r="E3" s="608"/>
      <c r="F3" s="608"/>
      <c r="G3" s="608"/>
      <c r="H3" s="608"/>
      <c r="I3" s="608"/>
      <c r="J3" s="608"/>
      <c r="K3" s="608"/>
      <c r="L3" s="607"/>
      <c r="M3" s="607"/>
    </row>
    <row r="5" spans="1:16" x14ac:dyDescent="0.2">
      <c r="A5" s="609" t="s">
        <v>1</v>
      </c>
      <c r="B5" s="609"/>
      <c r="C5" s="609"/>
      <c r="D5" s="609"/>
      <c r="E5" s="609"/>
      <c r="F5" s="609"/>
      <c r="G5" s="609"/>
      <c r="H5" s="609"/>
    </row>
    <row r="6" spans="1:16" ht="15.75" x14ac:dyDescent="0.25">
      <c r="A6" s="2" t="s">
        <v>1000</v>
      </c>
      <c r="B6" s="3"/>
      <c r="C6" s="3"/>
      <c r="D6" s="14"/>
      <c r="E6" s="14"/>
      <c r="F6" s="14"/>
      <c r="G6" s="136" t="s">
        <v>1012</v>
      </c>
      <c r="H6" s="136" t="s">
        <v>45</v>
      </c>
      <c r="I6" s="11" t="s">
        <v>1017</v>
      </c>
      <c r="J6" s="8" t="s">
        <v>21</v>
      </c>
      <c r="K6" s="437" t="s">
        <v>1009</v>
      </c>
      <c r="L6" s="5"/>
      <c r="M6" s="5"/>
      <c r="N6" s="5"/>
      <c r="O6" s="607" t="s">
        <v>2</v>
      </c>
      <c r="P6" s="607"/>
    </row>
    <row r="7" spans="1:16" ht="15.75" x14ac:dyDescent="0.25">
      <c r="A7" s="142"/>
      <c r="B7" s="10"/>
      <c r="C7" s="10"/>
      <c r="D7" s="15"/>
      <c r="E7" s="15"/>
      <c r="F7" s="15"/>
      <c r="G7" s="3" t="s">
        <v>1013</v>
      </c>
      <c r="H7" s="12"/>
      <c r="I7" s="437" t="s">
        <v>1018</v>
      </c>
      <c r="J7" s="9"/>
      <c r="K7" s="6" t="s">
        <v>5</v>
      </c>
      <c r="L7" s="437" t="s">
        <v>1019</v>
      </c>
      <c r="M7" s="5"/>
      <c r="N7" s="5"/>
      <c r="O7" s="607"/>
      <c r="P7" s="607"/>
    </row>
    <row r="8" spans="1:16" ht="15.75" x14ac:dyDescent="0.25">
      <c r="A8" s="2" t="s">
        <v>20</v>
      </c>
      <c r="B8" s="4"/>
      <c r="C8" s="4"/>
      <c r="D8" s="16"/>
      <c r="E8" s="16"/>
      <c r="F8" s="16"/>
      <c r="G8" s="136" t="s">
        <v>1004</v>
      </c>
      <c r="H8" s="136" t="s">
        <v>45</v>
      </c>
      <c r="I8" s="11" t="s">
        <v>1006</v>
      </c>
      <c r="J8" s="8" t="s">
        <v>21</v>
      </c>
      <c r="K8" s="6" t="s">
        <v>6</v>
      </c>
      <c r="O8" s="607"/>
      <c r="P8" s="607"/>
    </row>
    <row r="9" spans="1:16" ht="15.75" x14ac:dyDescent="0.25">
      <c r="D9" s="17"/>
      <c r="E9" s="17"/>
      <c r="F9" s="17"/>
      <c r="G9" s="3" t="s">
        <v>1005</v>
      </c>
      <c r="I9" s="437" t="s">
        <v>1007</v>
      </c>
      <c r="L9" s="437" t="s">
        <v>1010</v>
      </c>
      <c r="O9" s="607"/>
      <c r="P9" s="607"/>
    </row>
    <row r="10" spans="1:16" x14ac:dyDescent="0.2">
      <c r="D10" s="143" t="s">
        <v>46</v>
      </c>
      <c r="G10" s="18"/>
      <c r="I10" s="19"/>
    </row>
    <row r="11" spans="1:16" ht="56.25" customHeight="1" x14ac:dyDescent="0.2">
      <c r="A11" s="7">
        <v>20</v>
      </c>
      <c r="B11" s="486" t="s">
        <v>1014</v>
      </c>
      <c r="C11" s="486" t="s">
        <v>1008</v>
      </c>
      <c r="D11" s="486" t="s">
        <v>1015</v>
      </c>
      <c r="F11" s="486" t="s">
        <v>1016</v>
      </c>
      <c r="G11" s="607" t="s">
        <v>3</v>
      </c>
      <c r="H11" s="607"/>
    </row>
    <row r="12" spans="1:16" x14ac:dyDescent="0.2">
      <c r="F12" s="13"/>
      <c r="G12" s="607"/>
      <c r="H12" s="607"/>
    </row>
    <row r="13" spans="1:16" ht="51" customHeight="1" x14ac:dyDescent="0.25">
      <c r="A13" s="6" t="s">
        <v>15</v>
      </c>
      <c r="B13" s="6"/>
      <c r="C13" s="6"/>
      <c r="D13" s="136"/>
      <c r="F13" s="487" t="str">
        <f>A2</f>
        <v>КУБОК России по спортивному самбо среди мужчин</v>
      </c>
      <c r="G13" s="607"/>
      <c r="H13" s="607"/>
    </row>
    <row r="14" spans="1:16" x14ac:dyDescent="0.2">
      <c r="A14" s="6"/>
      <c r="B14" s="6"/>
      <c r="C14" s="6"/>
      <c r="F14" s="13"/>
      <c r="G14" s="607"/>
      <c r="H14" s="607"/>
    </row>
    <row r="15" spans="1:16" ht="15.75" x14ac:dyDescent="0.25">
      <c r="A15" s="6"/>
      <c r="B15" s="6" t="s">
        <v>16</v>
      </c>
      <c r="C15" s="6"/>
      <c r="D15" s="136"/>
      <c r="F15" s="13"/>
      <c r="G15" s="607"/>
      <c r="H15" s="607"/>
    </row>
    <row r="16" spans="1:16" x14ac:dyDescent="0.2">
      <c r="A16" s="6"/>
      <c r="B16" s="6"/>
      <c r="C16" s="6"/>
      <c r="F16" s="13"/>
      <c r="G16" s="607"/>
      <c r="H16" s="607"/>
    </row>
    <row r="17" spans="1:8" x14ac:dyDescent="0.2">
      <c r="A17" s="6"/>
      <c r="B17" s="6" t="s">
        <v>14</v>
      </c>
      <c r="C17" s="6"/>
      <c r="D17" s="437"/>
      <c r="F17" s="13"/>
      <c r="G17" s="607"/>
      <c r="H17" s="607"/>
    </row>
    <row r="18" spans="1:8" x14ac:dyDescent="0.2">
      <c r="A18" s="6"/>
      <c r="B18" s="6"/>
      <c r="C18" s="6"/>
      <c r="F18" s="13"/>
      <c r="G18" s="607"/>
      <c r="H18" s="607"/>
    </row>
    <row r="19" spans="1:8" x14ac:dyDescent="0.2">
      <c r="A19" s="6"/>
      <c r="B19" s="6" t="s">
        <v>17</v>
      </c>
      <c r="C19" s="6"/>
      <c r="D19" s="437"/>
      <c r="E19" s="5"/>
      <c r="F19" s="13"/>
      <c r="G19" s="607"/>
      <c r="H19" s="607"/>
    </row>
  </sheetData>
  <mergeCells count="6">
    <mergeCell ref="O6:P9"/>
    <mergeCell ref="G11:H19"/>
    <mergeCell ref="A2:K2"/>
    <mergeCell ref="A3:K3"/>
    <mergeCell ref="L2:M3"/>
    <mergeCell ref="A5:H5"/>
  </mergeCells>
  <phoneticPr fontId="6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FF0000"/>
  </sheetPr>
  <dimension ref="A1:W4011"/>
  <sheetViews>
    <sheetView tabSelected="1" workbookViewId="0">
      <selection activeCell="A2" sqref="A2:J2"/>
    </sheetView>
  </sheetViews>
  <sheetFormatPr defaultRowHeight="12.75" x14ac:dyDescent="0.2"/>
  <cols>
    <col min="1" max="1" width="5.140625" customWidth="1"/>
    <col min="2" max="2" width="3.42578125" customWidth="1"/>
    <col min="3" max="3" width="4.140625" customWidth="1"/>
    <col min="4" max="4" width="3.28515625" customWidth="1"/>
    <col min="5" max="5" width="26.5703125" customWidth="1"/>
    <col min="6" max="6" width="11.7109375" customWidth="1"/>
    <col min="7" max="7" width="5.85546875" customWidth="1"/>
    <col min="8" max="8" width="21.28515625" customWidth="1"/>
    <col min="9" max="9" width="6.5703125" hidden="1" customWidth="1"/>
    <col min="10" max="10" width="20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8" customHeight="1" x14ac:dyDescent="0.2">
      <c r="A1" s="533" t="s">
        <v>18</v>
      </c>
      <c r="B1" s="533"/>
      <c r="C1" s="533"/>
      <c r="D1" s="533"/>
      <c r="E1" s="533"/>
      <c r="F1" s="533"/>
      <c r="G1" s="533"/>
      <c r="H1" s="533"/>
      <c r="I1" s="533"/>
      <c r="J1" s="533"/>
    </row>
    <row r="2" spans="1:23" ht="18" customHeight="1" x14ac:dyDescent="0.2">
      <c r="A2" s="533" t="str">
        <f>HYPERLINK(реквизиты!A2)</f>
        <v>КУБОК России по спортивному самбо среди мужчин</v>
      </c>
      <c r="B2" s="533"/>
      <c r="C2" s="533"/>
      <c r="D2" s="533"/>
      <c r="E2" s="533"/>
      <c r="F2" s="533"/>
      <c r="G2" s="533"/>
      <c r="H2" s="533"/>
      <c r="I2" s="533"/>
      <c r="J2" s="533"/>
      <c r="K2" s="1"/>
      <c r="L2" s="543"/>
      <c r="M2" s="543"/>
      <c r="N2" s="543"/>
      <c r="O2" s="543"/>
      <c r="P2" s="1"/>
    </row>
    <row r="3" spans="1:23" ht="21" customHeight="1" thickBot="1" x14ac:dyDescent="0.25">
      <c r="A3" s="544" t="str">
        <f>HYPERLINK(реквизиты!A3)</f>
        <v>19-22 ноября  2019 года            г.Кстово</v>
      </c>
      <c r="B3" s="544"/>
      <c r="C3" s="544"/>
      <c r="D3" s="544"/>
      <c r="E3" s="544"/>
      <c r="F3" s="544"/>
      <c r="G3" s="544"/>
      <c r="H3" s="544"/>
      <c r="I3" s="544"/>
      <c r="J3" s="544"/>
    </row>
    <row r="4" spans="1:23" ht="12.75" customHeight="1" x14ac:dyDescent="0.2">
      <c r="A4" s="549" t="s">
        <v>12</v>
      </c>
      <c r="B4" s="545" t="s">
        <v>19</v>
      </c>
      <c r="C4" s="545" t="s">
        <v>9</v>
      </c>
      <c r="D4" s="546" t="s">
        <v>10</v>
      </c>
      <c r="E4" s="526" t="s">
        <v>13</v>
      </c>
      <c r="F4" s="526" t="s">
        <v>11</v>
      </c>
      <c r="G4" s="526" t="s">
        <v>31</v>
      </c>
      <c r="H4" s="614" t="s">
        <v>30</v>
      </c>
      <c r="I4" s="526" t="s">
        <v>7</v>
      </c>
      <c r="J4" s="600" t="s">
        <v>8</v>
      </c>
      <c r="K4" s="524"/>
      <c r="L4" s="542"/>
      <c r="M4" s="147"/>
      <c r="N4" s="147"/>
      <c r="O4" s="512" t="s">
        <v>1001</v>
      </c>
      <c r="P4" s="613" t="s">
        <v>1003</v>
      </c>
      <c r="Q4" s="613"/>
      <c r="R4" s="613"/>
      <c r="S4" s="218"/>
      <c r="T4" s="218"/>
      <c r="U4" s="218"/>
      <c r="V4" s="218"/>
      <c r="W4" s="218"/>
    </row>
    <row r="5" spans="1:23" ht="13.5" customHeight="1" x14ac:dyDescent="0.2">
      <c r="A5" s="611"/>
      <c r="B5" s="610"/>
      <c r="C5" s="610"/>
      <c r="D5" s="610"/>
      <c r="E5" s="610"/>
      <c r="F5" s="610"/>
      <c r="G5" s="610"/>
      <c r="H5" s="615"/>
      <c r="I5" s="610"/>
      <c r="J5" s="612"/>
      <c r="K5" s="524"/>
      <c r="L5" s="542"/>
      <c r="M5" s="147"/>
      <c r="N5" s="147"/>
      <c r="O5" s="218"/>
      <c r="P5" s="613"/>
      <c r="Q5" s="613"/>
      <c r="R5" s="613"/>
      <c r="S5" s="218"/>
      <c r="T5" s="218"/>
      <c r="U5" s="218"/>
      <c r="V5" s="218"/>
      <c r="W5" s="218"/>
    </row>
    <row r="6" spans="1:23" ht="12" customHeight="1" x14ac:dyDescent="0.2">
      <c r="A6" s="449"/>
      <c r="B6" s="451"/>
      <c r="C6" s="451"/>
      <c r="D6" s="425"/>
      <c r="E6" s="425"/>
      <c r="F6" s="425"/>
      <c r="G6" s="509"/>
      <c r="H6" s="509"/>
      <c r="I6" s="452"/>
      <c r="J6" s="425"/>
      <c r="K6" s="137" t="str">
        <f>MID(E6,FIND("",E6)*1,1)</f>
        <v/>
      </c>
      <c r="L6" s="209" t="b">
        <f>IF(COUNTIF(E$4:E6,E6)=1,ROW()-1)</f>
        <v>0</v>
      </c>
      <c r="M6" s="147">
        <v>1</v>
      </c>
      <c r="O6" s="218" t="str">
        <f t="array" ref="O6">IFERROR(INDEX(субъект,MATCH(SUM(COUNTIF(O$4:O5,субъект)),COUNTIF(субъект,"&lt;"&amp;субъект),0)),"")</f>
        <v/>
      </c>
      <c r="P6" s="613"/>
      <c r="Q6" s="613"/>
      <c r="R6" s="613"/>
    </row>
    <row r="7" spans="1:23" ht="12" customHeight="1" x14ac:dyDescent="0.2">
      <c r="A7" s="449"/>
      <c r="B7" s="452"/>
      <c r="C7" s="508"/>
      <c r="D7" s="514"/>
      <c r="E7" s="425"/>
      <c r="F7" s="510"/>
      <c r="G7" s="509"/>
      <c r="H7" s="509"/>
      <c r="I7" s="508"/>
      <c r="J7" s="509"/>
      <c r="K7" s="137" t="str">
        <f>MID(E7,FIND("",E7)*1,1)</f>
        <v/>
      </c>
      <c r="L7" s="209" t="b">
        <f>IF(COUNTIF(E$4:E7,E7)=1,ROW()-1)</f>
        <v>0</v>
      </c>
      <c r="M7" s="147">
        <v>2</v>
      </c>
      <c r="O7" s="218" t="str">
        <f t="array" ref="O7">IFERROR(INDEX(субъект,MATCH(SUM(COUNTIF(O$4:O6,субъект)),COUNTIF(субъект,"&lt;"&amp;субъект),0)),"")</f>
        <v/>
      </c>
      <c r="P7" s="613"/>
      <c r="Q7" s="613"/>
      <c r="R7" s="613"/>
    </row>
    <row r="8" spans="1:23" ht="12" customHeight="1" x14ac:dyDescent="0.2">
      <c r="A8" s="449"/>
      <c r="B8" s="451"/>
      <c r="C8" s="451"/>
      <c r="D8" s="514"/>
      <c r="E8" s="425"/>
      <c r="F8" s="509"/>
      <c r="G8" s="509"/>
      <c r="H8" s="509"/>
      <c r="I8" s="509"/>
      <c r="J8" s="509"/>
      <c r="K8" s="137"/>
      <c r="L8" s="209" t="b">
        <f>IF(COUNTIF(E$4:E8,E8)=1,ROW()-1)</f>
        <v>0</v>
      </c>
      <c r="M8" s="147">
        <v>3</v>
      </c>
      <c r="O8" s="218" t="str">
        <f t="array" ref="O8">IFERROR(INDEX(субъект,MATCH(SUM(COUNTIF(O$4:O7,субъект)),COUNTIF(субъект,"&lt;"&amp;субъект),0)),"")</f>
        <v/>
      </c>
      <c r="P8" s="613"/>
      <c r="Q8" s="613"/>
      <c r="R8" s="613"/>
    </row>
    <row r="9" spans="1:23" ht="12" customHeight="1" x14ac:dyDescent="0.2">
      <c r="A9" s="449"/>
      <c r="B9" s="452"/>
      <c r="C9" s="508"/>
      <c r="D9" s="514"/>
      <c r="E9" s="425"/>
      <c r="F9" s="509"/>
      <c r="G9" s="509"/>
      <c r="H9" s="509"/>
      <c r="I9" s="509"/>
      <c r="J9" s="509"/>
      <c r="K9" s="137"/>
      <c r="L9" s="209" t="b">
        <f>IF(COUNTIF(E$4:E9,E9)=1,ROW()-1)</f>
        <v>0</v>
      </c>
      <c r="M9" s="147">
        <v>4</v>
      </c>
      <c r="O9" s="218" t="str">
        <f t="array" ref="O9">IFERROR(INDEX(субъект,MATCH(SUM(COUNTIF(O$4:O8,субъект)),COUNTIF(субъект,"&lt;"&amp;субъект),0)),"")</f>
        <v/>
      </c>
      <c r="P9" s="613"/>
      <c r="Q9" s="613"/>
      <c r="R9" s="613"/>
    </row>
    <row r="10" spans="1:23" ht="12" customHeight="1" x14ac:dyDescent="0.2">
      <c r="A10" s="449"/>
      <c r="B10" s="452"/>
      <c r="C10" s="452"/>
      <c r="D10" s="514"/>
      <c r="E10" s="425"/>
      <c r="F10" s="509"/>
      <c r="G10" s="509"/>
      <c r="H10" s="509"/>
      <c r="I10" s="508"/>
      <c r="J10" s="509"/>
      <c r="K10" s="137"/>
      <c r="L10" s="209" t="b">
        <f>IF(COUNTIF(E$4:E10,E10)=1,ROW()-1)</f>
        <v>0</v>
      </c>
      <c r="M10" s="147">
        <v>5</v>
      </c>
      <c r="O10" s="218" t="str">
        <f t="array" ref="O10">IFERROR(INDEX(субъект,MATCH(SUM(COUNTIF(O$4:O9,субъект)),COUNTIF(субъект,"&lt;"&amp;субъект),0)),"")</f>
        <v/>
      </c>
      <c r="P10" s="613"/>
      <c r="Q10" s="613"/>
      <c r="R10" s="613"/>
    </row>
    <row r="11" spans="1:23" ht="12" customHeight="1" x14ac:dyDescent="0.2">
      <c r="A11" s="449"/>
      <c r="B11" s="452"/>
      <c r="C11" s="452"/>
      <c r="D11" s="425"/>
      <c r="E11" s="425"/>
      <c r="F11" s="425"/>
      <c r="G11" s="509"/>
      <c r="H11" s="509"/>
      <c r="I11" s="425"/>
      <c r="J11" s="452"/>
      <c r="K11" s="137"/>
      <c r="L11" s="209" t="b">
        <f>IF(COUNTIF(E$4:E11,E11)=1,ROW()-1)</f>
        <v>0</v>
      </c>
      <c r="M11" s="147">
        <v>6</v>
      </c>
      <c r="O11" s="218" t="str">
        <f t="array" ref="O11">IFERROR(INDEX(субъект,MATCH(SUM(COUNTIF(O$4:O10,субъект)),COUNTIF(субъект,"&lt;"&amp;субъект),0)),"")</f>
        <v/>
      </c>
      <c r="P11" s="613"/>
      <c r="Q11" s="613"/>
      <c r="R11" s="613"/>
    </row>
    <row r="12" spans="1:23" ht="12" customHeight="1" x14ac:dyDescent="0.2">
      <c r="A12" s="449"/>
      <c r="B12" s="451"/>
      <c r="C12" s="451"/>
      <c r="D12" s="425"/>
      <c r="E12" s="425"/>
      <c r="F12" s="425"/>
      <c r="G12" s="509"/>
      <c r="H12" s="509"/>
      <c r="I12" s="452"/>
      <c r="J12" s="452"/>
      <c r="K12" s="137"/>
      <c r="L12" s="209" t="b">
        <f>IF(COUNTIF(E$4:E12,E12)=1,ROW()-1)</f>
        <v>0</v>
      </c>
      <c r="M12" s="147">
        <v>7</v>
      </c>
      <c r="O12" s="218" t="str">
        <f t="array" ref="O12">IFERROR(INDEX(субъект,MATCH(SUM(COUNTIF(O$4:O11,субъект)),COUNTIF(субъект,"&lt;"&amp;субъект),0)),"")</f>
        <v/>
      </c>
      <c r="P12" s="613"/>
      <c r="Q12" s="613"/>
      <c r="R12" s="613"/>
    </row>
    <row r="13" spans="1:23" ht="12" customHeight="1" x14ac:dyDescent="0.2">
      <c r="A13" s="449"/>
      <c r="B13" s="452"/>
      <c r="C13" s="508"/>
      <c r="D13" s="514"/>
      <c r="E13" s="425"/>
      <c r="F13" s="510"/>
      <c r="G13" s="509"/>
      <c r="H13" s="509"/>
      <c r="I13" s="508"/>
      <c r="J13" s="509"/>
      <c r="K13" s="137"/>
      <c r="L13" s="209" t="b">
        <f>IF(COUNTIF(E$4:E13,E13)=1,ROW()-1)</f>
        <v>0</v>
      </c>
      <c r="M13" s="147">
        <v>8</v>
      </c>
      <c r="O13" s="218" t="str">
        <f t="array" ref="O13">IFERROR(INDEX(субъект,MATCH(SUM(COUNTIF(O$4:O12,субъект)),COUNTIF(субъект,"&lt;"&amp;субъект),0)),"")</f>
        <v/>
      </c>
      <c r="P13" s="613"/>
      <c r="Q13" s="613"/>
      <c r="R13" s="613"/>
    </row>
    <row r="14" spans="1:23" ht="12" customHeight="1" x14ac:dyDescent="0.2">
      <c r="A14" s="449"/>
      <c r="B14" s="452"/>
      <c r="C14" s="452"/>
      <c r="D14" s="514"/>
      <c r="E14" s="425"/>
      <c r="F14" s="510"/>
      <c r="G14" s="509"/>
      <c r="H14" s="509"/>
      <c r="I14" s="509"/>
      <c r="J14" s="509"/>
      <c r="K14" s="137"/>
      <c r="L14" s="209" t="b">
        <f>IF(COUNTIF(E$4:E14,E14)=1,ROW()-1)</f>
        <v>0</v>
      </c>
      <c r="M14" s="147">
        <v>9</v>
      </c>
      <c r="O14" s="218" t="str">
        <f t="array" ref="O14">IFERROR(INDEX(субъект,MATCH(SUM(COUNTIF(O$4:O13,субъект)),COUNTIF(субъект,"&lt;"&amp;субъект),0)),"")</f>
        <v/>
      </c>
      <c r="P14" s="613"/>
      <c r="Q14" s="613"/>
      <c r="R14" s="613"/>
    </row>
    <row r="15" spans="1:23" ht="12" customHeight="1" x14ac:dyDescent="0.2">
      <c r="A15" s="449"/>
      <c r="B15" s="451"/>
      <c r="C15" s="451"/>
      <c r="D15" s="514"/>
      <c r="E15" s="425"/>
      <c r="F15" s="267"/>
      <c r="G15" s="509"/>
      <c r="H15" s="509"/>
      <c r="I15" s="508"/>
      <c r="J15" s="509"/>
      <c r="K15" s="137"/>
      <c r="L15" s="209" t="b">
        <f>IF(COUNTIF(E$4:E15,E15)=1,ROW()-1)</f>
        <v>0</v>
      </c>
      <c r="M15" s="147">
        <v>10</v>
      </c>
      <c r="O15" s="218" t="str">
        <f t="array" ref="O15">IFERROR(INDEX(субъект,MATCH(SUM(COUNTIF(O$4:O14,субъект)),COUNTIF(субъект,"&lt;"&amp;субъект),0)),"")</f>
        <v/>
      </c>
      <c r="P15" s="147"/>
      <c r="Q15" s="147"/>
      <c r="R15" s="218"/>
    </row>
    <row r="16" spans="1:23" ht="12" customHeight="1" x14ac:dyDescent="0.2">
      <c r="A16" s="449"/>
      <c r="B16" s="451"/>
      <c r="C16" s="451"/>
      <c r="D16" s="514"/>
      <c r="E16" s="425"/>
      <c r="F16" s="509"/>
      <c r="G16" s="509"/>
      <c r="H16" s="509"/>
      <c r="I16" s="508"/>
      <c r="J16" s="509"/>
      <c r="K16" s="137"/>
      <c r="L16" s="209" t="b">
        <f>IF(COUNTIF(E$4:E16,E16)=1,ROW()-1)</f>
        <v>0</v>
      </c>
      <c r="M16" s="147">
        <v>11</v>
      </c>
      <c r="O16" s="218" t="str">
        <f t="array" ref="O16">IFERROR(INDEX(субъект,MATCH(SUM(COUNTIF(O$4:O15,субъект)),COUNTIF(субъект,"&lt;"&amp;субъект),0)),"")</f>
        <v/>
      </c>
      <c r="P16" s="147"/>
      <c r="Q16" s="147"/>
      <c r="R16" s="218"/>
    </row>
    <row r="17" spans="1:18" ht="12" customHeight="1" x14ac:dyDescent="0.2">
      <c r="A17" s="449"/>
      <c r="B17" s="452"/>
      <c r="C17" s="508"/>
      <c r="D17" s="425"/>
      <c r="E17" s="425"/>
      <c r="F17" s="425"/>
      <c r="G17" s="515"/>
      <c r="H17" s="425"/>
      <c r="I17" s="452"/>
      <c r="J17" s="425"/>
      <c r="K17" s="137"/>
      <c r="L17" s="209" t="b">
        <f>IF(COUNTIF(E$4:E17,E17)=1,ROW()-1)</f>
        <v>0</v>
      </c>
      <c r="M17" s="147">
        <v>12</v>
      </c>
      <c r="O17" s="218" t="str">
        <f t="array" ref="O17">IFERROR(INDEX(субъект,MATCH(SUM(COUNTIF(O$4:O16,субъект)),COUNTIF(субъект,"&lt;"&amp;субъект),0)),"")</f>
        <v/>
      </c>
      <c r="P17" s="147"/>
      <c r="Q17" s="147"/>
      <c r="R17" s="218"/>
    </row>
    <row r="18" spans="1:18" ht="12" customHeight="1" x14ac:dyDescent="0.2">
      <c r="A18" s="449"/>
      <c r="B18" s="452"/>
      <c r="C18" s="452"/>
      <c r="D18" s="514"/>
      <c r="E18" s="425"/>
      <c r="F18" s="267"/>
      <c r="G18" s="509"/>
      <c r="H18" s="509"/>
      <c r="I18" s="508"/>
      <c r="J18" s="509"/>
      <c r="K18" s="137"/>
      <c r="L18" s="209" t="b">
        <f>IF(COUNTIF(E$4:E18,E18)=1,ROW()-1)</f>
        <v>0</v>
      </c>
      <c r="M18" s="147">
        <v>13</v>
      </c>
      <c r="O18" s="218" t="str">
        <f t="array" ref="O18">IFERROR(INDEX(субъект,MATCH(SUM(COUNTIF(O$4:O17,субъект)),COUNTIF(субъект,"&lt;"&amp;субъект),0)),"")</f>
        <v/>
      </c>
      <c r="P18" s="147"/>
      <c r="Q18" s="147"/>
      <c r="R18" s="218"/>
    </row>
    <row r="19" spans="1:18" ht="12" customHeight="1" x14ac:dyDescent="0.2">
      <c r="A19" s="449"/>
      <c r="B19" s="451"/>
      <c r="C19" s="452"/>
      <c r="D19" s="425"/>
      <c r="E19" s="425"/>
      <c r="F19" s="425"/>
      <c r="G19" s="515"/>
      <c r="H19" s="425"/>
      <c r="I19" s="452"/>
      <c r="J19" s="452"/>
      <c r="K19" s="137"/>
      <c r="L19" s="209" t="b">
        <f>IF(COUNTIF(E$4:E19,E19)=1,ROW()-1)</f>
        <v>0</v>
      </c>
      <c r="M19" s="147">
        <v>14</v>
      </c>
      <c r="O19" s="218" t="str">
        <f t="array" ref="O19">IFERROR(INDEX(субъект,MATCH(SUM(COUNTIF(O$4:O18,субъект)),COUNTIF(субъект,"&lt;"&amp;субъект),0)),"")</f>
        <v/>
      </c>
      <c r="P19" s="147"/>
      <c r="Q19" s="147"/>
      <c r="R19" s="218"/>
    </row>
    <row r="20" spans="1:18" ht="12" customHeight="1" x14ac:dyDescent="0.2">
      <c r="A20" s="449"/>
      <c r="B20" s="452"/>
      <c r="C20" s="508"/>
      <c r="D20" s="514"/>
      <c r="E20" s="425"/>
      <c r="F20" s="425"/>
      <c r="G20" s="509"/>
      <c r="H20" s="509"/>
      <c r="I20" s="508"/>
      <c r="J20" s="509"/>
      <c r="K20" s="137"/>
      <c r="L20" s="209" t="b">
        <f>IF(COUNTIF(E$4:E20,E20)=1,ROW()-1)</f>
        <v>0</v>
      </c>
      <c r="M20" s="147">
        <v>15</v>
      </c>
      <c r="O20" s="218" t="str">
        <f t="array" ref="O20">IFERROR(INDEX(субъект,MATCH(SUM(COUNTIF(O$4:O19,субъект)),COUNTIF(субъект,"&lt;"&amp;субъект),0)),"")</f>
        <v/>
      </c>
      <c r="P20" s="221"/>
      <c r="Q20" s="147"/>
      <c r="R20" s="218"/>
    </row>
    <row r="21" spans="1:18" ht="12" customHeight="1" x14ac:dyDescent="0.2">
      <c r="A21" s="449"/>
      <c r="B21" s="452"/>
      <c r="C21" s="452"/>
      <c r="D21" s="514"/>
      <c r="E21" s="425"/>
      <c r="F21" s="510"/>
      <c r="G21" s="509"/>
      <c r="H21" s="509"/>
      <c r="I21" s="509"/>
      <c r="J21" s="509"/>
      <c r="K21" s="137"/>
      <c r="L21" s="209" t="b">
        <f>IF(COUNTIF(E$4:E21,E21)=1,ROW()-1)</f>
        <v>0</v>
      </c>
      <c r="M21" s="147">
        <v>16</v>
      </c>
      <c r="O21" s="218" t="str">
        <f t="array" ref="O21">IFERROR(INDEX(субъект,MATCH(SUM(COUNTIF(O$4:O20,субъект)),COUNTIF(субъект,"&lt;"&amp;субъект),0)),"")</f>
        <v/>
      </c>
      <c r="P21" s="220"/>
      <c r="Q21" s="147"/>
      <c r="R21" s="218"/>
    </row>
    <row r="22" spans="1:18" ht="12" customHeight="1" x14ac:dyDescent="0.2">
      <c r="A22" s="449"/>
      <c r="B22" s="451"/>
      <c r="C22" s="451"/>
      <c r="D22" s="514"/>
      <c r="E22" s="425"/>
      <c r="F22" s="510"/>
      <c r="G22" s="509"/>
      <c r="H22" s="509"/>
      <c r="I22" s="509"/>
      <c r="J22" s="509"/>
      <c r="K22" s="137"/>
      <c r="L22" s="209" t="b">
        <f>IF(COUNTIF(E$4:E22,E22)=1,ROW()-1)</f>
        <v>0</v>
      </c>
      <c r="M22" s="147">
        <v>17</v>
      </c>
      <c r="O22" s="218" t="str">
        <f t="array" ref="O22">IFERROR(INDEX(субъект,MATCH(SUM(COUNTIF(O$4:O21,субъект)),COUNTIF(субъект,"&lt;"&amp;субъект),0)),"")</f>
        <v/>
      </c>
      <c r="P22" s="147"/>
      <c r="Q22" s="147"/>
      <c r="R22" s="218"/>
    </row>
    <row r="23" spans="1:18" ht="12" customHeight="1" x14ac:dyDescent="0.2">
      <c r="A23" s="449"/>
      <c r="B23" s="452"/>
      <c r="C23" s="508"/>
      <c r="D23" s="514"/>
      <c r="E23" s="425"/>
      <c r="F23" s="267"/>
      <c r="G23" s="509"/>
      <c r="H23" s="509"/>
      <c r="I23" s="508"/>
      <c r="J23" s="509"/>
      <c r="K23" s="137"/>
      <c r="L23" s="209" t="b">
        <f>IF(COUNTIF(E$4:E23,E23)=1,ROW()-1)</f>
        <v>0</v>
      </c>
      <c r="M23" s="147">
        <v>18</v>
      </c>
      <c r="O23" s="218" t="str">
        <f t="array" ref="O23">IFERROR(INDEX(субъект,MATCH(SUM(COUNTIF(O$4:O22,субъект)),COUNTIF(субъект,"&lt;"&amp;субъект),0)),"")</f>
        <v/>
      </c>
      <c r="P23" s="147"/>
      <c r="Q23" s="147"/>
      <c r="R23" s="218"/>
    </row>
    <row r="24" spans="1:18" ht="12" customHeight="1" x14ac:dyDescent="0.2">
      <c r="A24" s="449"/>
      <c r="B24" s="451"/>
      <c r="C24" s="451"/>
      <c r="D24" s="425"/>
      <c r="E24" s="425"/>
      <c r="F24" s="425"/>
      <c r="G24" s="425"/>
      <c r="H24" s="425"/>
      <c r="I24" s="425"/>
      <c r="J24" s="425"/>
      <c r="K24" s="137"/>
      <c r="L24" s="209" t="b">
        <f>IF(COUNTIF(E$4:E24,E24)=1,ROW()-1)</f>
        <v>0</v>
      </c>
      <c r="M24" s="147">
        <v>19</v>
      </c>
      <c r="O24" s="218" t="str">
        <f t="array" ref="O24">IFERROR(INDEX(субъект,MATCH(SUM(COUNTIF(O$4:O23,субъект)),COUNTIF(субъект,"&lt;"&amp;субъект),0)),"")</f>
        <v/>
      </c>
      <c r="P24" s="147"/>
      <c r="Q24" s="147"/>
      <c r="R24" s="218"/>
    </row>
    <row r="25" spans="1:18" ht="12" customHeight="1" x14ac:dyDescent="0.2">
      <c r="A25" s="449"/>
      <c r="B25" s="451"/>
      <c r="C25" s="451"/>
      <c r="D25" s="514"/>
      <c r="E25" s="425"/>
      <c r="F25" s="510"/>
      <c r="G25" s="509"/>
      <c r="H25" s="509"/>
      <c r="I25" s="509"/>
      <c r="J25" s="509"/>
      <c r="K25" s="137"/>
      <c r="L25" s="209" t="b">
        <f>IF(COUNTIF(E$4:E25,E25)=1,ROW()-1)</f>
        <v>0</v>
      </c>
      <c r="M25" s="147">
        <v>20</v>
      </c>
      <c r="O25" s="218" t="str">
        <f t="array" ref="O25">IFERROR(INDEX(субъект,MATCH(SUM(COUNTIF(O$4:O24,субъект)),COUNTIF(субъект,"&lt;"&amp;субъект),0)),"")</f>
        <v/>
      </c>
      <c r="P25" s="147"/>
      <c r="Q25" s="147"/>
      <c r="R25" s="218"/>
    </row>
    <row r="26" spans="1:18" ht="12" customHeight="1" x14ac:dyDescent="0.2">
      <c r="A26" s="449"/>
      <c r="B26" s="452"/>
      <c r="C26" s="452"/>
      <c r="D26" s="514"/>
      <c r="E26" s="425"/>
      <c r="F26" s="510"/>
      <c r="G26" s="509"/>
      <c r="H26" s="509"/>
      <c r="I26" s="508"/>
      <c r="J26" s="509"/>
      <c r="K26" s="137"/>
      <c r="L26" s="209" t="b">
        <f>IF(COUNTIF(E$4:E26,E26)=1,ROW()-1)</f>
        <v>0</v>
      </c>
      <c r="M26" s="147">
        <v>21</v>
      </c>
      <c r="O26" s="218" t="str">
        <f t="array" ref="O26">IFERROR(INDEX(субъект,MATCH(SUM(COUNTIF(O$4:O25,субъект)),COUNTIF(субъект,"&lt;"&amp;субъект),0)),"")</f>
        <v/>
      </c>
      <c r="P26" s="147"/>
      <c r="Q26" s="147"/>
      <c r="R26" s="218"/>
    </row>
    <row r="27" spans="1:18" ht="12" customHeight="1" x14ac:dyDescent="0.2">
      <c r="A27" s="449"/>
      <c r="B27" s="451"/>
      <c r="C27" s="451"/>
      <c r="D27" s="425"/>
      <c r="E27" s="425"/>
      <c r="F27" s="425"/>
      <c r="G27" s="515"/>
      <c r="H27" s="515"/>
      <c r="I27" s="452"/>
      <c r="J27" s="516"/>
      <c r="K27" s="137"/>
      <c r="L27" s="209" t="b">
        <f>IF(COUNTIF(E$4:E27,E27)=1,ROW()-1)</f>
        <v>0</v>
      </c>
      <c r="M27" s="147">
        <v>22</v>
      </c>
      <c r="O27" s="218" t="str">
        <f t="array" ref="O27">IFERROR(INDEX(субъект,MATCH(SUM(COUNTIF(O$4:O26,субъект)),COUNTIF(субъект,"&lt;"&amp;субъект),0)),"")</f>
        <v/>
      </c>
      <c r="P27" s="147"/>
      <c r="Q27" s="147"/>
      <c r="R27" s="218"/>
    </row>
    <row r="28" spans="1:18" ht="12" customHeight="1" x14ac:dyDescent="0.2">
      <c r="A28" s="449"/>
      <c r="B28" s="451"/>
      <c r="C28" s="451"/>
      <c r="D28" s="514"/>
      <c r="E28" s="425"/>
      <c r="F28" s="509"/>
      <c r="G28" s="509"/>
      <c r="H28" s="515"/>
      <c r="I28" s="509"/>
      <c r="J28" s="509"/>
      <c r="K28" s="137"/>
      <c r="L28" s="209" t="b">
        <f>IF(COUNTIF(E$4:E28,E28)=1,ROW()-1)</f>
        <v>0</v>
      </c>
      <c r="M28" s="147">
        <v>23</v>
      </c>
      <c r="O28" s="218" t="str">
        <f t="array" ref="O28">IFERROR(INDEX(субъект,MATCH(SUM(COUNTIF(O$4:O27,субъект)),COUNTIF(субъект,"&lt;"&amp;субъект),0)),"")</f>
        <v/>
      </c>
      <c r="P28" s="147"/>
      <c r="Q28" s="147"/>
      <c r="R28" s="218"/>
    </row>
    <row r="29" spans="1:18" ht="12" customHeight="1" x14ac:dyDescent="0.2">
      <c r="A29" s="449"/>
      <c r="B29" s="452"/>
      <c r="C29" s="508"/>
      <c r="D29" s="425"/>
      <c r="E29" s="425"/>
      <c r="F29" s="425"/>
      <c r="G29" s="509"/>
      <c r="H29" s="515"/>
      <c r="I29" s="425"/>
      <c r="J29" s="425"/>
      <c r="K29" s="137"/>
      <c r="L29" s="209" t="b">
        <f>IF(COUNTIF(E$4:E29,E29)=1,ROW()-1)</f>
        <v>0</v>
      </c>
      <c r="M29" s="147">
        <v>24</v>
      </c>
      <c r="O29" s="218" t="str">
        <f t="array" ref="O29">IFERROR(INDEX(субъект,MATCH(SUM(COUNTIF(O$4:O28,субъект)),COUNTIF(субъект,"&lt;"&amp;субъект),0)),"")</f>
        <v/>
      </c>
      <c r="P29" s="147"/>
      <c r="Q29" s="147"/>
      <c r="R29" s="218"/>
    </row>
    <row r="30" spans="1:18" ht="12" customHeight="1" x14ac:dyDescent="0.2">
      <c r="A30" s="449"/>
      <c r="B30" s="452"/>
      <c r="C30" s="452"/>
      <c r="D30" s="425"/>
      <c r="E30" s="425"/>
      <c r="F30" s="267"/>
      <c r="G30" s="509"/>
      <c r="H30" s="509"/>
      <c r="I30" s="508"/>
      <c r="J30" s="509"/>
      <c r="K30" s="137"/>
      <c r="L30" s="209" t="b">
        <f>IF(COUNTIF(E$4:E30,E30)=1,ROW()-1)</f>
        <v>0</v>
      </c>
      <c r="M30" s="147">
        <v>25</v>
      </c>
      <c r="O30" s="218" t="str">
        <f t="array" ref="O30">IFERROR(INDEX(субъект,MATCH(SUM(COUNTIF(O$4:O29,субъект)),COUNTIF(субъект,"&lt;"&amp;субъект),0)),"")</f>
        <v/>
      </c>
      <c r="P30" s="147"/>
      <c r="Q30" s="147"/>
      <c r="R30" s="218"/>
    </row>
    <row r="31" spans="1:18" ht="12" customHeight="1" x14ac:dyDescent="0.2">
      <c r="A31" s="449"/>
      <c r="B31" s="452"/>
      <c r="C31" s="451"/>
      <c r="D31" s="425"/>
      <c r="E31" s="425"/>
      <c r="F31" s="267"/>
      <c r="G31" s="515"/>
      <c r="H31" s="425"/>
      <c r="I31" s="425"/>
      <c r="J31" s="425"/>
      <c r="K31" s="137"/>
      <c r="L31" s="209" t="b">
        <f>IF(COUNTIF(E$4:E31,E31)=1,ROW()-1)</f>
        <v>0</v>
      </c>
      <c r="M31" s="147">
        <v>26</v>
      </c>
      <c r="O31" s="218" t="str">
        <f t="array" ref="O31">IFERROR(INDEX(субъект,MATCH(SUM(COUNTIF(O$4:O30,субъект)),COUNTIF(субъект,"&lt;"&amp;субъект),0)),"")</f>
        <v/>
      </c>
      <c r="P31" s="147"/>
      <c r="Q31" s="147"/>
      <c r="R31" s="218"/>
    </row>
    <row r="32" spans="1:18" ht="12" customHeight="1" x14ac:dyDescent="0.2">
      <c r="A32" s="449"/>
      <c r="B32" s="451"/>
      <c r="C32" s="508"/>
      <c r="D32" s="425"/>
      <c r="E32" s="425"/>
      <c r="F32" s="425"/>
      <c r="G32" s="425"/>
      <c r="H32" s="509"/>
      <c r="I32" s="425"/>
      <c r="J32" s="425"/>
      <c r="K32" s="137"/>
      <c r="L32" s="209" t="b">
        <f>IF(COUNTIF(E$4:E32,E32)=1,ROW()-1)</f>
        <v>0</v>
      </c>
      <c r="M32" s="147">
        <v>27</v>
      </c>
      <c r="O32" s="218" t="str">
        <f t="array" ref="O32">IFERROR(INDEX(субъект,MATCH(SUM(COUNTIF(O$4:O31,субъект)),COUNTIF(субъект,"&lt;"&amp;субъект),0)),"")</f>
        <v/>
      </c>
      <c r="P32" s="147"/>
      <c r="Q32" s="147"/>
      <c r="R32" s="218"/>
    </row>
    <row r="33" spans="1:18" ht="12" customHeight="1" x14ac:dyDescent="0.2">
      <c r="A33" s="449"/>
      <c r="B33" s="452"/>
      <c r="C33" s="451"/>
      <c r="D33" s="425"/>
      <c r="E33" s="425"/>
      <c r="F33" s="425"/>
      <c r="G33" s="425"/>
      <c r="H33" s="425"/>
      <c r="I33" s="425"/>
      <c r="J33" s="425"/>
      <c r="K33" s="137"/>
      <c r="L33" s="209" t="b">
        <f>IF(COUNTIF(E$4:E33,E33)=1,ROW()-1)</f>
        <v>0</v>
      </c>
      <c r="M33" s="147"/>
      <c r="O33" s="218" t="str">
        <f t="array" ref="O33">IFERROR(INDEX(субъект,MATCH(SUM(COUNTIF(O$4:O32,субъект)),COUNTIF(субъект,"&lt;"&amp;субъект),0)),"")</f>
        <v/>
      </c>
      <c r="P33" s="147"/>
      <c r="Q33" s="147"/>
      <c r="R33" s="218"/>
    </row>
    <row r="34" spans="1:18" ht="12" customHeight="1" x14ac:dyDescent="0.2">
      <c r="A34" s="449"/>
      <c r="B34" s="451"/>
      <c r="C34" s="508"/>
      <c r="D34" s="514"/>
      <c r="E34" s="425"/>
      <c r="F34" s="509"/>
      <c r="G34" s="509"/>
      <c r="H34" s="509"/>
      <c r="I34" s="509"/>
      <c r="J34" s="509"/>
      <c r="K34" s="137"/>
      <c r="L34" s="209" t="b">
        <f>IF(COUNTIF(E$4:E34,E34)=1,ROW()-1)</f>
        <v>0</v>
      </c>
      <c r="M34" s="147"/>
      <c r="O34" s="218" t="str">
        <f t="array" ref="O34">IFERROR(INDEX(субъект,MATCH(SUM(COUNTIF(O$4:O33,субъект)),COUNTIF(субъект,"&lt;"&amp;субъект),0)),"")</f>
        <v/>
      </c>
      <c r="P34" s="147"/>
      <c r="Q34" s="147"/>
      <c r="R34" s="218"/>
    </row>
    <row r="35" spans="1:18" ht="12" customHeight="1" x14ac:dyDescent="0.2">
      <c r="A35" s="449"/>
      <c r="B35" s="452"/>
      <c r="C35" s="452"/>
      <c r="D35" s="425"/>
      <c r="E35" s="425"/>
      <c r="F35" s="267"/>
      <c r="G35" s="509"/>
      <c r="H35" s="509"/>
      <c r="I35" s="425"/>
      <c r="J35" s="425"/>
      <c r="K35" s="137"/>
      <c r="L35" s="209" t="b">
        <f>IF(COUNTIF(E$4:E35,E35)=1,ROW()-1)</f>
        <v>0</v>
      </c>
      <c r="M35" s="147"/>
      <c r="O35" s="147"/>
      <c r="P35" s="147"/>
      <c r="Q35" s="147"/>
      <c r="R35" s="218"/>
    </row>
    <row r="36" spans="1:18" ht="12" customHeight="1" x14ac:dyDescent="0.2">
      <c r="A36" s="449"/>
      <c r="B36" s="451"/>
      <c r="C36" s="451"/>
      <c r="D36" s="425"/>
      <c r="E36" s="425"/>
      <c r="F36" s="515"/>
      <c r="G36" s="509"/>
      <c r="H36" s="509"/>
      <c r="I36" s="452"/>
      <c r="J36" s="516"/>
      <c r="K36" s="137"/>
      <c r="L36" s="209" t="b">
        <f>IF(COUNTIF(E$4:E36,E36)=1,ROW()-1)</f>
        <v>0</v>
      </c>
      <c r="M36" s="147"/>
      <c r="O36" s="147"/>
      <c r="P36" s="147"/>
      <c r="Q36" s="147"/>
      <c r="R36" s="218"/>
    </row>
    <row r="37" spans="1:18" ht="12" customHeight="1" x14ac:dyDescent="0.2">
      <c r="A37" s="449"/>
      <c r="B37" s="452"/>
      <c r="C37" s="508"/>
      <c r="D37" s="425"/>
      <c r="E37" s="425"/>
      <c r="F37" s="425"/>
      <c r="G37" s="509"/>
      <c r="H37" s="509"/>
      <c r="I37" s="425"/>
      <c r="J37" s="425"/>
      <c r="K37" s="137"/>
      <c r="L37" s="209" t="b">
        <f>IF(COUNTIF(E$4:E37,E37)=1,ROW()-1)</f>
        <v>0</v>
      </c>
      <c r="M37" s="147"/>
      <c r="O37" s="147"/>
      <c r="P37" s="147"/>
      <c r="Q37" s="147"/>
      <c r="R37" s="218"/>
    </row>
    <row r="38" spans="1:18" ht="12" customHeight="1" x14ac:dyDescent="0.2">
      <c r="A38" s="449"/>
      <c r="B38" s="451"/>
      <c r="C38" s="508"/>
      <c r="D38" s="425"/>
      <c r="E38" s="425"/>
      <c r="F38" s="425"/>
      <c r="G38" s="425"/>
      <c r="H38" s="425"/>
      <c r="I38" s="425"/>
      <c r="J38" s="425"/>
      <c r="K38" s="137"/>
      <c r="L38" s="209" t="b">
        <f>IF(COUNTIF(E$4:E38,E38)=1,ROW()-1)</f>
        <v>0</v>
      </c>
      <c r="M38" s="147"/>
      <c r="O38" s="147"/>
      <c r="P38" s="221"/>
      <c r="Q38" s="147"/>
      <c r="R38" s="218"/>
    </row>
    <row r="39" spans="1:18" ht="12" customHeight="1" x14ac:dyDescent="0.2">
      <c r="A39" s="449"/>
      <c r="B39" s="452"/>
      <c r="C39" s="508"/>
      <c r="D39" s="514"/>
      <c r="E39" s="425"/>
      <c r="F39" s="510"/>
      <c r="G39" s="509"/>
      <c r="H39" s="509"/>
      <c r="I39" s="452"/>
      <c r="J39" s="516"/>
      <c r="K39" s="137"/>
      <c r="L39" s="209" t="b">
        <f>IF(COUNTIF(E$4:E39,E39)=1,ROW()-1)</f>
        <v>0</v>
      </c>
      <c r="M39" s="147"/>
      <c r="O39" s="147"/>
      <c r="P39" s="147"/>
      <c r="Q39" s="147"/>
      <c r="R39" s="218"/>
    </row>
    <row r="40" spans="1:18" ht="12" customHeight="1" x14ac:dyDescent="0.2">
      <c r="A40" s="449"/>
      <c r="B40" s="451"/>
      <c r="C40" s="451"/>
      <c r="D40" s="514"/>
      <c r="E40" s="425"/>
      <c r="F40" s="509"/>
      <c r="G40" s="515"/>
      <c r="H40" s="515"/>
      <c r="I40" s="508"/>
      <c r="J40" s="509"/>
      <c r="K40" s="137"/>
      <c r="L40" s="209" t="b">
        <f>IF(COUNTIF(E$4:E40,E40)=1,ROW()-1)</f>
        <v>0</v>
      </c>
      <c r="M40" s="147"/>
      <c r="O40" s="147"/>
      <c r="P40" s="147"/>
      <c r="Q40" s="147"/>
      <c r="R40" s="218"/>
    </row>
    <row r="41" spans="1:18" ht="12" customHeight="1" x14ac:dyDescent="0.2">
      <c r="A41" s="449"/>
      <c r="B41" s="452"/>
      <c r="C41" s="508"/>
      <c r="D41" s="425"/>
      <c r="E41" s="425"/>
      <c r="F41" s="509"/>
      <c r="G41" s="515"/>
      <c r="H41" s="509"/>
      <c r="I41" s="508"/>
      <c r="J41" s="509"/>
      <c r="K41" s="137"/>
      <c r="L41" s="209" t="b">
        <f>IF(COUNTIF(E$4:E41,E41)=1,ROW()-1)</f>
        <v>0</v>
      </c>
      <c r="M41" s="147"/>
      <c r="O41" s="147"/>
      <c r="P41" s="147"/>
      <c r="Q41" s="147"/>
      <c r="R41" s="218"/>
    </row>
    <row r="42" spans="1:18" ht="12" customHeight="1" x14ac:dyDescent="0.2">
      <c r="A42" s="449"/>
      <c r="B42" s="451"/>
      <c r="C42" s="451"/>
      <c r="D42" s="514"/>
      <c r="E42" s="454"/>
      <c r="F42" s="267"/>
      <c r="G42" s="509"/>
      <c r="H42" s="509"/>
      <c r="I42" s="509"/>
      <c r="J42" s="425"/>
      <c r="K42" s="137"/>
      <c r="L42" s="209" t="b">
        <f>IF(COUNTIF(E$4:E42,E42)=1,ROW()-1)</f>
        <v>0</v>
      </c>
      <c r="M42" s="147"/>
      <c r="O42" s="147"/>
      <c r="P42" s="147"/>
      <c r="Q42" s="147"/>
      <c r="R42" s="218"/>
    </row>
    <row r="43" spans="1:18" ht="12" customHeight="1" x14ac:dyDescent="0.2">
      <c r="A43" s="449"/>
      <c r="B43" s="452"/>
      <c r="C43" s="451"/>
      <c r="D43" s="514"/>
      <c r="E43" s="425"/>
      <c r="F43" s="509"/>
      <c r="G43" s="509"/>
      <c r="H43" s="509"/>
      <c r="I43" s="508"/>
      <c r="J43" s="509"/>
      <c r="K43" s="137"/>
      <c r="L43" s="209" t="b">
        <f>IF(COUNTIF(E$4:E43,E43)=1,ROW()-1)</f>
        <v>0</v>
      </c>
      <c r="M43" s="147"/>
      <c r="O43" s="147"/>
      <c r="P43" s="147"/>
      <c r="Q43" s="147"/>
      <c r="R43" s="218"/>
    </row>
    <row r="44" spans="1:18" ht="12" customHeight="1" x14ac:dyDescent="0.2">
      <c r="A44" s="449"/>
      <c r="B44" s="451"/>
      <c r="C44" s="451"/>
      <c r="D44" s="425"/>
      <c r="E44" s="425"/>
      <c r="F44" s="425"/>
      <c r="G44" s="425"/>
      <c r="H44" s="515"/>
      <c r="I44" s="425"/>
      <c r="J44" s="425"/>
      <c r="K44" s="137"/>
      <c r="L44" s="209" t="b">
        <f>IF(COUNTIF(E$4:E44,E44)=1,ROW()-1)</f>
        <v>0</v>
      </c>
      <c r="M44" s="147"/>
      <c r="O44" s="147"/>
      <c r="P44" s="147"/>
      <c r="Q44" s="147"/>
      <c r="R44" s="218"/>
    </row>
    <row r="45" spans="1:18" ht="12" customHeight="1" x14ac:dyDescent="0.2">
      <c r="A45" s="449"/>
      <c r="B45" s="452"/>
      <c r="C45" s="508"/>
      <c r="D45" s="425"/>
      <c r="E45" s="425"/>
      <c r="F45" s="510"/>
      <c r="G45" s="515"/>
      <c r="H45" s="425"/>
      <c r="I45" s="452"/>
      <c r="J45" s="425"/>
      <c r="K45" s="137"/>
      <c r="L45" s="209" t="b">
        <f>IF(COUNTIF(E$4:E45,E45)=1,ROW()-1)</f>
        <v>0</v>
      </c>
      <c r="M45" s="147"/>
      <c r="O45" s="147"/>
      <c r="P45" s="147"/>
      <c r="Q45" s="147"/>
      <c r="R45" s="218"/>
    </row>
    <row r="46" spans="1:18" ht="12" customHeight="1" x14ac:dyDescent="0.2">
      <c r="A46" s="449"/>
      <c r="B46" s="452"/>
      <c r="C46" s="508"/>
      <c r="D46" s="425"/>
      <c r="E46" s="425"/>
      <c r="F46" s="267"/>
      <c r="G46" s="509"/>
      <c r="H46" s="425"/>
      <c r="I46" s="452"/>
      <c r="J46" s="425"/>
      <c r="K46" s="137"/>
      <c r="L46" s="209" t="b">
        <f>IF(COUNTIF(E$4:E46,E46)=1,ROW()-1)</f>
        <v>0</v>
      </c>
      <c r="M46" s="147"/>
      <c r="O46" s="147"/>
      <c r="P46" s="147"/>
      <c r="Q46" s="147"/>
      <c r="R46" s="218"/>
    </row>
    <row r="47" spans="1:18" ht="12" customHeight="1" x14ac:dyDescent="0.2">
      <c r="A47" s="449"/>
      <c r="B47" s="451"/>
      <c r="C47" s="508"/>
      <c r="D47" s="425"/>
      <c r="E47" s="425"/>
      <c r="F47" s="517"/>
      <c r="G47" s="425"/>
      <c r="H47" s="509"/>
      <c r="I47" s="425"/>
      <c r="J47" s="425"/>
      <c r="K47" s="137"/>
      <c r="L47" s="209" t="b">
        <f>IF(COUNTIF(E$4:E47,E47)=1,ROW()-1)</f>
        <v>0</v>
      </c>
      <c r="M47" s="147"/>
      <c r="O47" s="147"/>
      <c r="P47" s="147"/>
      <c r="Q47" s="147"/>
      <c r="R47" s="218"/>
    </row>
    <row r="48" spans="1:18" ht="12" customHeight="1" x14ac:dyDescent="0.2">
      <c r="A48" s="449"/>
      <c r="B48" s="451"/>
      <c r="C48" s="451"/>
      <c r="D48" s="514"/>
      <c r="E48" s="425"/>
      <c r="F48" s="509"/>
      <c r="G48" s="509"/>
      <c r="H48" s="509"/>
      <c r="I48" s="508"/>
      <c r="J48" s="509"/>
      <c r="K48" s="137"/>
      <c r="L48" s="209" t="b">
        <f>IF(COUNTIF(E$4:E48,E48)=1,ROW()-1)</f>
        <v>0</v>
      </c>
      <c r="M48" s="147"/>
      <c r="O48" s="147"/>
      <c r="P48" s="147"/>
      <c r="Q48" s="147"/>
      <c r="R48" s="218"/>
    </row>
    <row r="49" spans="1:18" ht="12" customHeight="1" x14ac:dyDescent="0.2">
      <c r="A49" s="449"/>
      <c r="B49" s="452"/>
      <c r="C49" s="508"/>
      <c r="D49" s="514"/>
      <c r="E49" s="425"/>
      <c r="F49" s="267"/>
      <c r="G49" s="509"/>
      <c r="H49" s="509"/>
      <c r="I49" s="508"/>
      <c r="J49" s="509"/>
      <c r="K49" s="137"/>
      <c r="L49" s="209" t="b">
        <f>IF(COUNTIF(E$4:E49,E49)=1,ROW()-1)</f>
        <v>0</v>
      </c>
      <c r="M49" s="147"/>
      <c r="O49" s="147"/>
      <c r="P49" s="147"/>
      <c r="Q49" s="147"/>
      <c r="R49" s="218"/>
    </row>
    <row r="50" spans="1:18" ht="12" customHeight="1" x14ac:dyDescent="0.2">
      <c r="A50" s="449"/>
      <c r="B50" s="452"/>
      <c r="C50" s="508"/>
      <c r="D50" s="514"/>
      <c r="E50" s="425"/>
      <c r="F50" s="267"/>
      <c r="G50" s="509"/>
      <c r="H50" s="509"/>
      <c r="I50" s="509"/>
      <c r="J50" s="509"/>
      <c r="K50" s="137"/>
      <c r="L50" s="209" t="b">
        <f>IF(COUNTIF(E$4:E50,E50)=1,ROW()-1)</f>
        <v>0</v>
      </c>
      <c r="M50" s="147"/>
      <c r="O50" s="147"/>
      <c r="P50" s="147"/>
      <c r="Q50" s="147"/>
      <c r="R50" s="218"/>
    </row>
    <row r="51" spans="1:18" ht="12" customHeight="1" x14ac:dyDescent="0.2">
      <c r="A51" s="449"/>
      <c r="B51" s="452"/>
      <c r="C51" s="452"/>
      <c r="D51" s="425"/>
      <c r="E51" s="425"/>
      <c r="F51" s="425"/>
      <c r="G51" s="515"/>
      <c r="H51" s="425"/>
      <c r="I51" s="452"/>
      <c r="J51" s="425"/>
      <c r="K51" s="137"/>
      <c r="L51" s="209" t="b">
        <f>IF(COUNTIF(E$4:E51,E51)=1,ROW()-1)</f>
        <v>0</v>
      </c>
      <c r="M51" s="147"/>
      <c r="O51" s="147"/>
      <c r="P51" s="147"/>
      <c r="Q51" s="147"/>
      <c r="R51" s="218"/>
    </row>
    <row r="52" spans="1:18" ht="12" customHeight="1" x14ac:dyDescent="0.2">
      <c r="A52" s="449"/>
      <c r="B52" s="452"/>
      <c r="C52" s="452"/>
      <c r="D52" s="514"/>
      <c r="E52" s="425"/>
      <c r="F52" s="509"/>
      <c r="G52" s="509"/>
      <c r="H52" s="509"/>
      <c r="I52" s="508"/>
      <c r="J52" s="509"/>
      <c r="K52" s="137"/>
      <c r="L52" s="209" t="b">
        <f>IF(COUNTIF(E$4:E52,E52)=1,ROW()-1)</f>
        <v>0</v>
      </c>
      <c r="M52" s="147"/>
      <c r="O52" s="147"/>
      <c r="P52" s="147"/>
      <c r="Q52" s="147"/>
      <c r="R52" s="218"/>
    </row>
    <row r="53" spans="1:18" ht="12" customHeight="1" x14ac:dyDescent="0.2">
      <c r="A53" s="449"/>
      <c r="B53" s="451"/>
      <c r="C53" s="508"/>
      <c r="D53" s="514"/>
      <c r="E53" s="425"/>
      <c r="F53" s="509"/>
      <c r="G53" s="509"/>
      <c r="H53" s="509"/>
      <c r="I53" s="508"/>
      <c r="J53" s="509"/>
      <c r="K53" s="137"/>
      <c r="L53" s="209" t="b">
        <f>IF(COUNTIF(E$4:E53,E53)=1,ROW()-1)</f>
        <v>0</v>
      </c>
      <c r="M53" s="147"/>
      <c r="O53" s="147"/>
      <c r="P53" s="147"/>
      <c r="Q53" s="147"/>
      <c r="R53" s="218"/>
    </row>
    <row r="54" spans="1:18" ht="12" customHeight="1" x14ac:dyDescent="0.2">
      <c r="A54" s="449"/>
      <c r="B54" s="451"/>
      <c r="C54" s="451"/>
      <c r="D54" s="514"/>
      <c r="E54" s="425"/>
      <c r="F54" s="510"/>
      <c r="G54" s="509"/>
      <c r="H54" s="509"/>
      <c r="I54" s="509"/>
      <c r="J54" s="509"/>
      <c r="K54" s="137"/>
      <c r="L54" s="209" t="b">
        <f>IF(COUNTIF(E$4:E54,E54)=1,ROW()-1)</f>
        <v>0</v>
      </c>
      <c r="M54" s="147"/>
      <c r="O54" s="147"/>
      <c r="P54" s="147"/>
      <c r="Q54" s="147"/>
      <c r="R54" s="218"/>
    </row>
    <row r="55" spans="1:18" ht="12" customHeight="1" x14ac:dyDescent="0.2">
      <c r="A55" s="449"/>
      <c r="B55" s="452"/>
      <c r="C55" s="508"/>
      <c r="D55" s="514"/>
      <c r="E55" s="425"/>
      <c r="F55" s="510"/>
      <c r="G55" s="509"/>
      <c r="H55" s="509"/>
      <c r="I55" s="509"/>
      <c r="J55" s="509"/>
      <c r="K55" s="137"/>
      <c r="L55" s="209" t="b">
        <f>IF(COUNTIF(E$4:E55,E55)=1,ROW()-1)</f>
        <v>0</v>
      </c>
      <c r="M55" s="147"/>
      <c r="O55" s="147"/>
      <c r="P55" s="147"/>
      <c r="Q55" s="147"/>
      <c r="R55" s="218"/>
    </row>
    <row r="56" spans="1:18" ht="12" customHeight="1" x14ac:dyDescent="0.2">
      <c r="A56" s="449"/>
      <c r="B56" s="452"/>
      <c r="C56" s="452"/>
      <c r="D56" s="425"/>
      <c r="E56" s="425"/>
      <c r="F56" s="425"/>
      <c r="G56" s="509"/>
      <c r="H56" s="509"/>
      <c r="I56" s="425"/>
      <c r="J56" s="425"/>
      <c r="K56" s="137"/>
      <c r="L56" s="209" t="b">
        <f>IF(COUNTIF(E$4:E56,E56)=1,ROW()-1)</f>
        <v>0</v>
      </c>
      <c r="M56" s="147"/>
      <c r="O56" s="147"/>
      <c r="P56" s="147"/>
      <c r="Q56" s="147"/>
      <c r="R56" s="218"/>
    </row>
    <row r="57" spans="1:18" ht="12" customHeight="1" x14ac:dyDescent="0.2">
      <c r="A57" s="449"/>
      <c r="B57" s="451"/>
      <c r="C57" s="451"/>
      <c r="D57" s="514"/>
      <c r="E57" s="425"/>
      <c r="F57" s="510"/>
      <c r="G57" s="509"/>
      <c r="H57" s="509"/>
      <c r="I57" s="508"/>
      <c r="J57" s="509"/>
      <c r="K57" s="137"/>
      <c r="L57" s="209" t="b">
        <f>IF(COUNTIF(E$4:E57,E57)=1,ROW()-1)</f>
        <v>0</v>
      </c>
      <c r="M57" s="147"/>
      <c r="O57" s="147"/>
      <c r="P57" s="147"/>
      <c r="Q57" s="147"/>
      <c r="R57" s="218"/>
    </row>
    <row r="58" spans="1:18" ht="12" customHeight="1" x14ac:dyDescent="0.2">
      <c r="A58" s="449"/>
      <c r="B58" s="452"/>
      <c r="C58" s="508"/>
      <c r="D58" s="514"/>
      <c r="E58" s="425"/>
      <c r="F58" s="509"/>
      <c r="G58" s="509"/>
      <c r="H58" s="515"/>
      <c r="I58" s="509"/>
      <c r="J58" s="509"/>
      <c r="K58" s="137"/>
      <c r="L58" s="209" t="b">
        <f>IF(COUNTIF(E$4:E58,E58)=1,ROW()-1)</f>
        <v>0</v>
      </c>
      <c r="M58" s="147"/>
      <c r="O58" s="147"/>
      <c r="P58" s="147"/>
      <c r="Q58" s="147"/>
      <c r="R58" s="218"/>
    </row>
    <row r="59" spans="1:18" ht="12" customHeight="1" x14ac:dyDescent="0.2">
      <c r="A59" s="449"/>
      <c r="B59" s="452"/>
      <c r="C59" s="508"/>
      <c r="D59" s="425"/>
      <c r="E59" s="425"/>
      <c r="F59" s="425"/>
      <c r="G59" s="515"/>
      <c r="H59" s="425"/>
      <c r="I59" s="452"/>
      <c r="J59" s="425"/>
      <c r="K59" s="137"/>
      <c r="L59" s="209" t="b">
        <f>IF(COUNTIF(E$4:E59,E59)=1,ROW()-1)</f>
        <v>0</v>
      </c>
      <c r="M59" s="147"/>
      <c r="O59" s="147"/>
      <c r="P59" s="147"/>
      <c r="Q59" s="147"/>
      <c r="R59" s="218"/>
    </row>
    <row r="60" spans="1:18" ht="12" customHeight="1" x14ac:dyDescent="0.2">
      <c r="A60" s="449"/>
      <c r="B60" s="451"/>
      <c r="C60" s="451"/>
      <c r="D60" s="425"/>
      <c r="E60" s="425"/>
      <c r="F60" s="267"/>
      <c r="G60" s="509"/>
      <c r="H60" s="425"/>
      <c r="I60" s="452"/>
      <c r="J60" s="425"/>
      <c r="K60" s="137"/>
      <c r="L60" s="209" t="b">
        <f>IF(COUNTIF(E$4:E60,E60)=1,ROW()-1)</f>
        <v>0</v>
      </c>
      <c r="M60" s="147"/>
      <c r="O60" s="147"/>
      <c r="P60" s="147"/>
      <c r="Q60" s="147"/>
      <c r="R60" s="218"/>
    </row>
    <row r="61" spans="1:18" ht="12" customHeight="1" x14ac:dyDescent="0.2">
      <c r="A61" s="449"/>
      <c r="B61" s="452"/>
      <c r="C61" s="508"/>
      <c r="D61" s="425"/>
      <c r="E61" s="425"/>
      <c r="F61" s="425"/>
      <c r="G61" s="425"/>
      <c r="H61" s="515"/>
      <c r="I61" s="425"/>
      <c r="J61" s="425"/>
      <c r="K61" s="137"/>
      <c r="L61" s="209" t="b">
        <f>IF(COUNTIF(E$4:E61,E61)=1,ROW()-1)</f>
        <v>0</v>
      </c>
      <c r="M61" s="147"/>
      <c r="O61" s="147"/>
      <c r="P61" s="147"/>
      <c r="Q61" s="147"/>
      <c r="R61" s="218"/>
    </row>
    <row r="62" spans="1:18" ht="12" customHeight="1" x14ac:dyDescent="0.2">
      <c r="A62" s="449"/>
      <c r="B62" s="451"/>
      <c r="C62" s="451"/>
      <c r="D62" s="425"/>
      <c r="E62" s="425"/>
      <c r="F62" s="425"/>
      <c r="G62" s="509"/>
      <c r="H62" s="509"/>
      <c r="I62" s="425"/>
      <c r="J62" s="425"/>
      <c r="K62" s="137"/>
      <c r="L62" s="209" t="b">
        <f>IF(COUNTIF(E$4:E62,E62)=1,ROW()-1)</f>
        <v>0</v>
      </c>
      <c r="M62" s="147"/>
      <c r="O62" s="147"/>
      <c r="P62" s="147"/>
      <c r="Q62" s="147"/>
      <c r="R62" s="218"/>
    </row>
    <row r="63" spans="1:18" ht="12" customHeight="1" x14ac:dyDescent="0.2">
      <c r="A63" s="449"/>
      <c r="B63" s="451"/>
      <c r="C63" s="451"/>
      <c r="D63" s="425"/>
      <c r="E63" s="425"/>
      <c r="F63" s="425"/>
      <c r="G63" s="425"/>
      <c r="H63" s="425"/>
      <c r="I63" s="425"/>
      <c r="J63" s="425"/>
      <c r="K63" s="137"/>
      <c r="L63" s="209" t="b">
        <f>IF(COUNTIF(E$4:E63,E63)=1,ROW()-1)</f>
        <v>0</v>
      </c>
      <c r="M63" s="147"/>
      <c r="O63" s="147"/>
      <c r="P63" s="147"/>
      <c r="Q63" s="147"/>
      <c r="R63" s="218"/>
    </row>
    <row r="64" spans="1:18" ht="12" customHeight="1" x14ac:dyDescent="0.2">
      <c r="A64" s="449"/>
      <c r="B64" s="451"/>
      <c r="C64" s="451"/>
      <c r="D64" s="514"/>
      <c r="E64" s="425"/>
      <c r="F64" s="267"/>
      <c r="G64" s="509"/>
      <c r="H64" s="509"/>
      <c r="I64" s="509"/>
      <c r="J64" s="509"/>
      <c r="K64" s="137"/>
      <c r="L64" s="209" t="b">
        <f>IF(COUNTIF(E$4:E64,E64)=1,ROW()-1)</f>
        <v>0</v>
      </c>
      <c r="M64" s="147"/>
      <c r="O64" s="147"/>
      <c r="P64" s="147"/>
      <c r="Q64" s="147"/>
      <c r="R64" s="218"/>
    </row>
    <row r="65" spans="1:18" ht="12" customHeight="1" x14ac:dyDescent="0.2">
      <c r="A65" s="449"/>
      <c r="B65" s="452"/>
      <c r="C65" s="451"/>
      <c r="D65" s="514"/>
      <c r="E65" s="425"/>
      <c r="F65" s="509"/>
      <c r="G65" s="509"/>
      <c r="H65" s="509"/>
      <c r="I65" s="508"/>
      <c r="J65" s="509"/>
      <c r="K65" s="137"/>
      <c r="L65" s="209" t="b">
        <f>IF(COUNTIF(E$4:E65,E65)=1,ROW()-1)</f>
        <v>0</v>
      </c>
      <c r="M65" s="147"/>
      <c r="O65" s="147"/>
      <c r="P65" s="147"/>
      <c r="Q65" s="147"/>
      <c r="R65" s="218"/>
    </row>
    <row r="66" spans="1:18" ht="12" customHeight="1" x14ac:dyDescent="0.2">
      <c r="A66" s="449"/>
      <c r="B66" s="452"/>
      <c r="C66" s="451"/>
      <c r="D66" s="514"/>
      <c r="E66" s="425"/>
      <c r="F66" s="509"/>
      <c r="G66" s="509"/>
      <c r="H66" s="509"/>
      <c r="I66" s="508"/>
      <c r="J66" s="509"/>
      <c r="K66" s="137"/>
      <c r="L66" s="209" t="b">
        <f>IF(COUNTIF(E$4:E66,E66)=1,ROW()-1)</f>
        <v>0</v>
      </c>
      <c r="M66" s="147"/>
      <c r="O66" s="147"/>
      <c r="P66" s="147"/>
      <c r="Q66" s="147"/>
      <c r="R66" s="218"/>
    </row>
    <row r="67" spans="1:18" ht="12" customHeight="1" x14ac:dyDescent="0.2">
      <c r="A67" s="449"/>
      <c r="B67" s="452"/>
      <c r="C67" s="452"/>
      <c r="D67" s="514"/>
      <c r="E67" s="425"/>
      <c r="F67" s="267"/>
      <c r="G67" s="509"/>
      <c r="H67" s="425"/>
      <c r="I67" s="509"/>
      <c r="J67" s="509"/>
      <c r="K67" s="137"/>
      <c r="L67" s="209" t="b">
        <f>IF(COUNTIF(E$4:E67,E67)=1,ROW()-1)</f>
        <v>0</v>
      </c>
      <c r="M67" s="147"/>
      <c r="O67" s="147"/>
      <c r="P67" s="147"/>
      <c r="Q67" s="147"/>
      <c r="R67" s="218"/>
    </row>
    <row r="68" spans="1:18" ht="12" customHeight="1" x14ac:dyDescent="0.2">
      <c r="A68" s="449"/>
      <c r="B68" s="451"/>
      <c r="C68" s="508"/>
      <c r="D68" s="514"/>
      <c r="E68" s="425"/>
      <c r="F68" s="509"/>
      <c r="G68" s="509"/>
      <c r="H68" s="425"/>
      <c r="I68" s="509"/>
      <c r="J68" s="509"/>
      <c r="K68" s="137"/>
      <c r="L68" s="209" t="b">
        <f>IF(COUNTIF(E$4:E68,E68)=1,ROW()-1)</f>
        <v>0</v>
      </c>
      <c r="M68" s="147"/>
      <c r="O68" s="147"/>
      <c r="P68" s="147"/>
      <c r="Q68" s="147"/>
      <c r="R68" s="218"/>
    </row>
    <row r="69" spans="1:18" ht="12" customHeight="1" x14ac:dyDescent="0.2">
      <c r="A69" s="449"/>
      <c r="B69" s="452"/>
      <c r="C69" s="452"/>
      <c r="D69" s="514"/>
      <c r="E69" s="425"/>
      <c r="F69" s="510"/>
      <c r="G69" s="509"/>
      <c r="H69" s="509"/>
      <c r="I69" s="508"/>
      <c r="J69" s="509"/>
      <c r="K69" s="137"/>
      <c r="L69" s="209" t="b">
        <f>IF(COUNTIF(E$4:E69,E69)=1,ROW()-1)</f>
        <v>0</v>
      </c>
      <c r="M69" s="147"/>
      <c r="O69" s="147"/>
      <c r="P69" s="147"/>
      <c r="Q69" s="147"/>
      <c r="R69" s="218"/>
    </row>
    <row r="70" spans="1:18" ht="12" customHeight="1" x14ac:dyDescent="0.2">
      <c r="A70" s="449"/>
      <c r="B70" s="452"/>
      <c r="C70" s="508"/>
      <c r="D70" s="514"/>
      <c r="E70" s="425"/>
      <c r="F70" s="509"/>
      <c r="G70" s="509"/>
      <c r="H70" s="509"/>
      <c r="I70" s="509"/>
      <c r="J70" s="509"/>
      <c r="K70" s="137"/>
      <c r="L70" s="209" t="b">
        <f>IF(COUNTIF(E$4:E70,E70)=1,ROW()-1)</f>
        <v>0</v>
      </c>
      <c r="M70" s="147"/>
      <c r="O70" s="147"/>
      <c r="P70" s="147"/>
      <c r="Q70" s="147"/>
      <c r="R70" s="218"/>
    </row>
    <row r="71" spans="1:18" ht="12" customHeight="1" x14ac:dyDescent="0.2">
      <c r="A71" s="449"/>
      <c r="B71" s="452"/>
      <c r="C71" s="452"/>
      <c r="D71" s="514"/>
      <c r="E71" s="425"/>
      <c r="F71" s="510"/>
      <c r="G71" s="509"/>
      <c r="H71" s="509"/>
      <c r="I71" s="508"/>
      <c r="J71" s="509"/>
      <c r="K71" s="137"/>
      <c r="L71" s="209" t="b">
        <f>IF(COUNTIF(E$4:E71,E71)=1,ROW()-1)</f>
        <v>0</v>
      </c>
      <c r="M71" s="147"/>
      <c r="O71" s="147"/>
      <c r="P71" s="147"/>
      <c r="Q71" s="147"/>
      <c r="R71" s="218"/>
    </row>
    <row r="72" spans="1:18" ht="12" customHeight="1" x14ac:dyDescent="0.2">
      <c r="A72" s="449"/>
      <c r="B72" s="451"/>
      <c r="C72" s="508"/>
      <c r="D72" s="514"/>
      <c r="E72" s="425"/>
      <c r="F72" s="510"/>
      <c r="G72" s="509"/>
      <c r="H72" s="509"/>
      <c r="I72" s="509"/>
      <c r="J72" s="509"/>
      <c r="K72" s="137"/>
      <c r="L72" s="209" t="b">
        <f>IF(COUNTIF(E$4:E72,E72)=1,ROW()-1)</f>
        <v>0</v>
      </c>
      <c r="M72" s="147"/>
      <c r="O72" s="147"/>
      <c r="P72" s="147"/>
      <c r="Q72" s="147"/>
      <c r="R72" s="218"/>
    </row>
    <row r="73" spans="1:18" ht="12" customHeight="1" x14ac:dyDescent="0.2">
      <c r="A73" s="449"/>
      <c r="B73" s="451"/>
      <c r="C73" s="451"/>
      <c r="D73" s="425"/>
      <c r="E73" s="425"/>
      <c r="F73" s="517"/>
      <c r="G73" s="425"/>
      <c r="H73" s="509"/>
      <c r="I73" s="425"/>
      <c r="J73" s="425"/>
      <c r="K73" s="137"/>
      <c r="L73" s="209" t="b">
        <f>IF(COUNTIF(E$4:E73,E73)=1,ROW()-1)</f>
        <v>0</v>
      </c>
      <c r="M73" s="147"/>
      <c r="O73" s="147"/>
      <c r="P73" s="147"/>
      <c r="Q73" s="147"/>
      <c r="R73" s="218"/>
    </row>
    <row r="74" spans="1:18" ht="12" customHeight="1" x14ac:dyDescent="0.2">
      <c r="A74" s="449"/>
      <c r="B74" s="451"/>
      <c r="C74" s="508"/>
      <c r="D74" s="514"/>
      <c r="E74" s="425"/>
      <c r="F74" s="510"/>
      <c r="G74" s="509"/>
      <c r="H74" s="509"/>
      <c r="I74" s="267"/>
      <c r="J74" s="509"/>
      <c r="K74" s="137"/>
      <c r="L74" s="209" t="b">
        <f>IF(COUNTIF(E$4:E74,E74)=1,ROW()-1)</f>
        <v>0</v>
      </c>
      <c r="M74" s="147"/>
      <c r="O74" s="147"/>
      <c r="P74" s="147"/>
      <c r="Q74" s="147"/>
      <c r="R74" s="218"/>
    </row>
    <row r="75" spans="1:18" ht="12" customHeight="1" x14ac:dyDescent="0.2">
      <c r="A75" s="449"/>
      <c r="B75" s="452"/>
      <c r="C75" s="508"/>
      <c r="D75" s="514"/>
      <c r="E75" s="425"/>
      <c r="F75" s="267"/>
      <c r="G75" s="509"/>
      <c r="H75" s="509"/>
      <c r="I75" s="508"/>
      <c r="J75" s="509"/>
      <c r="K75" s="137"/>
      <c r="L75" s="209" t="b">
        <f>IF(COUNTIF(E$4:E75,E75)=1,ROW()-1)</f>
        <v>0</v>
      </c>
      <c r="M75" s="147"/>
      <c r="O75" s="147"/>
      <c r="P75" s="147"/>
      <c r="Q75" s="147"/>
      <c r="R75" s="218"/>
    </row>
    <row r="76" spans="1:18" ht="12" customHeight="1" x14ac:dyDescent="0.2">
      <c r="A76" s="449"/>
      <c r="B76" s="451"/>
      <c r="C76" s="451"/>
      <c r="D76" s="425"/>
      <c r="E76" s="425"/>
      <c r="F76" s="425"/>
      <c r="G76" s="509"/>
      <c r="H76" s="509"/>
      <c r="I76" s="452"/>
      <c r="J76" s="425"/>
      <c r="K76" s="137"/>
      <c r="L76" s="209" t="b">
        <f>IF(COUNTIF(E$4:E76,E76)=1,ROW()-1)</f>
        <v>0</v>
      </c>
      <c r="M76" s="147"/>
      <c r="O76" s="147"/>
      <c r="P76" s="147"/>
      <c r="Q76" s="147"/>
      <c r="R76" s="218"/>
    </row>
    <row r="77" spans="1:18" ht="12" customHeight="1" x14ac:dyDescent="0.2">
      <c r="A77" s="449"/>
      <c r="B77" s="451"/>
      <c r="C77" s="451"/>
      <c r="D77" s="425"/>
      <c r="E77" s="425"/>
      <c r="F77" s="425"/>
      <c r="G77" s="509"/>
      <c r="H77" s="509"/>
      <c r="I77" s="508"/>
      <c r="J77" s="509"/>
      <c r="K77" s="137"/>
      <c r="L77" s="209" t="b">
        <f>IF(COUNTIF(E$4:E77,E77)=1,ROW()-1)</f>
        <v>0</v>
      </c>
      <c r="M77" s="147"/>
      <c r="O77" s="147"/>
      <c r="P77" s="147"/>
      <c r="Q77" s="147"/>
      <c r="R77" s="218"/>
    </row>
    <row r="78" spans="1:18" ht="12" customHeight="1" x14ac:dyDescent="0.2">
      <c r="A78" s="449"/>
      <c r="B78" s="451"/>
      <c r="C78" s="451"/>
      <c r="D78" s="425"/>
      <c r="E78" s="425"/>
      <c r="F78" s="425"/>
      <c r="G78" s="509"/>
      <c r="H78" s="509"/>
      <c r="I78" s="452"/>
      <c r="J78" s="452"/>
      <c r="K78" s="137"/>
      <c r="L78" s="209" t="b">
        <f>IF(COUNTIF(E$4:E78,E78)=1,ROW()-1)</f>
        <v>0</v>
      </c>
      <c r="M78" s="147"/>
      <c r="O78" s="147"/>
      <c r="P78" s="147"/>
      <c r="Q78" s="147"/>
      <c r="R78" s="218"/>
    </row>
    <row r="79" spans="1:18" ht="12" customHeight="1" x14ac:dyDescent="0.2">
      <c r="A79" s="449"/>
      <c r="B79" s="451"/>
      <c r="C79" s="508"/>
      <c r="D79" s="514"/>
      <c r="E79" s="425"/>
      <c r="F79" s="509"/>
      <c r="G79" s="509"/>
      <c r="H79" s="509"/>
      <c r="I79" s="508"/>
      <c r="J79" s="509"/>
      <c r="K79" s="137"/>
      <c r="L79" s="209" t="b">
        <f>IF(COUNTIF(E$4:E79,E79)=1,ROW()-1)</f>
        <v>0</v>
      </c>
      <c r="M79" s="147"/>
      <c r="O79" s="147"/>
      <c r="P79" s="147"/>
      <c r="Q79" s="147"/>
      <c r="R79" s="218"/>
    </row>
    <row r="80" spans="1:18" ht="12" customHeight="1" x14ac:dyDescent="0.2">
      <c r="A80" s="449"/>
      <c r="B80" s="451"/>
      <c r="C80" s="451"/>
      <c r="D80" s="514"/>
      <c r="E80" s="425"/>
      <c r="F80" s="510"/>
      <c r="G80" s="509"/>
      <c r="H80" s="425"/>
      <c r="I80" s="508"/>
      <c r="J80" s="509"/>
      <c r="K80" s="137"/>
      <c r="L80" s="209" t="b">
        <f>IF(COUNTIF(E$4:E80,E80)=1,ROW()-1)</f>
        <v>0</v>
      </c>
      <c r="M80" s="147"/>
      <c r="O80" s="147"/>
      <c r="P80" s="147"/>
      <c r="Q80" s="147"/>
      <c r="R80" s="218"/>
    </row>
    <row r="81" spans="1:18" ht="12" customHeight="1" x14ac:dyDescent="0.2">
      <c r="A81" s="449"/>
      <c r="B81" s="451"/>
      <c r="C81" s="451"/>
      <c r="D81" s="425"/>
      <c r="E81" s="425"/>
      <c r="F81" s="509"/>
      <c r="G81" s="509"/>
      <c r="H81" s="509"/>
      <c r="I81" s="425"/>
      <c r="J81" s="425"/>
      <c r="K81" s="137"/>
      <c r="L81" s="209" t="b">
        <f>IF(COUNTIF(E$4:E81,E81)=1,ROW()-1)</f>
        <v>0</v>
      </c>
      <c r="M81" s="147"/>
      <c r="O81" s="147"/>
      <c r="P81" s="147"/>
      <c r="Q81" s="147"/>
      <c r="R81" s="218"/>
    </row>
    <row r="82" spans="1:18" ht="12" customHeight="1" x14ac:dyDescent="0.2">
      <c r="A82" s="449"/>
      <c r="B82" s="451"/>
      <c r="C82" s="451"/>
      <c r="D82" s="425"/>
      <c r="E82" s="425"/>
      <c r="F82" s="267"/>
      <c r="G82" s="509"/>
      <c r="H82" s="509"/>
      <c r="I82" s="452"/>
      <c r="J82" s="425"/>
      <c r="K82" s="137"/>
      <c r="L82" s="209" t="b">
        <f>IF(COUNTIF(E$4:E82,E82)=1,ROW()-1)</f>
        <v>0</v>
      </c>
      <c r="M82" s="147"/>
      <c r="O82" s="147"/>
      <c r="P82" s="147"/>
      <c r="Q82" s="147"/>
      <c r="R82" s="218"/>
    </row>
    <row r="83" spans="1:18" ht="12" customHeight="1" x14ac:dyDescent="0.2">
      <c r="A83" s="449"/>
      <c r="B83" s="452"/>
      <c r="C83" s="451"/>
      <c r="D83" s="425"/>
      <c r="E83" s="425"/>
      <c r="F83" s="425"/>
      <c r="G83" s="509"/>
      <c r="H83" s="509"/>
      <c r="I83" s="452"/>
      <c r="J83" s="425"/>
      <c r="K83" s="137"/>
      <c r="L83" s="209" t="b">
        <f>IF(COUNTIF(E$4:E83,E83)=1,ROW()-1)</f>
        <v>0</v>
      </c>
      <c r="M83" s="147"/>
      <c r="O83" s="147"/>
      <c r="P83" s="147"/>
      <c r="Q83" s="147"/>
      <c r="R83" s="218"/>
    </row>
    <row r="84" spans="1:18" ht="12" customHeight="1" x14ac:dyDescent="0.2">
      <c r="A84" s="449"/>
      <c r="B84" s="452"/>
      <c r="C84" s="508"/>
      <c r="D84" s="514"/>
      <c r="E84" s="425"/>
      <c r="F84" s="509"/>
      <c r="G84" s="509"/>
      <c r="H84" s="509"/>
      <c r="I84" s="509"/>
      <c r="J84" s="509"/>
      <c r="K84" s="137"/>
      <c r="L84" s="209" t="b">
        <f>IF(COUNTIF(E$4:E84,E84)=1,ROW()-1)</f>
        <v>0</v>
      </c>
      <c r="M84" s="147"/>
      <c r="O84" s="147"/>
      <c r="P84" s="147"/>
      <c r="Q84" s="147"/>
      <c r="R84" s="218"/>
    </row>
    <row r="85" spans="1:18" ht="12" customHeight="1" x14ac:dyDescent="0.2">
      <c r="A85" s="449"/>
      <c r="B85" s="451"/>
      <c r="C85" s="508"/>
      <c r="D85" s="425"/>
      <c r="E85" s="425"/>
      <c r="F85" s="267"/>
      <c r="G85" s="509"/>
      <c r="H85" s="425"/>
      <c r="I85" s="425"/>
      <c r="J85" s="425"/>
      <c r="K85" s="137"/>
      <c r="L85" s="209" t="b">
        <f>IF(COUNTIF(E$4:E85,E85)=1,ROW()-1)</f>
        <v>0</v>
      </c>
      <c r="M85" s="147"/>
      <c r="O85" s="147"/>
      <c r="P85" s="147"/>
      <c r="Q85" s="147"/>
      <c r="R85" s="218"/>
    </row>
    <row r="86" spans="1:18" ht="12" customHeight="1" x14ac:dyDescent="0.2">
      <c r="A86" s="449"/>
      <c r="B86" s="452"/>
      <c r="C86" s="508"/>
      <c r="D86" s="425"/>
      <c r="E86" s="425"/>
      <c r="F86" s="425"/>
      <c r="G86" s="425"/>
      <c r="H86" s="425"/>
      <c r="I86" s="425"/>
      <c r="J86" s="425"/>
      <c r="K86" s="137"/>
      <c r="L86" s="209" t="b">
        <f>IF(COUNTIF(E$4:E86,E86)=1,ROW()-1)</f>
        <v>0</v>
      </c>
      <c r="M86" s="147"/>
      <c r="O86" s="147"/>
      <c r="P86" s="147"/>
      <c r="Q86" s="147"/>
      <c r="R86" s="218"/>
    </row>
    <row r="87" spans="1:18" ht="12" customHeight="1" x14ac:dyDescent="0.2">
      <c r="A87" s="449"/>
      <c r="B87" s="451"/>
      <c r="C87" s="451"/>
      <c r="D87" s="425"/>
      <c r="E87" s="425"/>
      <c r="F87" s="425"/>
      <c r="G87" s="509"/>
      <c r="H87" s="515"/>
      <c r="I87" s="425"/>
      <c r="J87" s="425"/>
      <c r="K87" s="137"/>
      <c r="L87" s="209" t="b">
        <f>IF(COUNTIF(E$4:E87,E87)=1,ROW()-1)</f>
        <v>0</v>
      </c>
      <c r="M87" s="147"/>
      <c r="O87" s="147"/>
      <c r="P87" s="147"/>
      <c r="Q87" s="147"/>
      <c r="R87" s="218"/>
    </row>
    <row r="88" spans="1:18" ht="12" customHeight="1" x14ac:dyDescent="0.2">
      <c r="A88" s="449"/>
      <c r="B88" s="452"/>
      <c r="C88" s="451"/>
      <c r="D88" s="425"/>
      <c r="E88" s="425"/>
      <c r="F88" s="425"/>
      <c r="G88" s="515"/>
      <c r="H88" s="515"/>
      <c r="I88" s="452"/>
      <c r="J88" s="425"/>
      <c r="K88" s="137"/>
      <c r="L88" s="209" t="b">
        <f>IF(COUNTIF(E$4:E88,E88)=1,ROW()-1)</f>
        <v>0</v>
      </c>
      <c r="M88" s="147"/>
      <c r="O88" s="147"/>
      <c r="P88" s="147"/>
      <c r="Q88" s="147"/>
      <c r="R88" s="218"/>
    </row>
    <row r="89" spans="1:18" ht="12" customHeight="1" x14ac:dyDescent="0.2">
      <c r="A89" s="449"/>
      <c r="B89" s="451"/>
      <c r="C89" s="451"/>
      <c r="D89" s="425"/>
      <c r="E89" s="425"/>
      <c r="F89" s="425"/>
      <c r="G89" s="509"/>
      <c r="H89" s="509"/>
      <c r="I89" s="452"/>
      <c r="J89" s="516"/>
      <c r="K89" s="137"/>
      <c r="L89" s="209" t="b">
        <f>IF(COUNTIF(E$4:E89,E89)=1,ROW()-1)</f>
        <v>0</v>
      </c>
      <c r="M89" s="147"/>
      <c r="O89" s="147"/>
      <c r="P89" s="147"/>
      <c r="Q89" s="147"/>
      <c r="R89" s="218"/>
    </row>
    <row r="90" spans="1:18" ht="12" customHeight="1" x14ac:dyDescent="0.2">
      <c r="A90" s="449"/>
      <c r="B90" s="451"/>
      <c r="C90" s="451"/>
      <c r="D90" s="514"/>
      <c r="E90" s="425"/>
      <c r="F90" s="267"/>
      <c r="G90" s="509"/>
      <c r="H90" s="509"/>
      <c r="I90" s="509"/>
      <c r="J90" s="509"/>
      <c r="K90" s="137"/>
      <c r="L90" s="209" t="b">
        <f>IF(COUNTIF(E$4:E90,E90)=1,ROW()-1)</f>
        <v>0</v>
      </c>
      <c r="M90" s="147"/>
      <c r="O90" s="147"/>
      <c r="P90" s="147"/>
      <c r="Q90" s="147"/>
      <c r="R90" s="218"/>
    </row>
    <row r="91" spans="1:18" ht="12" customHeight="1" x14ac:dyDescent="0.2">
      <c r="A91" s="449"/>
      <c r="B91" s="451"/>
      <c r="C91" s="452"/>
      <c r="D91" s="425"/>
      <c r="E91" s="425"/>
      <c r="F91" s="425"/>
      <c r="G91" s="509"/>
      <c r="H91" s="509"/>
      <c r="I91" s="425"/>
      <c r="J91" s="425"/>
      <c r="K91" s="137"/>
      <c r="L91" s="209" t="b">
        <f>IF(COUNTIF(E$4:E91,E91)=1,ROW()-1)</f>
        <v>0</v>
      </c>
      <c r="M91" s="147"/>
      <c r="O91" s="147"/>
      <c r="P91" s="147"/>
      <c r="Q91" s="147"/>
      <c r="R91" s="218"/>
    </row>
    <row r="92" spans="1:18" ht="12" customHeight="1" x14ac:dyDescent="0.2">
      <c r="A92" s="449"/>
      <c r="B92" s="452"/>
      <c r="C92" s="508"/>
      <c r="D92" s="514"/>
      <c r="E92" s="425"/>
      <c r="F92" s="509"/>
      <c r="G92" s="509"/>
      <c r="H92" s="509"/>
      <c r="I92" s="508"/>
      <c r="J92" s="516"/>
      <c r="K92" s="137"/>
      <c r="L92" s="209" t="b">
        <f>IF(COUNTIF(E$4:E92,E92)=1,ROW()-1)</f>
        <v>0</v>
      </c>
      <c r="M92" s="147"/>
      <c r="O92" s="147"/>
      <c r="P92" s="147"/>
      <c r="Q92" s="147"/>
      <c r="R92" s="218"/>
    </row>
    <row r="93" spans="1:18" ht="12" customHeight="1" x14ac:dyDescent="0.2">
      <c r="A93" s="449"/>
      <c r="B93" s="452"/>
      <c r="C93" s="508"/>
      <c r="D93" s="425"/>
      <c r="E93" s="425"/>
      <c r="F93" s="515"/>
      <c r="G93" s="509"/>
      <c r="H93" s="509"/>
      <c r="I93" s="452"/>
      <c r="J93" s="425"/>
      <c r="K93" s="137"/>
      <c r="L93" s="209" t="b">
        <f>IF(COUNTIF(E$4:E93,E93)=1,ROW()-1)</f>
        <v>0</v>
      </c>
      <c r="M93" s="147"/>
      <c r="O93" s="147"/>
      <c r="P93" s="147"/>
      <c r="Q93" s="147"/>
      <c r="R93" s="218"/>
    </row>
    <row r="94" spans="1:18" ht="12" customHeight="1" x14ac:dyDescent="0.2">
      <c r="A94" s="449"/>
      <c r="B94" s="452"/>
      <c r="C94" s="508"/>
      <c r="D94" s="425"/>
      <c r="E94" s="425"/>
      <c r="F94" s="425"/>
      <c r="G94" s="425"/>
      <c r="H94" s="515"/>
      <c r="I94" s="425"/>
      <c r="J94" s="425"/>
      <c r="K94" s="137"/>
      <c r="L94" s="209" t="b">
        <f>IF(COUNTIF(E$4:E94,E94)=1,ROW()-1)</f>
        <v>0</v>
      </c>
      <c r="M94" s="147"/>
      <c r="O94" s="147"/>
      <c r="P94" s="147"/>
      <c r="Q94" s="147"/>
      <c r="R94" s="218"/>
    </row>
    <row r="95" spans="1:18" ht="12" customHeight="1" x14ac:dyDescent="0.2">
      <c r="A95" s="449"/>
      <c r="B95" s="451"/>
      <c r="C95" s="451"/>
      <c r="D95" s="514"/>
      <c r="E95" s="425"/>
      <c r="F95" s="509"/>
      <c r="G95" s="509"/>
      <c r="H95" s="509"/>
      <c r="I95" s="509"/>
      <c r="J95" s="509"/>
      <c r="K95" s="137"/>
      <c r="L95" s="209" t="b">
        <f>IF(COUNTIF(E$4:E95,E95)=1,ROW()-1)</f>
        <v>0</v>
      </c>
      <c r="M95" s="147"/>
      <c r="O95" s="147"/>
      <c r="P95" s="147"/>
      <c r="Q95" s="147"/>
      <c r="R95" s="218"/>
    </row>
    <row r="96" spans="1:18" ht="12" customHeight="1" x14ac:dyDescent="0.2">
      <c r="A96" s="449"/>
      <c r="B96" s="451"/>
      <c r="C96" s="451"/>
      <c r="D96" s="514"/>
      <c r="E96" s="425"/>
      <c r="F96" s="267"/>
      <c r="G96" s="509"/>
      <c r="H96" s="509"/>
      <c r="I96" s="509"/>
      <c r="J96" s="509"/>
      <c r="K96" s="137"/>
      <c r="L96" s="209" t="b">
        <f>IF(COUNTIF(E$4:E96,E96)=1,ROW()-1)</f>
        <v>0</v>
      </c>
      <c r="M96" s="147"/>
      <c r="O96" s="147"/>
      <c r="P96" s="147"/>
      <c r="Q96" s="147"/>
      <c r="R96" s="218"/>
    </row>
    <row r="97" spans="1:20" ht="12" customHeight="1" x14ac:dyDescent="0.2">
      <c r="A97" s="449"/>
      <c r="B97" s="451"/>
      <c r="C97" s="451"/>
      <c r="D97" s="514"/>
      <c r="E97" s="425"/>
      <c r="F97" s="509"/>
      <c r="G97" s="509"/>
      <c r="H97" s="267"/>
      <c r="I97" s="267"/>
      <c r="J97" s="509"/>
      <c r="K97" s="137"/>
      <c r="L97" s="209" t="b">
        <f>IF(COUNTIF(E$4:E97,E97)=1,ROW()-1)</f>
        <v>0</v>
      </c>
      <c r="M97" s="147"/>
      <c r="O97" s="147"/>
      <c r="P97" s="147"/>
      <c r="Q97" s="147"/>
      <c r="R97" s="218"/>
    </row>
    <row r="98" spans="1:20" ht="12" customHeight="1" x14ac:dyDescent="0.2">
      <c r="A98" s="449"/>
      <c r="B98" s="451"/>
      <c r="C98" s="451"/>
      <c r="D98" s="514"/>
      <c r="E98" s="425"/>
      <c r="F98" s="510"/>
      <c r="G98" s="425"/>
      <c r="H98" s="509"/>
      <c r="I98" s="508"/>
      <c r="J98" s="509"/>
      <c r="K98" s="137"/>
      <c r="L98" s="209" t="b">
        <f>IF(COUNTIF(E$4:E98,E98)=1,ROW()-1)</f>
        <v>0</v>
      </c>
      <c r="M98" s="147"/>
      <c r="O98" s="147"/>
      <c r="P98" s="147"/>
      <c r="Q98" s="147"/>
      <c r="R98" s="218"/>
    </row>
    <row r="99" spans="1:20" ht="12" customHeight="1" x14ac:dyDescent="0.2">
      <c r="A99" s="449"/>
      <c r="B99" s="452"/>
      <c r="C99" s="452"/>
      <c r="D99" s="425"/>
      <c r="E99" s="425"/>
      <c r="F99" s="267"/>
      <c r="G99" s="509"/>
      <c r="H99" s="425"/>
      <c r="I99" s="452"/>
      <c r="J99" s="509"/>
      <c r="K99" s="137"/>
      <c r="L99" s="209" t="b">
        <f>IF(COUNTIF(E$4:E99,E99)=1,ROW()-1)</f>
        <v>0</v>
      </c>
      <c r="M99" s="147"/>
      <c r="O99" s="147"/>
      <c r="P99" s="147"/>
      <c r="Q99" s="147"/>
      <c r="R99" s="218"/>
    </row>
    <row r="100" spans="1:20" ht="12" customHeight="1" x14ac:dyDescent="0.2">
      <c r="A100" s="449"/>
      <c r="B100" s="452"/>
      <c r="C100" s="452"/>
      <c r="D100" s="514"/>
      <c r="E100" s="425"/>
      <c r="F100" s="509"/>
      <c r="G100" s="509"/>
      <c r="H100" s="509"/>
      <c r="I100" s="508"/>
      <c r="J100" s="509"/>
      <c r="K100" s="137"/>
      <c r="L100" s="209" t="b">
        <f>IF(COUNTIF(E$4:E100,E100)=1,ROW()-1)</f>
        <v>0</v>
      </c>
      <c r="M100" s="147"/>
      <c r="O100" s="147"/>
      <c r="P100" s="147"/>
      <c r="Q100" s="147"/>
      <c r="R100" s="218"/>
    </row>
    <row r="101" spans="1:20" ht="12" customHeight="1" x14ac:dyDescent="0.2">
      <c r="A101" s="449"/>
      <c r="B101" s="451"/>
      <c r="C101" s="451"/>
      <c r="D101" s="514"/>
      <c r="E101" s="425"/>
      <c r="F101" s="509"/>
      <c r="G101" s="509"/>
      <c r="H101" s="509"/>
      <c r="I101" s="509"/>
      <c r="J101" s="509"/>
      <c r="K101" s="137"/>
      <c r="L101" s="209" t="b">
        <f>IF(COUNTIF(E$4:E101,E101)=1,ROW()-1)</f>
        <v>0</v>
      </c>
      <c r="M101" s="147"/>
      <c r="O101" s="147"/>
      <c r="P101" s="147"/>
      <c r="Q101" s="147"/>
      <c r="R101" s="218"/>
    </row>
    <row r="102" spans="1:20" ht="12" customHeight="1" x14ac:dyDescent="0.2">
      <c r="A102" s="449"/>
      <c r="B102" s="452"/>
      <c r="C102" s="452"/>
      <c r="D102" s="514"/>
      <c r="E102" s="425"/>
      <c r="F102" s="267"/>
      <c r="G102" s="509"/>
      <c r="H102" s="509"/>
      <c r="I102" s="509"/>
      <c r="J102" s="509"/>
      <c r="K102" s="137"/>
      <c r="L102" s="209" t="b">
        <f>IF(COUNTIF(E$4:E102,E102)=1,ROW()-1)</f>
        <v>0</v>
      </c>
      <c r="M102" s="147"/>
      <c r="O102" s="147"/>
      <c r="P102" s="147"/>
      <c r="Q102" s="147"/>
      <c r="R102" s="218"/>
    </row>
    <row r="103" spans="1:20" ht="12" customHeight="1" x14ac:dyDescent="0.2">
      <c r="A103" s="449"/>
      <c r="B103" s="451"/>
      <c r="C103" s="451"/>
      <c r="D103" s="425"/>
      <c r="E103" s="425"/>
      <c r="F103" s="425"/>
      <c r="G103" s="509"/>
      <c r="H103" s="509"/>
      <c r="I103" s="452"/>
      <c r="J103" s="425"/>
      <c r="K103" s="137"/>
      <c r="L103" s="209" t="b">
        <f>IF(COUNTIF(E$4:E103,E103)=1,ROW()-1)</f>
        <v>0</v>
      </c>
      <c r="M103" s="147"/>
      <c r="O103" s="147"/>
      <c r="P103" s="147"/>
      <c r="Q103" s="147"/>
      <c r="R103" s="218"/>
    </row>
    <row r="104" spans="1:20" ht="12" customHeight="1" x14ac:dyDescent="0.2">
      <c r="A104" s="449"/>
      <c r="B104" s="452"/>
      <c r="C104" s="451"/>
      <c r="D104" s="514"/>
      <c r="E104" s="425"/>
      <c r="F104" s="510"/>
      <c r="G104" s="509"/>
      <c r="H104" s="509"/>
      <c r="I104" s="452"/>
      <c r="J104" s="516"/>
      <c r="K104" s="137"/>
      <c r="L104" s="209" t="b">
        <f>IF(COUNTIF(E$4:E104,E104)=1,ROW()-1)</f>
        <v>0</v>
      </c>
      <c r="M104" s="147"/>
      <c r="O104" s="147"/>
      <c r="P104" s="147"/>
      <c r="Q104" s="147"/>
      <c r="R104" s="218"/>
    </row>
    <row r="105" spans="1:20" ht="12" customHeight="1" x14ac:dyDescent="0.2">
      <c r="A105" s="449"/>
      <c r="B105" s="451"/>
      <c r="C105" s="451"/>
      <c r="D105" s="425"/>
      <c r="E105" s="425"/>
      <c r="F105" s="425"/>
      <c r="G105" s="425"/>
      <c r="H105" s="425"/>
      <c r="I105" s="425"/>
      <c r="J105" s="425"/>
      <c r="K105" s="137"/>
      <c r="L105" s="209" t="b">
        <f>IF(COUNTIF(E$4:E105,E105)=1,ROW()-1)</f>
        <v>0</v>
      </c>
      <c r="M105" s="147"/>
      <c r="O105" s="147"/>
      <c r="P105" s="147"/>
      <c r="Q105" s="147"/>
      <c r="R105" s="218"/>
    </row>
    <row r="106" spans="1:20" ht="12" customHeight="1" x14ac:dyDescent="0.2">
      <c r="A106" s="449"/>
      <c r="B106" s="452"/>
      <c r="C106" s="452"/>
      <c r="D106" s="425"/>
      <c r="E106" s="425"/>
      <c r="F106" s="425"/>
      <c r="G106" s="515"/>
      <c r="H106" s="425"/>
      <c r="I106" s="452"/>
      <c r="J106" s="425"/>
      <c r="K106" s="137"/>
      <c r="L106" s="209" t="b">
        <f>IF(COUNTIF(E$4:E106,E106)=1,ROW()-1)</f>
        <v>0</v>
      </c>
      <c r="M106" s="147"/>
      <c r="O106" s="147"/>
      <c r="P106" s="147"/>
      <c r="Q106" s="147"/>
      <c r="R106" s="218"/>
    </row>
    <row r="107" spans="1:20" ht="12" customHeight="1" x14ac:dyDescent="0.2">
      <c r="A107" s="449"/>
      <c r="B107" s="451"/>
      <c r="C107" s="508"/>
      <c r="D107" s="514"/>
      <c r="E107" s="425"/>
      <c r="F107" s="509"/>
      <c r="G107" s="509"/>
      <c r="H107" s="509"/>
      <c r="I107" s="425"/>
      <c r="J107" s="425"/>
      <c r="K107" s="137"/>
      <c r="L107" s="209" t="b">
        <f>IF(COUNTIF(E$4:E107,E107)=1,ROW()-1)</f>
        <v>0</v>
      </c>
      <c r="M107" s="147"/>
      <c r="O107" s="147"/>
      <c r="P107" s="147"/>
      <c r="Q107" s="147"/>
      <c r="R107" s="218"/>
    </row>
    <row r="108" spans="1:20" ht="12" customHeight="1" x14ac:dyDescent="0.2">
      <c r="A108" s="449"/>
      <c r="B108" s="451"/>
      <c r="C108" s="508"/>
      <c r="D108" s="514"/>
      <c r="E108" s="425"/>
      <c r="F108" s="509"/>
      <c r="G108" s="425"/>
      <c r="H108" s="425"/>
      <c r="I108" s="508"/>
      <c r="J108" s="509"/>
      <c r="K108" s="137"/>
      <c r="L108" s="209" t="b">
        <f>IF(COUNTIF(E$4:E108,E108)=1,ROW()-1)</f>
        <v>0</v>
      </c>
      <c r="M108" s="147"/>
      <c r="O108" s="147"/>
      <c r="P108" s="147"/>
      <c r="Q108" s="147"/>
      <c r="R108" s="218"/>
    </row>
    <row r="109" spans="1:20" ht="12" customHeight="1" x14ac:dyDescent="0.2">
      <c r="A109" s="449"/>
      <c r="B109" s="452"/>
      <c r="C109" s="451"/>
      <c r="D109" s="514"/>
      <c r="E109" s="425"/>
      <c r="F109" s="509"/>
      <c r="G109" s="509"/>
      <c r="H109" s="509"/>
      <c r="I109" s="509"/>
      <c r="J109" s="509"/>
      <c r="K109" s="137"/>
      <c r="L109" s="209" t="b">
        <f>IF(COUNTIF(E$4:E109,E109)=1,ROW()-1)</f>
        <v>0</v>
      </c>
      <c r="M109" s="147"/>
      <c r="O109" s="147"/>
      <c r="P109" s="147"/>
      <c r="Q109" s="147"/>
      <c r="R109" s="218"/>
    </row>
    <row r="110" spans="1:20" ht="12" customHeight="1" x14ac:dyDescent="0.2">
      <c r="A110" s="449"/>
      <c r="B110" s="452"/>
      <c r="C110" s="452"/>
      <c r="D110" s="514"/>
      <c r="E110" s="425"/>
      <c r="F110" s="267"/>
      <c r="G110" s="509"/>
      <c r="H110" s="425"/>
      <c r="I110" s="509"/>
      <c r="J110" s="509"/>
      <c r="K110" s="137"/>
      <c r="L110" s="209" t="b">
        <f>IF(COUNTIF(E$4:E110,E110)=1,ROW()-1)</f>
        <v>0</v>
      </c>
      <c r="M110" s="147"/>
      <c r="O110" s="147"/>
      <c r="P110" s="147"/>
      <c r="Q110" s="147"/>
      <c r="R110" s="218"/>
    </row>
    <row r="111" spans="1:20" ht="12" customHeight="1" x14ac:dyDescent="0.2">
      <c r="A111" s="449"/>
      <c r="B111" s="452"/>
      <c r="C111" s="451"/>
      <c r="D111" s="425"/>
      <c r="E111" s="425"/>
      <c r="F111" s="425"/>
      <c r="G111" s="515"/>
      <c r="H111" s="509"/>
      <c r="I111" s="452"/>
      <c r="J111" s="425"/>
      <c r="K111" s="137"/>
      <c r="L111" s="209" t="b">
        <f>IF(COUNTIF(E$4:E111,E111)=1,ROW()-1)</f>
        <v>0</v>
      </c>
      <c r="M111" s="147"/>
      <c r="O111" s="147"/>
      <c r="P111" s="147"/>
      <c r="Q111" s="147"/>
      <c r="R111" s="218"/>
      <c r="T111" s="448"/>
    </row>
    <row r="112" spans="1:20" ht="12" customHeight="1" x14ac:dyDescent="0.2">
      <c r="A112" s="449"/>
      <c r="B112" s="451"/>
      <c r="C112" s="451"/>
      <c r="D112" s="425"/>
      <c r="E112" s="425"/>
      <c r="F112" s="425"/>
      <c r="G112" s="425"/>
      <c r="H112" s="515"/>
      <c r="I112" s="425"/>
      <c r="J112" s="425"/>
      <c r="K112" s="137"/>
      <c r="L112" s="209" t="b">
        <f>IF(COUNTIF(E$4:E112,E112)=1,ROW()-1)</f>
        <v>0</v>
      </c>
      <c r="M112" s="147"/>
      <c r="O112" s="147"/>
      <c r="P112" s="147"/>
      <c r="Q112" s="147"/>
      <c r="R112" s="218"/>
    </row>
    <row r="113" spans="1:18" ht="12" customHeight="1" x14ac:dyDescent="0.2">
      <c r="A113" s="449"/>
      <c r="B113" s="452"/>
      <c r="C113" s="508"/>
      <c r="D113" s="514"/>
      <c r="E113" s="425"/>
      <c r="F113" s="267"/>
      <c r="G113" s="509"/>
      <c r="H113" s="509"/>
      <c r="I113" s="509"/>
      <c r="J113" s="509"/>
      <c r="K113" s="137"/>
      <c r="L113" s="209" t="b">
        <f>IF(COUNTIF(E$4:E113,E113)=1,ROW()-1)</f>
        <v>0</v>
      </c>
      <c r="M113" s="147"/>
      <c r="O113" s="147"/>
      <c r="P113" s="147"/>
      <c r="Q113" s="147"/>
      <c r="R113" s="218"/>
    </row>
    <row r="114" spans="1:18" ht="12" customHeight="1" x14ac:dyDescent="0.2">
      <c r="A114" s="449"/>
      <c r="B114" s="452"/>
      <c r="C114" s="508"/>
      <c r="D114" s="514"/>
      <c r="E114" s="425"/>
      <c r="F114" s="509"/>
      <c r="G114" s="509"/>
      <c r="H114" s="509"/>
      <c r="I114" s="509"/>
      <c r="J114" s="509"/>
      <c r="K114" s="137"/>
      <c r="L114" s="209" t="b">
        <f>IF(COUNTIF(E$4:E114,E114)=1,ROW()-1)</f>
        <v>0</v>
      </c>
      <c r="M114" s="147"/>
      <c r="O114" s="147"/>
      <c r="P114" s="147"/>
      <c r="Q114" s="147"/>
      <c r="R114" s="218"/>
    </row>
    <row r="115" spans="1:18" ht="12" customHeight="1" x14ac:dyDescent="0.2">
      <c r="A115" s="449"/>
      <c r="B115" s="452"/>
      <c r="C115" s="508"/>
      <c r="D115" s="425"/>
      <c r="E115" s="425"/>
      <c r="F115" s="425"/>
      <c r="G115" s="509"/>
      <c r="H115" s="509"/>
      <c r="I115" s="452"/>
      <c r="J115" s="425"/>
      <c r="K115" s="137"/>
      <c r="L115" s="209" t="b">
        <f>IF(COUNTIF(E$4:E115,E115)=1,ROW()-1)</f>
        <v>0</v>
      </c>
      <c r="M115" s="147"/>
      <c r="O115" s="147"/>
      <c r="P115" s="147"/>
      <c r="Q115" s="147"/>
      <c r="R115" s="218"/>
    </row>
    <row r="116" spans="1:18" ht="12" customHeight="1" x14ac:dyDescent="0.2">
      <c r="A116" s="449"/>
      <c r="B116" s="451"/>
      <c r="C116" s="451"/>
      <c r="D116" s="425"/>
      <c r="E116" s="425"/>
      <c r="F116" s="425"/>
      <c r="G116" s="509"/>
      <c r="H116" s="509"/>
      <c r="I116" s="508"/>
      <c r="J116" s="509"/>
      <c r="K116" s="137"/>
      <c r="L116" s="209" t="b">
        <f>IF(COUNTIF(E$4:E116,E116)=1,ROW()-1)</f>
        <v>0</v>
      </c>
      <c r="M116" s="147"/>
      <c r="O116" s="147"/>
      <c r="P116" s="147"/>
      <c r="Q116" s="147"/>
      <c r="R116" s="218"/>
    </row>
    <row r="117" spans="1:18" ht="12" customHeight="1" x14ac:dyDescent="0.2">
      <c r="A117" s="449"/>
      <c r="B117" s="452"/>
      <c r="C117" s="452"/>
      <c r="D117" s="514"/>
      <c r="E117" s="425"/>
      <c r="F117" s="267"/>
      <c r="G117" s="509"/>
      <c r="H117" s="509"/>
      <c r="I117" s="508"/>
      <c r="J117" s="509"/>
      <c r="K117" s="137"/>
      <c r="L117" s="209" t="b">
        <f>IF(COUNTIF(E$4:E117,E117)=1,ROW()-1)</f>
        <v>0</v>
      </c>
      <c r="M117" s="147"/>
      <c r="O117" s="147"/>
      <c r="P117" s="147"/>
      <c r="Q117" s="147"/>
      <c r="R117" s="218"/>
    </row>
    <row r="118" spans="1:18" ht="12" customHeight="1" x14ac:dyDescent="0.2">
      <c r="A118" s="449"/>
      <c r="B118" s="451"/>
      <c r="C118" s="451"/>
      <c r="D118" s="514"/>
      <c r="E118" s="425"/>
      <c r="F118" s="509"/>
      <c r="G118" s="509"/>
      <c r="H118" s="509"/>
      <c r="I118" s="508"/>
      <c r="J118" s="509"/>
      <c r="K118" s="137"/>
      <c r="L118" s="209" t="b">
        <f>IF(COUNTIF(E$4:E118,E118)=1,ROW()-1)</f>
        <v>0</v>
      </c>
      <c r="M118" s="147"/>
      <c r="O118" s="147"/>
      <c r="P118" s="147"/>
      <c r="Q118" s="147"/>
      <c r="R118" s="218"/>
    </row>
    <row r="119" spans="1:18" ht="12" customHeight="1" x14ac:dyDescent="0.2">
      <c r="A119" s="449"/>
      <c r="B119" s="452"/>
      <c r="C119" s="452"/>
      <c r="D119" s="425"/>
      <c r="E119" s="425"/>
      <c r="F119" s="425"/>
      <c r="G119" s="515"/>
      <c r="H119" s="509"/>
      <c r="I119" s="452"/>
      <c r="J119" s="425"/>
      <c r="K119" s="137"/>
      <c r="L119" s="209" t="b">
        <f>IF(COUNTIF(E$4:E119,E119)=1,ROW()-1)</f>
        <v>0</v>
      </c>
      <c r="M119" s="147"/>
      <c r="O119" s="147"/>
      <c r="P119" s="147"/>
      <c r="Q119" s="147"/>
      <c r="R119" s="218"/>
    </row>
    <row r="120" spans="1:18" ht="12" customHeight="1" x14ac:dyDescent="0.2">
      <c r="A120" s="449"/>
      <c r="B120" s="451"/>
      <c r="C120" s="508"/>
      <c r="D120" s="514"/>
      <c r="E120" s="425"/>
      <c r="F120" s="267"/>
      <c r="G120" s="509"/>
      <c r="H120" s="509"/>
      <c r="I120" s="509"/>
      <c r="J120" s="509"/>
      <c r="K120" s="137"/>
      <c r="L120" s="209" t="b">
        <f>IF(COUNTIF(E$4:E120,E120)=1,ROW()-1)</f>
        <v>0</v>
      </c>
      <c r="M120" s="147"/>
      <c r="O120" s="147"/>
      <c r="P120" s="147"/>
      <c r="Q120" s="147"/>
      <c r="R120" s="218"/>
    </row>
    <row r="121" spans="1:18" ht="12" customHeight="1" x14ac:dyDescent="0.2">
      <c r="A121" s="449"/>
      <c r="B121" s="452"/>
      <c r="C121" s="452"/>
      <c r="D121" s="425"/>
      <c r="E121" s="425"/>
      <c r="F121" s="267"/>
      <c r="G121" s="509"/>
      <c r="H121" s="425"/>
      <c r="I121" s="425"/>
      <c r="J121" s="425"/>
      <c r="K121" s="137"/>
      <c r="L121" s="209" t="b">
        <f>IF(COUNTIF(E$4:E121,E121)=1,ROW()-1)</f>
        <v>0</v>
      </c>
      <c r="M121" s="147"/>
      <c r="O121" s="147"/>
      <c r="P121" s="147"/>
      <c r="Q121" s="147"/>
      <c r="R121" s="218"/>
    </row>
    <row r="122" spans="1:18" ht="12" customHeight="1" x14ac:dyDescent="0.2">
      <c r="A122" s="449"/>
      <c r="B122" s="451"/>
      <c r="C122" s="451"/>
      <c r="D122" s="514"/>
      <c r="E122" s="425"/>
      <c r="F122" s="510"/>
      <c r="G122" s="425"/>
      <c r="H122" s="509"/>
      <c r="I122" s="508"/>
      <c r="J122" s="509"/>
      <c r="K122" s="137"/>
      <c r="L122" s="209" t="b">
        <f>IF(COUNTIF(E$4:E122,E122)=1,ROW()-1)</f>
        <v>0</v>
      </c>
      <c r="M122" s="147"/>
      <c r="O122" s="147"/>
      <c r="P122" s="147"/>
      <c r="Q122" s="147"/>
      <c r="R122" s="218"/>
    </row>
    <row r="123" spans="1:18" ht="12" customHeight="1" x14ac:dyDescent="0.2">
      <c r="A123" s="449"/>
      <c r="B123" s="452"/>
      <c r="C123" s="508"/>
      <c r="D123" s="425"/>
      <c r="E123" s="425"/>
      <c r="F123" s="509"/>
      <c r="G123" s="425"/>
      <c r="H123" s="509"/>
      <c r="I123" s="508"/>
      <c r="J123" s="509"/>
      <c r="K123" s="137"/>
      <c r="L123" s="209" t="b">
        <f>IF(COUNTIF(E$4:E123,E123)=1,ROW()-1)</f>
        <v>0</v>
      </c>
      <c r="M123" s="147"/>
      <c r="O123" s="147"/>
      <c r="P123" s="147"/>
      <c r="Q123" s="147"/>
      <c r="R123" s="218"/>
    </row>
    <row r="124" spans="1:18" ht="12" customHeight="1" x14ac:dyDescent="0.2">
      <c r="A124" s="449"/>
      <c r="B124" s="451"/>
      <c r="C124" s="451"/>
      <c r="D124" s="514"/>
      <c r="E124" s="425"/>
      <c r="F124" s="267"/>
      <c r="G124" s="509"/>
      <c r="H124" s="509"/>
      <c r="I124" s="509"/>
      <c r="J124" s="509"/>
      <c r="K124" s="137"/>
      <c r="L124" s="209" t="b">
        <f>IF(COUNTIF(E$4:E124,E124)=1,ROW()-1)</f>
        <v>0</v>
      </c>
      <c r="M124" s="147"/>
      <c r="O124" s="147"/>
      <c r="P124" s="147"/>
      <c r="Q124" s="147"/>
      <c r="R124" s="218"/>
    </row>
    <row r="125" spans="1:18" ht="12" customHeight="1" x14ac:dyDescent="0.2">
      <c r="A125" s="449"/>
      <c r="B125" s="451"/>
      <c r="C125" s="451"/>
      <c r="D125" s="425"/>
      <c r="E125" s="425"/>
      <c r="F125" s="425"/>
      <c r="G125" s="509"/>
      <c r="H125" s="509"/>
      <c r="I125" s="425"/>
      <c r="J125" s="425"/>
      <c r="K125" s="137"/>
      <c r="L125" s="209" t="b">
        <f>IF(COUNTIF(E$4:E125,E125)=1,ROW()-1)</f>
        <v>0</v>
      </c>
      <c r="M125" s="147"/>
      <c r="O125" s="147"/>
      <c r="P125" s="147"/>
      <c r="Q125" s="147"/>
      <c r="R125" s="218"/>
    </row>
    <row r="126" spans="1:18" ht="12" customHeight="1" x14ac:dyDescent="0.2">
      <c r="A126" s="449"/>
      <c r="B126" s="452"/>
      <c r="C126" s="508"/>
      <c r="D126" s="425"/>
      <c r="E126" s="425"/>
      <c r="F126" s="267"/>
      <c r="G126" s="425"/>
      <c r="H126" s="425"/>
      <c r="I126" s="425"/>
      <c r="J126" s="425"/>
      <c r="K126" s="137"/>
      <c r="L126" s="209" t="b">
        <f>IF(COUNTIF(E$4:E126,E126)=1,ROW()-1)</f>
        <v>0</v>
      </c>
      <c r="M126" s="147"/>
      <c r="O126" s="147"/>
      <c r="P126" s="147"/>
      <c r="Q126" s="147"/>
      <c r="R126" s="218"/>
    </row>
    <row r="127" spans="1:18" ht="12" customHeight="1" x14ac:dyDescent="0.2">
      <c r="A127" s="449"/>
      <c r="B127" s="452"/>
      <c r="C127" s="508"/>
      <c r="D127" s="425"/>
      <c r="E127" s="425"/>
      <c r="F127" s="425"/>
      <c r="G127" s="509"/>
      <c r="H127" s="509"/>
      <c r="I127" s="452"/>
      <c r="J127" s="425"/>
      <c r="K127" s="137"/>
      <c r="L127" s="209" t="b">
        <f>IF(COUNTIF(E$4:E127,E127)=1,ROW()-1)</f>
        <v>0</v>
      </c>
      <c r="M127" s="147"/>
      <c r="O127" s="147"/>
      <c r="P127" s="147"/>
      <c r="Q127" s="147"/>
      <c r="R127" s="218"/>
    </row>
    <row r="128" spans="1:18" ht="12" customHeight="1" x14ac:dyDescent="0.2">
      <c r="A128" s="449"/>
      <c r="B128" s="451"/>
      <c r="C128" s="451"/>
      <c r="D128" s="514"/>
      <c r="E128" s="425"/>
      <c r="F128" s="509"/>
      <c r="G128" s="509"/>
      <c r="H128" s="509"/>
      <c r="I128" s="509"/>
      <c r="J128" s="509"/>
      <c r="K128" s="137"/>
      <c r="L128" s="209" t="b">
        <f>IF(COUNTIF(E$4:E128,E128)=1,ROW()-1)</f>
        <v>0</v>
      </c>
      <c r="M128" s="147"/>
      <c r="O128" s="147"/>
      <c r="P128" s="147"/>
      <c r="Q128" s="147"/>
      <c r="R128" s="218"/>
    </row>
    <row r="129" spans="1:18" ht="12" customHeight="1" x14ac:dyDescent="0.2">
      <c r="A129" s="449"/>
      <c r="B129" s="451"/>
      <c r="C129" s="451"/>
      <c r="D129" s="425"/>
      <c r="E129" s="425"/>
      <c r="F129" s="425"/>
      <c r="G129" s="515"/>
      <c r="H129" s="509"/>
      <c r="I129" s="452"/>
      <c r="J129" s="425"/>
      <c r="K129" s="137"/>
      <c r="L129" s="209" t="b">
        <f>IF(COUNTIF(E$4:E129,E129)=1,ROW()-1)</f>
        <v>0</v>
      </c>
      <c r="M129" s="147"/>
      <c r="O129" s="147"/>
      <c r="P129" s="147"/>
      <c r="Q129" s="147"/>
      <c r="R129" s="218"/>
    </row>
    <row r="130" spans="1:18" ht="12" customHeight="1" x14ac:dyDescent="0.2">
      <c r="A130" s="449"/>
      <c r="B130" s="452"/>
      <c r="C130" s="508"/>
      <c r="D130" s="514"/>
      <c r="E130" s="425"/>
      <c r="F130" s="509"/>
      <c r="G130" s="509"/>
      <c r="H130" s="509"/>
      <c r="I130" s="508"/>
      <c r="J130" s="509"/>
      <c r="K130" s="137"/>
      <c r="L130" s="209" t="b">
        <f>IF(COUNTIF(E$4:E130,E130)=1,ROW()-1)</f>
        <v>0</v>
      </c>
      <c r="M130" s="147"/>
      <c r="O130" s="147"/>
      <c r="P130" s="147"/>
      <c r="Q130" s="147"/>
      <c r="R130" s="218"/>
    </row>
    <row r="131" spans="1:18" ht="12" customHeight="1" x14ac:dyDescent="0.2">
      <c r="A131" s="449"/>
      <c r="B131" s="452"/>
      <c r="C131" s="508"/>
      <c r="D131" s="514"/>
      <c r="E131" s="425"/>
      <c r="F131" s="267"/>
      <c r="G131" s="509"/>
      <c r="H131" s="509"/>
      <c r="I131" s="509"/>
      <c r="J131" s="509"/>
      <c r="K131" s="137"/>
      <c r="L131" s="209" t="b">
        <f>IF(COUNTIF(E$4:E131,E131)=1,ROW()-1)</f>
        <v>0</v>
      </c>
      <c r="M131" s="147"/>
      <c r="O131" s="147"/>
      <c r="P131" s="147"/>
      <c r="Q131" s="147"/>
      <c r="R131" s="218"/>
    </row>
    <row r="132" spans="1:18" ht="12" customHeight="1" x14ac:dyDescent="0.2">
      <c r="A132" s="449"/>
      <c r="B132" s="452"/>
      <c r="C132" s="508"/>
      <c r="D132" s="425"/>
      <c r="E132" s="425"/>
      <c r="F132" s="425"/>
      <c r="G132" s="425"/>
      <c r="H132" s="509"/>
      <c r="I132" s="425"/>
      <c r="J132" s="425"/>
      <c r="K132" s="137"/>
      <c r="L132" s="209" t="b">
        <f>IF(COUNTIF(E$4:E132,E132)=1,ROW()-1)</f>
        <v>0</v>
      </c>
      <c r="M132" s="147"/>
      <c r="O132" s="147"/>
      <c r="P132" s="147"/>
      <c r="Q132" s="147"/>
      <c r="R132" s="218"/>
    </row>
    <row r="133" spans="1:18" ht="12" customHeight="1" x14ac:dyDescent="0.2">
      <c r="A133" s="449"/>
      <c r="B133" s="451"/>
      <c r="C133" s="451"/>
      <c r="D133" s="514"/>
      <c r="E133" s="425"/>
      <c r="F133" s="267"/>
      <c r="G133" s="509"/>
      <c r="H133" s="509"/>
      <c r="I133" s="509"/>
      <c r="J133" s="509"/>
      <c r="K133" s="137"/>
      <c r="L133" s="209" t="b">
        <f>IF(COUNTIF(E$4:E133,E133)=1,ROW()-1)</f>
        <v>0</v>
      </c>
      <c r="M133" s="147"/>
      <c r="O133" s="147"/>
      <c r="P133" s="147"/>
      <c r="Q133" s="147"/>
      <c r="R133" s="218"/>
    </row>
    <row r="134" spans="1:18" ht="12" customHeight="1" x14ac:dyDescent="0.2">
      <c r="A134" s="449"/>
      <c r="B134" s="451"/>
      <c r="C134" s="451"/>
      <c r="D134" s="514"/>
      <c r="E134" s="425"/>
      <c r="F134" s="267"/>
      <c r="G134" s="509"/>
      <c r="H134" s="509"/>
      <c r="I134" s="425"/>
      <c r="J134" s="425"/>
      <c r="K134" s="137"/>
      <c r="L134" s="209" t="b">
        <f>IF(COUNTIF(E$4:E134,E134)=1,ROW()-1)</f>
        <v>0</v>
      </c>
      <c r="M134" s="147"/>
      <c r="O134" s="147"/>
      <c r="P134" s="147"/>
      <c r="Q134" s="147"/>
      <c r="R134" s="218"/>
    </row>
    <row r="135" spans="1:18" ht="12" customHeight="1" x14ac:dyDescent="0.2">
      <c r="A135" s="449"/>
      <c r="B135" s="452"/>
      <c r="C135" s="451"/>
      <c r="D135" s="514"/>
      <c r="E135" s="425"/>
      <c r="F135" s="267"/>
      <c r="G135" s="509"/>
      <c r="H135" s="509"/>
      <c r="I135" s="509"/>
      <c r="J135" s="509"/>
      <c r="K135" s="137"/>
      <c r="L135" s="209" t="b">
        <f>IF(COUNTIF(E$4:E135,E135)=1,ROW()-1)</f>
        <v>0</v>
      </c>
      <c r="M135" s="147"/>
      <c r="O135" s="147"/>
      <c r="P135" s="147"/>
      <c r="Q135" s="147"/>
      <c r="R135" s="218"/>
    </row>
    <row r="136" spans="1:18" ht="12" customHeight="1" x14ac:dyDescent="0.2">
      <c r="A136" s="449"/>
      <c r="B136" s="451"/>
      <c r="C136" s="451"/>
      <c r="D136" s="425"/>
      <c r="E136" s="425"/>
      <c r="F136" s="425"/>
      <c r="G136" s="425"/>
      <c r="H136" s="425"/>
      <c r="I136" s="425"/>
      <c r="J136" s="425"/>
      <c r="K136" s="137"/>
      <c r="L136" s="209" t="b">
        <f>IF(COUNTIF(E$4:E136,E136)=1,ROW()-1)</f>
        <v>0</v>
      </c>
      <c r="M136" s="147"/>
      <c r="O136" s="147"/>
      <c r="P136" s="147"/>
      <c r="Q136" s="147"/>
      <c r="R136" s="218"/>
    </row>
    <row r="137" spans="1:18" ht="12" customHeight="1" x14ac:dyDescent="0.2">
      <c r="A137" s="449"/>
      <c r="B137" s="452"/>
      <c r="C137" s="451"/>
      <c r="D137" s="425"/>
      <c r="E137" s="425"/>
      <c r="F137" s="425"/>
      <c r="G137" s="509"/>
      <c r="H137" s="509"/>
      <c r="I137" s="508"/>
      <c r="J137" s="509"/>
      <c r="K137" s="137"/>
      <c r="L137" s="209" t="b">
        <f>IF(COUNTIF(E$4:E137,E137)=1,ROW()-1)</f>
        <v>0</v>
      </c>
      <c r="M137" s="147"/>
      <c r="O137" s="147"/>
      <c r="P137" s="147"/>
      <c r="Q137" s="147"/>
      <c r="R137" s="218"/>
    </row>
    <row r="138" spans="1:18" ht="12" customHeight="1" x14ac:dyDescent="0.2">
      <c r="A138" s="449"/>
      <c r="B138" s="451"/>
      <c r="C138" s="508"/>
      <c r="D138" s="425"/>
      <c r="E138" s="425"/>
      <c r="F138" s="425"/>
      <c r="G138" s="515"/>
      <c r="H138" s="515"/>
      <c r="I138" s="452"/>
      <c r="J138" s="425"/>
      <c r="K138" s="137"/>
      <c r="L138" s="209" t="b">
        <f>IF(COUNTIF(E$4:E138,E138)=1,ROW()-1)</f>
        <v>0</v>
      </c>
      <c r="M138" s="147"/>
      <c r="O138" s="147"/>
      <c r="P138" s="147"/>
      <c r="Q138" s="147"/>
      <c r="R138" s="218"/>
    </row>
    <row r="139" spans="1:18" ht="12" customHeight="1" x14ac:dyDescent="0.2">
      <c r="A139" s="449"/>
      <c r="B139" s="451"/>
      <c r="C139" s="451"/>
      <c r="D139" s="425"/>
      <c r="E139" s="425"/>
      <c r="F139" s="267"/>
      <c r="G139" s="425"/>
      <c r="H139" s="425"/>
      <c r="I139" s="425"/>
      <c r="J139" s="516"/>
      <c r="K139" s="137"/>
      <c r="L139" s="209" t="b">
        <f>IF(COUNTIF(E$4:E139,E139)=1,ROW()-1)</f>
        <v>0</v>
      </c>
      <c r="M139" s="147"/>
      <c r="O139" s="147"/>
      <c r="P139" s="147"/>
      <c r="Q139" s="147"/>
      <c r="R139" s="218"/>
    </row>
    <row r="140" spans="1:18" ht="12" customHeight="1" x14ac:dyDescent="0.2">
      <c r="A140" s="449"/>
      <c r="B140" s="451"/>
      <c r="C140" s="451"/>
      <c r="D140" s="514"/>
      <c r="E140" s="425"/>
      <c r="F140" s="510"/>
      <c r="G140" s="515"/>
      <c r="H140" s="509"/>
      <c r="I140" s="508"/>
      <c r="J140" s="509"/>
      <c r="K140" s="137"/>
      <c r="L140" s="209" t="b">
        <f>IF(COUNTIF(E$4:E140,E140)=1,ROW()-1)</f>
        <v>0</v>
      </c>
      <c r="M140" s="147"/>
      <c r="O140" s="147"/>
      <c r="P140" s="147"/>
      <c r="Q140" s="147"/>
      <c r="R140" s="218"/>
    </row>
    <row r="141" spans="1:18" ht="12" customHeight="1" x14ac:dyDescent="0.2">
      <c r="A141" s="449"/>
      <c r="B141" s="452"/>
      <c r="C141" s="452"/>
      <c r="D141" s="514"/>
      <c r="E141" s="425"/>
      <c r="F141" s="509"/>
      <c r="G141" s="509"/>
      <c r="H141" s="509"/>
      <c r="I141" s="509"/>
      <c r="J141" s="509"/>
      <c r="K141" s="137"/>
      <c r="L141" s="209" t="b">
        <f>IF(COUNTIF(E$4:E141,E141)=1,ROW()-1)</f>
        <v>0</v>
      </c>
      <c r="M141" s="147"/>
      <c r="O141" s="147"/>
      <c r="P141" s="147"/>
      <c r="Q141" s="147"/>
      <c r="R141" s="218"/>
    </row>
    <row r="142" spans="1:18" ht="12" customHeight="1" x14ac:dyDescent="0.2">
      <c r="A142" s="449"/>
      <c r="B142" s="452"/>
      <c r="C142" s="508"/>
      <c r="D142" s="425"/>
      <c r="E142" s="425"/>
      <c r="F142" s="425"/>
      <c r="G142" s="509"/>
      <c r="H142" s="509"/>
      <c r="I142" s="452"/>
      <c r="J142" s="425"/>
      <c r="K142" s="137"/>
      <c r="L142" s="209" t="b">
        <f>IF(COUNTIF(E$4:E142,E142)=1,ROW()-1)</f>
        <v>0</v>
      </c>
      <c r="M142" s="147"/>
      <c r="O142" s="147"/>
      <c r="P142" s="147"/>
      <c r="Q142" s="147"/>
      <c r="R142" s="218"/>
    </row>
    <row r="143" spans="1:18" ht="12" customHeight="1" x14ac:dyDescent="0.2">
      <c r="A143" s="449"/>
      <c r="B143" s="452"/>
      <c r="C143" s="452"/>
      <c r="D143" s="425"/>
      <c r="E143" s="425"/>
      <c r="F143" s="425"/>
      <c r="G143" s="515"/>
      <c r="H143" s="515"/>
      <c r="I143" s="452"/>
      <c r="J143" s="425"/>
      <c r="K143" s="137"/>
      <c r="L143" s="209" t="b">
        <f>IF(COUNTIF(E$4:E143,E143)=1,ROW()-1)</f>
        <v>0</v>
      </c>
      <c r="M143" s="147"/>
      <c r="O143" s="147"/>
      <c r="P143" s="147"/>
      <c r="Q143" s="147"/>
      <c r="R143" s="218"/>
    </row>
    <row r="144" spans="1:18" ht="12" customHeight="1" x14ac:dyDescent="0.2">
      <c r="A144" s="449"/>
      <c r="B144" s="451"/>
      <c r="C144" s="451"/>
      <c r="D144" s="425"/>
      <c r="E144" s="425"/>
      <c r="F144" s="425"/>
      <c r="G144" s="425"/>
      <c r="H144" s="425"/>
      <c r="I144" s="425"/>
      <c r="J144" s="425"/>
      <c r="K144" s="137"/>
      <c r="L144" s="209" t="b">
        <f>IF(COUNTIF(E$4:E144,E144)=1,ROW()-1)</f>
        <v>0</v>
      </c>
      <c r="M144" s="147"/>
      <c r="O144" s="147"/>
      <c r="P144" s="147"/>
      <c r="Q144" s="147"/>
      <c r="R144" s="218"/>
    </row>
    <row r="145" spans="1:18" ht="12" customHeight="1" x14ac:dyDescent="0.2">
      <c r="A145" s="449"/>
      <c r="B145" s="452"/>
      <c r="C145" s="508"/>
      <c r="D145" s="425"/>
      <c r="E145" s="425"/>
      <c r="F145" s="425"/>
      <c r="G145" s="509"/>
      <c r="H145" s="515"/>
      <c r="I145" s="509"/>
      <c r="J145" s="509"/>
      <c r="K145" s="137"/>
      <c r="L145" s="209" t="b">
        <f>IF(COUNTIF(E$4:E145,E145)=1,ROW()-1)</f>
        <v>0</v>
      </c>
      <c r="M145" s="147"/>
      <c r="O145" s="147"/>
      <c r="P145" s="147"/>
      <c r="Q145" s="147"/>
      <c r="R145" s="218"/>
    </row>
    <row r="146" spans="1:18" ht="12" customHeight="1" x14ac:dyDescent="0.2">
      <c r="A146" s="449"/>
      <c r="B146" s="451"/>
      <c r="C146" s="451"/>
      <c r="D146" s="514"/>
      <c r="E146" s="425"/>
      <c r="F146" s="510"/>
      <c r="G146" s="509"/>
      <c r="H146" s="515"/>
      <c r="I146" s="508"/>
      <c r="J146" s="509"/>
      <c r="K146" s="137"/>
      <c r="L146" s="209" t="b">
        <f>IF(COUNTIF(E$4:E146,E146)=1,ROW()-1)</f>
        <v>0</v>
      </c>
      <c r="M146" s="147"/>
      <c r="O146" s="147"/>
      <c r="P146" s="147"/>
      <c r="Q146" s="147"/>
      <c r="R146" s="218"/>
    </row>
    <row r="147" spans="1:18" ht="12" customHeight="1" x14ac:dyDescent="0.2">
      <c r="A147" s="449"/>
      <c r="B147" s="451"/>
      <c r="C147" s="451"/>
      <c r="D147" s="514"/>
      <c r="E147" s="425"/>
      <c r="F147" s="267"/>
      <c r="G147" s="515"/>
      <c r="H147" s="425"/>
      <c r="I147" s="508"/>
      <c r="J147" s="509"/>
      <c r="K147" s="137"/>
      <c r="L147" s="209" t="b">
        <f>IF(COUNTIF(E$4:E147,E147)=1,ROW()-1)</f>
        <v>0</v>
      </c>
      <c r="M147" s="147"/>
      <c r="O147" s="147"/>
      <c r="P147" s="147"/>
      <c r="Q147" s="147"/>
      <c r="R147" s="218"/>
    </row>
    <row r="148" spans="1:18" ht="12" customHeight="1" x14ac:dyDescent="0.2">
      <c r="A148" s="449"/>
      <c r="B148" s="452"/>
      <c r="C148" s="508"/>
      <c r="D148" s="514"/>
      <c r="E148" s="425"/>
      <c r="F148" s="509"/>
      <c r="G148" s="509"/>
      <c r="H148" s="509"/>
      <c r="I148" s="508"/>
      <c r="J148" s="509"/>
      <c r="K148" s="137"/>
      <c r="L148" s="209" t="b">
        <f>IF(COUNTIF(E$4:E148,E148)=1,ROW()-1)</f>
        <v>0</v>
      </c>
      <c r="M148" s="147"/>
      <c r="O148" s="147"/>
      <c r="P148" s="147"/>
      <c r="Q148" s="147"/>
      <c r="R148" s="218"/>
    </row>
    <row r="149" spans="1:18" ht="12" customHeight="1" x14ac:dyDescent="0.2">
      <c r="A149" s="449"/>
      <c r="B149" s="451"/>
      <c r="C149" s="451"/>
      <c r="D149" s="425"/>
      <c r="E149" s="425"/>
      <c r="F149" s="509"/>
      <c r="G149" s="425"/>
      <c r="H149" s="425"/>
      <c r="I149" s="425"/>
      <c r="J149" s="425"/>
      <c r="K149" s="137"/>
      <c r="L149" s="209" t="b">
        <f>IF(COUNTIF(E$4:E149,E149)=1,ROW()-1)</f>
        <v>0</v>
      </c>
      <c r="M149" s="147"/>
      <c r="O149" s="147"/>
      <c r="P149" s="147"/>
      <c r="Q149" s="147"/>
      <c r="R149" s="218"/>
    </row>
    <row r="150" spans="1:18" ht="12" customHeight="1" x14ac:dyDescent="0.2">
      <c r="A150" s="449"/>
      <c r="B150" s="452"/>
      <c r="C150" s="452"/>
      <c r="D150" s="514"/>
      <c r="E150" s="425"/>
      <c r="F150" s="510"/>
      <c r="G150" s="509"/>
      <c r="H150" s="515"/>
      <c r="I150" s="509"/>
      <c r="J150" s="509"/>
      <c r="K150" s="137"/>
      <c r="L150" s="209" t="b">
        <f>IF(COUNTIF(E$4:E150,E150)=1,ROW()-1)</f>
        <v>0</v>
      </c>
      <c r="M150" s="147"/>
      <c r="O150" s="147"/>
      <c r="P150" s="147"/>
      <c r="Q150" s="147"/>
      <c r="R150" s="218"/>
    </row>
    <row r="151" spans="1:18" ht="12" customHeight="1" x14ac:dyDescent="0.2">
      <c r="A151" s="449"/>
      <c r="B151" s="451"/>
      <c r="C151" s="451"/>
      <c r="D151" s="425"/>
      <c r="E151" s="425"/>
      <c r="F151" s="267"/>
      <c r="G151" s="425"/>
      <c r="H151" s="509"/>
      <c r="I151" s="425"/>
      <c r="J151" s="425"/>
      <c r="K151" s="137"/>
      <c r="L151" s="209" t="b">
        <f>IF(COUNTIF(E$4:E151,E151)=1,ROW()-1)</f>
        <v>0</v>
      </c>
      <c r="M151" s="147"/>
      <c r="O151" s="147"/>
      <c r="P151" s="147"/>
      <c r="Q151" s="147"/>
      <c r="R151" s="218"/>
    </row>
    <row r="152" spans="1:18" ht="12" customHeight="1" x14ac:dyDescent="0.2">
      <c r="A152" s="449"/>
      <c r="B152" s="451"/>
      <c r="C152" s="451"/>
      <c r="D152" s="514"/>
      <c r="E152" s="425"/>
      <c r="F152" s="509"/>
      <c r="G152" s="509"/>
      <c r="H152" s="509"/>
      <c r="I152" s="508"/>
      <c r="J152" s="509"/>
      <c r="K152" s="137"/>
      <c r="L152" s="209" t="b">
        <f>IF(COUNTIF(E$4:E152,E152)=1,ROW()-1)</f>
        <v>0</v>
      </c>
      <c r="M152" s="147"/>
      <c r="O152" s="147"/>
      <c r="P152" s="147"/>
      <c r="Q152" s="147"/>
      <c r="R152" s="218"/>
    </row>
    <row r="153" spans="1:18" ht="12" customHeight="1" x14ac:dyDescent="0.2">
      <c r="A153" s="449"/>
      <c r="B153" s="451"/>
      <c r="C153" s="451"/>
      <c r="D153" s="425"/>
      <c r="E153" s="425"/>
      <c r="F153" s="425"/>
      <c r="G153" s="425"/>
      <c r="H153" s="515"/>
      <c r="I153" s="425"/>
      <c r="J153" s="425"/>
      <c r="K153" s="137"/>
      <c r="L153" s="209" t="b">
        <f>IF(COUNTIF(E$4:E153,E153)=1,ROW()-1)</f>
        <v>0</v>
      </c>
      <c r="M153" s="147"/>
      <c r="O153" s="147"/>
      <c r="P153" s="147"/>
      <c r="Q153" s="147"/>
      <c r="R153" s="218"/>
    </row>
    <row r="154" spans="1:18" ht="12" customHeight="1" x14ac:dyDescent="0.2">
      <c r="A154" s="449"/>
      <c r="B154" s="451"/>
      <c r="C154" s="452"/>
      <c r="D154" s="425"/>
      <c r="E154" s="425"/>
      <c r="F154" s="425"/>
      <c r="G154" s="425"/>
      <c r="H154" s="515"/>
      <c r="I154" s="425"/>
      <c r="J154" s="425"/>
      <c r="K154" s="137"/>
      <c r="L154" s="209" t="b">
        <f>IF(COUNTIF(E$4:E154,E154)=1,ROW()-1)</f>
        <v>0</v>
      </c>
      <c r="M154" s="147"/>
      <c r="O154" s="147"/>
      <c r="P154" s="147"/>
      <c r="Q154" s="147"/>
      <c r="R154" s="218"/>
    </row>
    <row r="155" spans="1:18" ht="12" customHeight="1" x14ac:dyDescent="0.2">
      <c r="A155" s="449"/>
      <c r="B155" s="452"/>
      <c r="C155" s="452"/>
      <c r="D155" s="514"/>
      <c r="E155" s="425"/>
      <c r="F155" s="510"/>
      <c r="G155" s="509"/>
      <c r="H155" s="509"/>
      <c r="I155" s="508"/>
      <c r="J155" s="509"/>
      <c r="K155" s="137"/>
      <c r="L155" s="209" t="b">
        <f>IF(COUNTIF(E$4:E155,E155)=1,ROW()-1)</f>
        <v>0</v>
      </c>
      <c r="M155" s="147"/>
      <c r="O155" s="147"/>
      <c r="P155" s="147"/>
      <c r="Q155" s="147"/>
      <c r="R155" s="218"/>
    </row>
    <row r="156" spans="1:18" ht="12" customHeight="1" x14ac:dyDescent="0.2">
      <c r="A156" s="449"/>
      <c r="B156" s="452"/>
      <c r="C156" s="508"/>
      <c r="D156" s="425"/>
      <c r="E156" s="425"/>
      <c r="F156" s="425"/>
      <c r="G156" s="425"/>
      <c r="H156" s="425"/>
      <c r="I156" s="425"/>
      <c r="J156" s="425"/>
      <c r="K156" s="137"/>
      <c r="L156" s="209" t="b">
        <f>IF(COUNTIF(E$4:E156,E156)=1,ROW()-1)</f>
        <v>0</v>
      </c>
      <c r="M156" s="147"/>
      <c r="O156" s="147"/>
      <c r="P156" s="147"/>
      <c r="Q156" s="147"/>
      <c r="R156" s="218"/>
    </row>
    <row r="157" spans="1:18" ht="12" customHeight="1" x14ac:dyDescent="0.2">
      <c r="A157" s="449"/>
      <c r="B157" s="452"/>
      <c r="C157" s="452"/>
      <c r="D157" s="425"/>
      <c r="E157" s="425"/>
      <c r="F157" s="425"/>
      <c r="G157" s="515"/>
      <c r="H157" s="425"/>
      <c r="I157" s="452"/>
      <c r="J157" s="516"/>
      <c r="K157" s="137"/>
      <c r="L157" s="209" t="b">
        <f>IF(COUNTIF(E$4:E157,E157)=1,ROW()-1)</f>
        <v>0</v>
      </c>
      <c r="M157" s="147"/>
      <c r="O157" s="147"/>
      <c r="P157" s="147"/>
      <c r="Q157" s="147"/>
      <c r="R157" s="218"/>
    </row>
    <row r="158" spans="1:18" ht="12" customHeight="1" x14ac:dyDescent="0.2">
      <c r="A158" s="449"/>
      <c r="B158" s="451"/>
      <c r="C158" s="452"/>
      <c r="D158" s="425"/>
      <c r="E158" s="425"/>
      <c r="F158" s="425"/>
      <c r="G158" s="425"/>
      <c r="H158" s="515"/>
      <c r="I158" s="425"/>
      <c r="J158" s="425"/>
      <c r="K158" s="137"/>
      <c r="L158" s="209" t="b">
        <f>IF(COUNTIF(E$4:E158,E158)=1,ROW()-1)</f>
        <v>0</v>
      </c>
      <c r="M158" s="147"/>
      <c r="O158" s="147"/>
      <c r="P158" s="147"/>
      <c r="Q158" s="147"/>
      <c r="R158" s="218"/>
    </row>
    <row r="159" spans="1:18" ht="12" customHeight="1" x14ac:dyDescent="0.2">
      <c r="A159" s="449"/>
      <c r="B159" s="451"/>
      <c r="C159" s="452"/>
      <c r="D159" s="425"/>
      <c r="E159" s="425"/>
      <c r="F159" s="267"/>
      <c r="G159" s="515"/>
      <c r="H159" s="515"/>
      <c r="I159" s="452"/>
      <c r="J159" s="425"/>
      <c r="K159" s="137"/>
      <c r="L159" s="209" t="b">
        <f>IF(COUNTIF(E$4:E159,E159)=1,ROW()-1)</f>
        <v>0</v>
      </c>
      <c r="M159" s="147"/>
      <c r="O159" s="147"/>
      <c r="P159" s="147"/>
      <c r="Q159" s="147"/>
      <c r="R159" s="218"/>
    </row>
    <row r="160" spans="1:18" ht="12" customHeight="1" x14ac:dyDescent="0.2">
      <c r="A160" s="449"/>
      <c r="B160" s="452"/>
      <c r="C160" s="452"/>
      <c r="D160" s="514"/>
      <c r="E160" s="425"/>
      <c r="F160" s="509"/>
      <c r="G160" s="509"/>
      <c r="H160" s="509"/>
      <c r="I160" s="509"/>
      <c r="J160" s="509"/>
      <c r="K160" s="137"/>
      <c r="L160" s="209" t="b">
        <f>IF(COUNTIF(E$4:E160,E160)=1,ROW()-1)</f>
        <v>0</v>
      </c>
      <c r="M160" s="147"/>
      <c r="O160" s="147"/>
      <c r="P160" s="147"/>
      <c r="Q160" s="147"/>
      <c r="R160" s="218"/>
    </row>
    <row r="161" spans="1:18" ht="12" customHeight="1" x14ac:dyDescent="0.2">
      <c r="A161" s="449"/>
      <c r="B161" s="452"/>
      <c r="C161" s="452"/>
      <c r="D161" s="425"/>
      <c r="E161" s="425"/>
      <c r="F161" s="425"/>
      <c r="G161" s="425"/>
      <c r="H161" s="515"/>
      <c r="I161" s="425"/>
      <c r="J161" s="425"/>
      <c r="K161" s="137"/>
      <c r="L161" s="209" t="b">
        <f>IF(COUNTIF(E$4:E161,E161)=1,ROW()-1)</f>
        <v>0</v>
      </c>
      <c r="M161" s="147"/>
      <c r="O161" s="147"/>
      <c r="P161" s="147"/>
      <c r="Q161" s="147"/>
      <c r="R161" s="218"/>
    </row>
    <row r="162" spans="1:18" ht="12" customHeight="1" x14ac:dyDescent="0.2">
      <c r="A162" s="449"/>
      <c r="B162" s="452"/>
      <c r="C162" s="452"/>
      <c r="D162" s="425"/>
      <c r="E162" s="425"/>
      <c r="F162" s="425"/>
      <c r="G162" s="425"/>
      <c r="H162" s="425"/>
      <c r="I162" s="425"/>
      <c r="J162" s="425"/>
      <c r="K162" s="137"/>
      <c r="L162" s="209" t="b">
        <f>IF(COUNTIF(E$4:E162,E162)=1,ROW()-1)</f>
        <v>0</v>
      </c>
      <c r="M162" s="147"/>
      <c r="O162" s="147"/>
      <c r="P162" s="147"/>
      <c r="Q162" s="147"/>
      <c r="R162" s="218"/>
    </row>
    <row r="163" spans="1:18" ht="12" customHeight="1" x14ac:dyDescent="0.2">
      <c r="A163" s="449"/>
      <c r="B163" s="451"/>
      <c r="C163" s="452"/>
      <c r="D163" s="425"/>
      <c r="E163" s="425"/>
      <c r="F163" s="425"/>
      <c r="G163" s="425"/>
      <c r="H163" s="425"/>
      <c r="I163" s="425"/>
      <c r="J163" s="425"/>
      <c r="K163" s="137"/>
      <c r="L163" s="209" t="b">
        <f>IF(COUNTIF(E$4:E163,E163)=1,ROW()-1)</f>
        <v>0</v>
      </c>
      <c r="M163" s="147"/>
      <c r="O163" s="147"/>
      <c r="P163" s="147"/>
      <c r="Q163" s="147"/>
      <c r="R163" s="218"/>
    </row>
    <row r="164" spans="1:18" ht="12" customHeight="1" x14ac:dyDescent="0.2">
      <c r="A164" s="449"/>
      <c r="B164" s="452"/>
      <c r="C164" s="452"/>
      <c r="D164" s="425"/>
      <c r="E164" s="425"/>
      <c r="F164" s="509"/>
      <c r="G164" s="425"/>
      <c r="H164" s="425"/>
      <c r="I164" s="425"/>
      <c r="J164" s="425"/>
      <c r="K164" s="137"/>
      <c r="L164" s="209" t="b">
        <f>IF(COUNTIF(E$4:E164,E164)=1,ROW()-1)</f>
        <v>0</v>
      </c>
      <c r="M164" s="147"/>
      <c r="O164" s="147"/>
      <c r="P164" s="147"/>
      <c r="Q164" s="147"/>
      <c r="R164" s="218"/>
    </row>
    <row r="165" spans="1:18" ht="12" customHeight="1" x14ac:dyDescent="0.2">
      <c r="A165" s="449"/>
      <c r="B165" s="452"/>
      <c r="C165" s="452"/>
      <c r="D165" s="514"/>
      <c r="E165" s="425"/>
      <c r="F165" s="509"/>
      <c r="G165" s="515"/>
      <c r="H165" s="515"/>
      <c r="I165" s="508"/>
      <c r="J165" s="509"/>
      <c r="K165" s="137"/>
      <c r="L165" s="209" t="b">
        <f>IF(COUNTIF(E$4:E165,E165)=1,ROW()-1)</f>
        <v>0</v>
      </c>
      <c r="M165" s="147"/>
      <c r="O165" s="147"/>
      <c r="P165" s="147"/>
      <c r="Q165" s="147"/>
      <c r="R165" s="218"/>
    </row>
    <row r="166" spans="1:18" ht="12" customHeight="1" x14ac:dyDescent="0.2">
      <c r="A166" s="449"/>
      <c r="B166" s="452"/>
      <c r="C166" s="452"/>
      <c r="D166" s="425"/>
      <c r="E166" s="425"/>
      <c r="F166" s="425"/>
      <c r="G166" s="515"/>
      <c r="H166" s="515"/>
      <c r="I166" s="452"/>
      <c r="J166" s="425"/>
      <c r="K166" s="137"/>
      <c r="L166" s="209" t="b">
        <f>IF(COUNTIF(E$4:E166,E166)=1,ROW()-1)</f>
        <v>0</v>
      </c>
      <c r="M166" s="147"/>
      <c r="O166" s="147"/>
      <c r="P166" s="147"/>
      <c r="Q166" s="147"/>
      <c r="R166" s="218"/>
    </row>
    <row r="167" spans="1:18" ht="12" customHeight="1" x14ac:dyDescent="0.2">
      <c r="A167" s="449"/>
      <c r="B167" s="451"/>
      <c r="C167" s="452"/>
      <c r="D167" s="514"/>
      <c r="E167" s="425"/>
      <c r="F167" s="510"/>
      <c r="G167" s="509"/>
      <c r="H167" s="509"/>
      <c r="I167" s="508"/>
      <c r="J167" s="509"/>
      <c r="K167" s="137"/>
      <c r="L167" s="209" t="b">
        <f>IF(COUNTIF(E$4:E167,E167)=1,ROW()-1)</f>
        <v>0</v>
      </c>
      <c r="M167" s="147"/>
      <c r="O167" s="147"/>
      <c r="P167" s="147"/>
      <c r="Q167" s="147"/>
      <c r="R167" s="218"/>
    </row>
    <row r="168" spans="1:18" ht="12" customHeight="1" x14ac:dyDescent="0.2">
      <c r="A168" s="449"/>
      <c r="B168" s="452"/>
      <c r="C168" s="452"/>
      <c r="D168" s="425"/>
      <c r="E168" s="425"/>
      <c r="F168" s="425"/>
      <c r="G168" s="425"/>
      <c r="H168" s="515"/>
      <c r="I168" s="425"/>
      <c r="J168" s="425"/>
      <c r="K168" s="137"/>
      <c r="L168" s="209" t="b">
        <f>IF(COUNTIF(E$4:E168,E168)=1,ROW()-1)</f>
        <v>0</v>
      </c>
      <c r="M168" s="147"/>
      <c r="O168" s="147"/>
      <c r="P168" s="147"/>
      <c r="Q168" s="147"/>
      <c r="R168" s="218"/>
    </row>
    <row r="169" spans="1:18" ht="12" customHeight="1" x14ac:dyDescent="0.2">
      <c r="A169" s="449"/>
      <c r="B169" s="452"/>
      <c r="C169" s="452"/>
      <c r="D169" s="425"/>
      <c r="E169" s="425"/>
      <c r="F169" s="425"/>
      <c r="G169" s="425"/>
      <c r="H169" s="425"/>
      <c r="I169" s="425"/>
      <c r="J169" s="425"/>
      <c r="K169" s="137"/>
      <c r="L169" s="209" t="b">
        <f>IF(COUNTIF(E$4:E169,E169)=1,ROW()-1)</f>
        <v>0</v>
      </c>
      <c r="M169" s="147"/>
      <c r="O169" s="147"/>
      <c r="P169" s="147"/>
      <c r="Q169" s="147"/>
      <c r="R169" s="218"/>
    </row>
    <row r="170" spans="1:18" ht="12" customHeight="1" x14ac:dyDescent="0.2">
      <c r="A170" s="449"/>
      <c r="B170" s="452"/>
      <c r="C170" s="452"/>
      <c r="D170" s="425"/>
      <c r="E170" s="425"/>
      <c r="F170" s="425"/>
      <c r="G170" s="425"/>
      <c r="H170" s="509"/>
      <c r="I170" s="425"/>
      <c r="J170" s="425"/>
      <c r="K170" s="137"/>
      <c r="L170" s="209" t="b">
        <f>IF(COUNTIF(E$4:E170,E170)=1,ROW()-1)</f>
        <v>0</v>
      </c>
      <c r="M170" s="147"/>
      <c r="O170" s="147"/>
      <c r="P170" s="147"/>
      <c r="Q170" s="147"/>
      <c r="R170" s="218"/>
    </row>
    <row r="171" spans="1:18" ht="12" customHeight="1" x14ac:dyDescent="0.2">
      <c r="A171" s="449"/>
      <c r="B171" s="451"/>
      <c r="C171" s="454"/>
      <c r="D171" s="425"/>
      <c r="E171" s="425"/>
      <c r="F171" s="425"/>
      <c r="G171" s="515"/>
      <c r="H171" s="425"/>
      <c r="I171" s="452"/>
      <c r="J171" s="425"/>
      <c r="K171" s="137"/>
      <c r="L171" s="209" t="b">
        <f>IF(COUNTIF(E$4:E171,E171)=1,ROW()-1)</f>
        <v>0</v>
      </c>
      <c r="M171" s="147"/>
      <c r="O171" s="147"/>
      <c r="P171" s="147"/>
      <c r="Q171" s="147"/>
      <c r="R171" s="218"/>
    </row>
    <row r="172" spans="1:18" ht="12" customHeight="1" x14ac:dyDescent="0.2">
      <c r="A172" s="449"/>
      <c r="B172" s="452"/>
      <c r="C172" s="452"/>
      <c r="D172" s="425"/>
      <c r="E172" s="425"/>
      <c r="F172" s="425"/>
      <c r="G172" s="515"/>
      <c r="H172" s="425"/>
      <c r="I172" s="452"/>
      <c r="J172" s="425"/>
      <c r="K172" s="137"/>
      <c r="L172" s="209" t="b">
        <f>IF(COUNTIF(E$4:E172,E172)=1,ROW()-1)</f>
        <v>0</v>
      </c>
      <c r="M172" s="147"/>
      <c r="O172" s="147"/>
      <c r="P172" s="147"/>
      <c r="Q172" s="147"/>
      <c r="R172" s="218"/>
    </row>
    <row r="173" spans="1:18" ht="12" customHeight="1" x14ac:dyDescent="0.2">
      <c r="A173" s="449"/>
      <c r="B173" s="452"/>
      <c r="C173" s="454"/>
      <c r="D173" s="425"/>
      <c r="E173" s="425"/>
      <c r="F173" s="425"/>
      <c r="G173" s="515"/>
      <c r="H173" s="509"/>
      <c r="I173" s="452"/>
      <c r="J173" s="425"/>
      <c r="K173" s="137"/>
      <c r="L173" s="209" t="b">
        <f>IF(COUNTIF(E$4:E173,E173)=1,ROW()-1)</f>
        <v>0</v>
      </c>
      <c r="M173" s="147"/>
      <c r="O173" s="147"/>
      <c r="P173" s="147"/>
      <c r="Q173" s="147"/>
      <c r="R173" s="218"/>
    </row>
    <row r="174" spans="1:18" ht="12" customHeight="1" x14ac:dyDescent="0.2">
      <c r="A174" s="449"/>
      <c r="B174" s="451"/>
      <c r="C174" s="452"/>
      <c r="D174" s="514"/>
      <c r="E174" s="425"/>
      <c r="F174" s="509"/>
      <c r="G174" s="509"/>
      <c r="H174" s="509"/>
      <c r="I174" s="509"/>
      <c r="J174" s="509"/>
      <c r="K174" s="137"/>
      <c r="L174" s="209" t="b">
        <f>IF(COUNTIF(E$4:E174,E174)=1,ROW()-1)</f>
        <v>0</v>
      </c>
      <c r="M174" s="147"/>
      <c r="O174" s="147"/>
      <c r="P174" s="147"/>
      <c r="Q174" s="147"/>
      <c r="R174" s="218"/>
    </row>
    <row r="175" spans="1:18" ht="12" customHeight="1" x14ac:dyDescent="0.2">
      <c r="A175" s="449"/>
      <c r="B175" s="452"/>
      <c r="C175" s="508"/>
      <c r="D175" s="514"/>
      <c r="E175" s="425"/>
      <c r="F175" s="509"/>
      <c r="G175" s="509"/>
      <c r="H175" s="509"/>
      <c r="I175" s="508"/>
      <c r="J175" s="508"/>
      <c r="K175" s="137"/>
      <c r="L175" s="209" t="b">
        <f>IF(COUNTIF(E$4:E175,E175)=1,ROW()-1)</f>
        <v>0</v>
      </c>
      <c r="M175" s="147"/>
      <c r="O175" s="147"/>
      <c r="P175" s="147"/>
      <c r="Q175" s="147"/>
      <c r="R175" s="218"/>
    </row>
    <row r="176" spans="1:18" ht="12" customHeight="1" x14ac:dyDescent="0.2">
      <c r="A176" s="449"/>
      <c r="B176" s="452"/>
      <c r="C176" s="452"/>
      <c r="D176" s="425"/>
      <c r="E176" s="425"/>
      <c r="F176" s="425"/>
      <c r="G176" s="425"/>
      <c r="H176" s="425"/>
      <c r="I176" s="425"/>
      <c r="J176" s="425"/>
      <c r="K176" s="137"/>
      <c r="L176" s="209" t="b">
        <f>IF(COUNTIF(E$4:E176,E176)=1,ROW()-1)</f>
        <v>0</v>
      </c>
      <c r="M176" s="147"/>
      <c r="O176" s="147"/>
      <c r="P176" s="147"/>
      <c r="Q176" s="147"/>
      <c r="R176" s="218"/>
    </row>
    <row r="177" spans="1:18" ht="12" customHeight="1" x14ac:dyDescent="0.2">
      <c r="A177" s="449"/>
      <c r="B177" s="451"/>
      <c r="C177" s="508"/>
      <c r="D177" s="514"/>
      <c r="E177" s="425"/>
      <c r="F177" s="509"/>
      <c r="G177" s="509"/>
      <c r="H177" s="509"/>
      <c r="I177" s="508"/>
      <c r="J177" s="509"/>
      <c r="K177" s="137"/>
      <c r="L177" s="209" t="b">
        <f>IF(COUNTIF(E$4:E177,E177)=1,ROW()-1)</f>
        <v>0</v>
      </c>
      <c r="M177" s="147"/>
      <c r="O177" s="147"/>
      <c r="P177" s="147"/>
      <c r="Q177" s="147"/>
      <c r="R177" s="218"/>
    </row>
    <row r="178" spans="1:18" ht="12" customHeight="1" x14ac:dyDescent="0.2">
      <c r="A178" s="449"/>
      <c r="B178" s="452"/>
      <c r="C178" s="452"/>
      <c r="D178" s="425"/>
      <c r="E178" s="425"/>
      <c r="F178" s="425"/>
      <c r="G178" s="515"/>
      <c r="H178" s="515"/>
      <c r="I178" s="452"/>
      <c r="J178" s="425"/>
      <c r="K178" s="137"/>
      <c r="L178" s="209" t="b">
        <f>IF(COUNTIF(E$4:E178,E178)=1,ROW()-1)</f>
        <v>0</v>
      </c>
      <c r="M178" s="147"/>
      <c r="O178" s="147"/>
      <c r="P178" s="147"/>
      <c r="Q178" s="147"/>
      <c r="R178" s="218"/>
    </row>
    <row r="179" spans="1:18" ht="12" customHeight="1" x14ac:dyDescent="0.2">
      <c r="A179" s="449"/>
      <c r="B179" s="451"/>
      <c r="C179" s="508"/>
      <c r="D179" s="514"/>
      <c r="E179" s="425"/>
      <c r="F179" s="509"/>
      <c r="G179" s="509"/>
      <c r="H179" s="509"/>
      <c r="I179" s="509"/>
      <c r="J179" s="425"/>
      <c r="K179" s="137"/>
      <c r="L179" s="209" t="b">
        <f>IF(COUNTIF(E$4:E179,E179)=1,ROW()-1)</f>
        <v>0</v>
      </c>
      <c r="M179" s="147"/>
      <c r="O179" s="147"/>
      <c r="P179" s="147"/>
      <c r="Q179" s="147"/>
      <c r="R179" s="218"/>
    </row>
    <row r="180" spans="1:18" ht="12" customHeight="1" x14ac:dyDescent="0.2">
      <c r="A180" s="449"/>
      <c r="B180" s="452"/>
      <c r="C180" s="452"/>
      <c r="D180" s="425"/>
      <c r="E180" s="425"/>
      <c r="F180" s="425"/>
      <c r="G180" s="425"/>
      <c r="H180" s="509"/>
      <c r="I180" s="425"/>
      <c r="J180" s="425"/>
      <c r="K180" s="137"/>
      <c r="L180" s="209" t="b">
        <f>IF(COUNTIF(E$4:E180,E180)=1,ROW()-1)</f>
        <v>0</v>
      </c>
      <c r="M180" s="147"/>
      <c r="O180" s="147"/>
      <c r="P180" s="147"/>
      <c r="Q180" s="147"/>
      <c r="R180" s="218"/>
    </row>
    <row r="181" spans="1:18" ht="12" customHeight="1" x14ac:dyDescent="0.2">
      <c r="A181" s="449"/>
      <c r="B181" s="452"/>
      <c r="C181" s="452"/>
      <c r="D181" s="514"/>
      <c r="E181" s="425"/>
      <c r="F181" s="509"/>
      <c r="G181" s="509"/>
      <c r="H181" s="425"/>
      <c r="I181" s="509"/>
      <c r="J181" s="509"/>
      <c r="K181" s="137"/>
      <c r="L181" s="209" t="b">
        <f>IF(COUNTIF(E$4:E181,E181)=1,ROW()-1)</f>
        <v>0</v>
      </c>
      <c r="M181" s="147"/>
      <c r="O181" s="147"/>
      <c r="P181" s="147"/>
      <c r="Q181" s="147"/>
      <c r="R181" s="218"/>
    </row>
    <row r="182" spans="1:18" ht="12" customHeight="1" x14ac:dyDescent="0.2">
      <c r="A182" s="449"/>
      <c r="B182" s="452"/>
      <c r="C182" s="452"/>
      <c r="D182" s="425"/>
      <c r="E182" s="425"/>
      <c r="F182" s="425"/>
      <c r="G182" s="515"/>
      <c r="H182" s="515"/>
      <c r="I182" s="452"/>
      <c r="J182" s="425"/>
      <c r="K182" s="137"/>
      <c r="L182" s="209" t="b">
        <f>IF(COUNTIF(E$4:E182,E182)=1,ROW()-1)</f>
        <v>0</v>
      </c>
      <c r="M182" s="147"/>
      <c r="O182" s="147"/>
      <c r="P182" s="147"/>
      <c r="Q182" s="147"/>
      <c r="R182" s="218"/>
    </row>
    <row r="183" spans="1:18" ht="12" customHeight="1" x14ac:dyDescent="0.2">
      <c r="A183" s="449"/>
      <c r="B183" s="452"/>
      <c r="C183" s="452"/>
      <c r="D183" s="425"/>
      <c r="E183" s="425"/>
      <c r="F183" s="425"/>
      <c r="G183" s="425"/>
      <c r="H183" s="425"/>
      <c r="I183" s="425"/>
      <c r="J183" s="425"/>
      <c r="K183" s="137"/>
      <c r="L183" s="209" t="b">
        <f>IF(COUNTIF(E$4:E183,E183)=1,ROW()-1)</f>
        <v>0</v>
      </c>
      <c r="M183" s="147"/>
      <c r="O183" s="147"/>
      <c r="P183" s="147"/>
      <c r="Q183" s="147"/>
      <c r="R183" s="218"/>
    </row>
    <row r="184" spans="1:18" ht="12" customHeight="1" x14ac:dyDescent="0.2">
      <c r="A184" s="449"/>
      <c r="B184" s="451"/>
      <c r="C184" s="508"/>
      <c r="D184" s="514"/>
      <c r="E184" s="425"/>
      <c r="F184" s="509"/>
      <c r="G184" s="509"/>
      <c r="H184" s="509"/>
      <c r="I184" s="508"/>
      <c r="J184" s="509"/>
      <c r="K184" s="137"/>
      <c r="L184" s="209" t="b">
        <f>IF(COUNTIF(E$4:E184,E184)=1,ROW()-1)</f>
        <v>0</v>
      </c>
      <c r="M184" s="147"/>
      <c r="O184" s="147"/>
      <c r="P184" s="147"/>
      <c r="Q184" s="147"/>
      <c r="R184" s="218"/>
    </row>
    <row r="185" spans="1:18" ht="12" customHeight="1" x14ac:dyDescent="0.2">
      <c r="A185" s="449"/>
      <c r="B185" s="452"/>
      <c r="C185" s="454"/>
      <c r="D185" s="425"/>
      <c r="E185" s="425"/>
      <c r="F185" s="517"/>
      <c r="G185" s="425"/>
      <c r="H185" s="509"/>
      <c r="I185" s="452"/>
      <c r="J185" s="425"/>
      <c r="K185" s="137"/>
      <c r="L185" s="209" t="b">
        <f>IF(COUNTIF(E$4:E185,E185)=1,ROW()-1)</f>
        <v>0</v>
      </c>
      <c r="M185" s="147"/>
      <c r="O185" s="147"/>
      <c r="P185" s="147"/>
      <c r="Q185" s="147"/>
      <c r="R185" s="218"/>
    </row>
    <row r="186" spans="1:18" ht="12" customHeight="1" x14ac:dyDescent="0.2">
      <c r="A186" s="449"/>
      <c r="B186" s="452"/>
      <c r="C186" s="452"/>
      <c r="D186" s="425"/>
      <c r="E186" s="425"/>
      <c r="F186" s="267"/>
      <c r="G186" s="509"/>
      <c r="H186" s="425"/>
      <c r="I186" s="425"/>
      <c r="J186" s="425"/>
      <c r="K186" s="137"/>
      <c r="L186" s="209" t="b">
        <f>IF(COUNTIF(E$4:E186,E186)=1,ROW()-1)</f>
        <v>0</v>
      </c>
      <c r="M186" s="147"/>
      <c r="O186" s="147"/>
      <c r="P186" s="147"/>
      <c r="Q186" s="147"/>
      <c r="R186" s="218"/>
    </row>
    <row r="187" spans="1:18" ht="12" customHeight="1" x14ac:dyDescent="0.2">
      <c r="A187" s="449"/>
      <c r="B187" s="452"/>
      <c r="C187" s="452"/>
      <c r="D187" s="425"/>
      <c r="E187" s="425"/>
      <c r="F187" s="425"/>
      <c r="G187" s="425"/>
      <c r="H187" s="515"/>
      <c r="I187" s="425"/>
      <c r="J187" s="425"/>
      <c r="K187" s="137"/>
      <c r="L187" s="209" t="b">
        <f>IF(COUNTIF(E$4:E187,E187)=1,ROW()-1)</f>
        <v>0</v>
      </c>
      <c r="M187" s="147"/>
      <c r="O187" s="147"/>
      <c r="P187" s="147"/>
      <c r="Q187" s="147"/>
      <c r="R187" s="218"/>
    </row>
    <row r="188" spans="1:18" ht="12" customHeight="1" x14ac:dyDescent="0.2">
      <c r="A188" s="449"/>
      <c r="B188" s="508"/>
      <c r="C188" s="451"/>
      <c r="D188" s="514"/>
      <c r="E188" s="425"/>
      <c r="F188" s="267"/>
      <c r="G188" s="509"/>
      <c r="H188" s="509"/>
      <c r="I188" s="509"/>
      <c r="J188" s="509"/>
      <c r="K188" s="137"/>
      <c r="L188" s="209" t="b">
        <f>IF(COUNTIF(E$4:E188,E188)=1,ROW()-1)</f>
        <v>0</v>
      </c>
      <c r="M188" s="147"/>
      <c r="O188" s="147"/>
      <c r="P188" s="147"/>
      <c r="Q188" s="147"/>
      <c r="R188" s="218"/>
    </row>
    <row r="189" spans="1:18" ht="12" customHeight="1" x14ac:dyDescent="0.2">
      <c r="A189" s="449"/>
      <c r="B189" s="452"/>
      <c r="C189" s="452"/>
      <c r="D189" s="425"/>
      <c r="E189" s="425"/>
      <c r="F189" s="425"/>
      <c r="G189" s="515"/>
      <c r="H189" s="425"/>
      <c r="I189" s="452"/>
      <c r="J189" s="425"/>
      <c r="K189" s="137"/>
      <c r="L189" s="209" t="b">
        <f>IF(COUNTIF(E$4:E189,E189)=1,ROW()-1)</f>
        <v>0</v>
      </c>
      <c r="M189" s="147"/>
      <c r="O189" s="147"/>
      <c r="P189" s="147"/>
      <c r="Q189" s="147"/>
      <c r="R189" s="218"/>
    </row>
    <row r="190" spans="1:18" ht="12" customHeight="1" x14ac:dyDescent="0.2">
      <c r="A190" s="449"/>
      <c r="B190" s="451"/>
      <c r="C190" s="452"/>
      <c r="D190" s="425"/>
      <c r="E190" s="425"/>
      <c r="F190" s="425"/>
      <c r="G190" s="425"/>
      <c r="H190" s="425"/>
      <c r="I190" s="425"/>
      <c r="J190" s="425"/>
      <c r="K190" s="137"/>
      <c r="L190" s="209" t="b">
        <f>IF(COUNTIF(E$4:E190,E190)=1,ROW()-1)</f>
        <v>0</v>
      </c>
      <c r="M190" s="147"/>
      <c r="O190" s="147"/>
      <c r="P190" s="147"/>
      <c r="Q190" s="147"/>
      <c r="R190" s="218"/>
    </row>
    <row r="191" spans="1:18" ht="12" customHeight="1" x14ac:dyDescent="0.2">
      <c r="A191" s="449"/>
      <c r="B191" s="451"/>
      <c r="C191" s="508"/>
      <c r="D191" s="514"/>
      <c r="E191" s="425"/>
      <c r="F191" s="267"/>
      <c r="G191" s="509"/>
      <c r="H191" s="509"/>
      <c r="I191" s="509"/>
      <c r="J191" s="509"/>
      <c r="K191" s="137"/>
      <c r="L191" s="209" t="b">
        <f>IF(COUNTIF(E$4:E191,E191)=1,ROW()-1)</f>
        <v>0</v>
      </c>
      <c r="M191" s="147"/>
      <c r="O191" s="147"/>
      <c r="P191" s="147"/>
      <c r="Q191" s="147"/>
      <c r="R191" s="218"/>
    </row>
    <row r="192" spans="1:18" ht="12" customHeight="1" x14ac:dyDescent="0.2">
      <c r="A192" s="449"/>
      <c r="B192" s="451"/>
      <c r="C192" s="451"/>
      <c r="D192" s="514"/>
      <c r="E192" s="425"/>
      <c r="F192" s="509"/>
      <c r="G192" s="509"/>
      <c r="H192" s="509"/>
      <c r="I192" s="509"/>
      <c r="J192" s="509"/>
      <c r="K192" s="137"/>
      <c r="L192" s="209" t="b">
        <f>IF(COUNTIF(E$4:E192,E192)=1,ROW()-1)</f>
        <v>0</v>
      </c>
      <c r="M192" s="147"/>
      <c r="O192" s="147"/>
      <c r="P192" s="147"/>
      <c r="Q192" s="147"/>
      <c r="R192" s="218"/>
    </row>
    <row r="193" spans="1:18" ht="12" customHeight="1" x14ac:dyDescent="0.2">
      <c r="A193" s="449"/>
      <c r="B193" s="451"/>
      <c r="C193" s="451"/>
      <c r="D193" s="514"/>
      <c r="E193" s="425"/>
      <c r="F193" s="267"/>
      <c r="G193" s="509"/>
      <c r="H193" s="509"/>
      <c r="I193" s="509"/>
      <c r="J193" s="509"/>
      <c r="K193" s="137"/>
      <c r="L193" s="209" t="b">
        <f>IF(COUNTIF(E$4:E193,E193)=1,ROW()-1)</f>
        <v>0</v>
      </c>
      <c r="M193" s="147"/>
      <c r="O193" s="147"/>
      <c r="P193" s="147"/>
      <c r="Q193" s="147"/>
      <c r="R193" s="218"/>
    </row>
    <row r="194" spans="1:18" ht="12" customHeight="1" x14ac:dyDescent="0.2">
      <c r="A194" s="449"/>
      <c r="B194" s="451"/>
      <c r="C194" s="451"/>
      <c r="D194" s="514"/>
      <c r="E194" s="425"/>
      <c r="F194" s="267"/>
      <c r="G194" s="509"/>
      <c r="H194" s="509"/>
      <c r="I194" s="509"/>
      <c r="J194" s="509"/>
      <c r="K194" s="137"/>
      <c r="L194" s="209" t="b">
        <f>IF(COUNTIF(E$4:E194,E194)=1,ROW()-1)</f>
        <v>0</v>
      </c>
      <c r="M194" s="147"/>
      <c r="O194" s="147"/>
      <c r="P194" s="147"/>
      <c r="Q194" s="147"/>
      <c r="R194" s="218"/>
    </row>
    <row r="195" spans="1:18" ht="12" customHeight="1" x14ac:dyDescent="0.2">
      <c r="A195" s="449"/>
      <c r="B195" s="452"/>
      <c r="C195" s="452"/>
      <c r="D195" s="514"/>
      <c r="E195" s="425"/>
      <c r="F195" s="509"/>
      <c r="G195" s="509"/>
      <c r="H195" s="509"/>
      <c r="I195" s="509"/>
      <c r="J195" s="509"/>
      <c r="K195" s="137"/>
      <c r="L195" s="209" t="b">
        <f>IF(COUNTIF(E$4:E195,E195)=1,ROW()-1)</f>
        <v>0</v>
      </c>
      <c r="M195" s="147"/>
      <c r="O195" s="147"/>
      <c r="P195" s="147"/>
      <c r="Q195" s="147"/>
      <c r="R195" s="218"/>
    </row>
    <row r="196" spans="1:18" ht="12" customHeight="1" x14ac:dyDescent="0.2">
      <c r="A196" s="449"/>
      <c r="B196" s="451"/>
      <c r="C196" s="452"/>
      <c r="D196" s="425"/>
      <c r="E196" s="425"/>
      <c r="F196" s="425"/>
      <c r="G196" s="515"/>
      <c r="H196" s="515"/>
      <c r="I196" s="452"/>
      <c r="J196" s="425"/>
      <c r="K196" s="137"/>
      <c r="L196" s="209" t="b">
        <f>IF(COUNTIF(E$4:E196,E196)=1,ROW()-1)</f>
        <v>0</v>
      </c>
      <c r="M196" s="147"/>
      <c r="O196" s="147"/>
      <c r="P196" s="147"/>
      <c r="Q196" s="147"/>
      <c r="R196" s="218"/>
    </row>
    <row r="197" spans="1:18" ht="12" customHeight="1" x14ac:dyDescent="0.2">
      <c r="A197" s="449"/>
      <c r="B197" s="451"/>
      <c r="C197" s="452"/>
      <c r="D197" s="425"/>
      <c r="E197" s="425"/>
      <c r="F197" s="425"/>
      <c r="G197" s="425"/>
      <c r="H197" s="425"/>
      <c r="I197" s="425"/>
      <c r="J197" s="425"/>
      <c r="K197" s="137"/>
      <c r="L197" s="209" t="b">
        <f>IF(COUNTIF(E$4:E197,E197)=1,ROW()-1)</f>
        <v>0</v>
      </c>
      <c r="M197" s="147"/>
      <c r="O197" s="147"/>
      <c r="P197" s="147"/>
      <c r="Q197" s="147"/>
      <c r="R197" s="218"/>
    </row>
    <row r="198" spans="1:18" ht="12" customHeight="1" x14ac:dyDescent="0.2">
      <c r="A198" s="449"/>
      <c r="B198" s="452"/>
      <c r="C198" s="452"/>
      <c r="D198" s="425"/>
      <c r="E198" s="425"/>
      <c r="F198" s="267"/>
      <c r="G198" s="509"/>
      <c r="H198" s="425"/>
      <c r="I198" s="452"/>
      <c r="J198" s="509"/>
      <c r="K198" s="137"/>
      <c r="L198" s="209" t="b">
        <f>IF(COUNTIF(E$4:E198,E198)=1,ROW()-1)</f>
        <v>0</v>
      </c>
      <c r="M198" s="147"/>
      <c r="O198" s="147"/>
      <c r="P198" s="147"/>
      <c r="Q198" s="447"/>
      <c r="R198" s="218"/>
    </row>
    <row r="199" spans="1:18" ht="12" customHeight="1" x14ac:dyDescent="0.2">
      <c r="A199" s="449"/>
      <c r="B199" s="452"/>
      <c r="C199" s="452"/>
      <c r="D199" s="425"/>
      <c r="E199" s="425"/>
      <c r="F199" s="425"/>
      <c r="G199" s="509"/>
      <c r="H199" s="509"/>
      <c r="I199" s="425"/>
      <c r="J199" s="516"/>
      <c r="K199" s="137"/>
      <c r="L199" s="209" t="b">
        <f>IF(COUNTIF(E$4:E199,E199)=1,ROW()-1)</f>
        <v>0</v>
      </c>
      <c r="M199" s="147"/>
      <c r="O199" s="147"/>
      <c r="P199" s="147"/>
      <c r="Q199" s="447"/>
      <c r="R199" s="218"/>
    </row>
    <row r="200" spans="1:18" ht="12" customHeight="1" x14ac:dyDescent="0.2">
      <c r="A200" s="449"/>
      <c r="B200" s="451"/>
      <c r="C200" s="452"/>
      <c r="D200" s="425"/>
      <c r="E200" s="425"/>
      <c r="F200" s="425"/>
      <c r="G200" s="515"/>
      <c r="H200" s="425"/>
      <c r="I200" s="452"/>
      <c r="J200" s="425"/>
      <c r="K200" s="137"/>
      <c r="L200" s="209" t="b">
        <f>IF(COUNTIF(E$4:E200,E200)=1,ROW()-1)</f>
        <v>0</v>
      </c>
      <c r="M200" s="147"/>
      <c r="O200" s="147"/>
      <c r="P200" s="147"/>
      <c r="Q200" s="447"/>
      <c r="R200" s="218"/>
    </row>
    <row r="201" spans="1:18" ht="12" customHeight="1" x14ac:dyDescent="0.2">
      <c r="A201" s="449"/>
      <c r="B201" s="451"/>
      <c r="C201" s="452"/>
      <c r="D201" s="425"/>
      <c r="E201" s="425"/>
      <c r="F201" s="425"/>
      <c r="G201" s="425"/>
      <c r="H201" s="425"/>
      <c r="I201" s="425"/>
      <c r="J201" s="425"/>
      <c r="K201" s="137"/>
      <c r="L201" s="209" t="b">
        <f>IF(COUNTIF(E$4:E201,E201)=1,ROW()-1)</f>
        <v>0</v>
      </c>
      <c r="M201" s="147"/>
      <c r="O201" s="147"/>
      <c r="P201" s="147"/>
      <c r="Q201" s="447"/>
      <c r="R201" s="218"/>
    </row>
    <row r="202" spans="1:18" ht="12" customHeight="1" x14ac:dyDescent="0.2">
      <c r="A202" s="449"/>
      <c r="B202" s="452"/>
      <c r="C202" s="508"/>
      <c r="D202" s="514"/>
      <c r="E202" s="425"/>
      <c r="F202" s="509"/>
      <c r="G202" s="509"/>
      <c r="H202" s="509"/>
      <c r="I202" s="509"/>
      <c r="J202" s="509"/>
      <c r="K202" s="137"/>
      <c r="L202" s="209" t="b">
        <f>IF(COUNTIF(E$4:E202,E202)=1,ROW()-1)</f>
        <v>0</v>
      </c>
      <c r="M202" s="147"/>
      <c r="O202" s="147"/>
      <c r="P202" s="147"/>
      <c r="Q202" s="447"/>
      <c r="R202" s="218"/>
    </row>
    <row r="203" spans="1:18" ht="12" customHeight="1" x14ac:dyDescent="0.2">
      <c r="A203" s="449"/>
      <c r="B203" s="452"/>
      <c r="C203" s="452"/>
      <c r="D203" s="425"/>
      <c r="E203" s="425"/>
      <c r="F203" s="425"/>
      <c r="G203" s="509"/>
      <c r="H203" s="509"/>
      <c r="I203" s="425"/>
      <c r="J203" s="425"/>
      <c r="K203" s="137"/>
      <c r="L203" s="209" t="b">
        <f>IF(COUNTIF(E$4:E203,E203)=1,ROW()-1)</f>
        <v>0</v>
      </c>
      <c r="M203" s="147"/>
      <c r="O203" s="147"/>
      <c r="P203" s="147"/>
      <c r="Q203" s="447"/>
      <c r="R203" s="218"/>
    </row>
    <row r="204" spans="1:18" ht="12" customHeight="1" x14ac:dyDescent="0.2">
      <c r="A204" s="449"/>
      <c r="B204" s="451"/>
      <c r="C204" s="452"/>
      <c r="D204" s="425"/>
      <c r="E204" s="425"/>
      <c r="F204" s="425"/>
      <c r="G204" s="515"/>
      <c r="H204" s="425"/>
      <c r="I204" s="452"/>
      <c r="J204" s="425"/>
      <c r="K204" s="137"/>
      <c r="L204" s="209" t="b">
        <f>IF(COUNTIF(E$4:E204,E204)=1,ROW()-1)</f>
        <v>0</v>
      </c>
      <c r="M204" s="147"/>
      <c r="O204" s="147"/>
      <c r="P204" s="147"/>
      <c r="Q204" s="147"/>
      <c r="R204" s="218"/>
    </row>
    <row r="205" spans="1:18" ht="12" customHeight="1" x14ac:dyDescent="0.2">
      <c r="A205" s="449"/>
      <c r="B205" s="452"/>
      <c r="C205" s="452"/>
      <c r="D205" s="425"/>
      <c r="E205" s="425"/>
      <c r="F205" s="425"/>
      <c r="G205" s="509"/>
      <c r="H205" s="509"/>
      <c r="I205" s="425"/>
      <c r="J205" s="425"/>
      <c r="K205" s="137"/>
      <c r="L205" s="209" t="b">
        <f>IF(COUNTIF(E$4:E205,E205)=1,ROW()-1)</f>
        <v>0</v>
      </c>
      <c r="M205" s="147"/>
      <c r="O205" s="147"/>
      <c r="P205" s="147"/>
      <c r="Q205" s="147"/>
      <c r="R205" s="218"/>
    </row>
    <row r="206" spans="1:18" ht="12" customHeight="1" x14ac:dyDescent="0.2">
      <c r="A206" s="449"/>
      <c r="B206" s="452"/>
      <c r="C206" s="454"/>
      <c r="D206" s="425"/>
      <c r="E206" s="425"/>
      <c r="F206" s="425"/>
      <c r="G206" s="515"/>
      <c r="H206" s="425"/>
      <c r="I206" s="452"/>
      <c r="J206" s="425"/>
      <c r="K206" s="137"/>
      <c r="L206" s="209" t="b">
        <f>IF(COUNTIF(E$4:E206,E206)=1,ROW()-1)</f>
        <v>0</v>
      </c>
      <c r="M206" s="147"/>
      <c r="O206" s="147"/>
      <c r="P206" s="147"/>
      <c r="Q206" s="147"/>
      <c r="R206" s="218"/>
    </row>
    <row r="207" spans="1:18" ht="12" customHeight="1" x14ac:dyDescent="0.2">
      <c r="A207" s="449"/>
      <c r="B207" s="451"/>
      <c r="C207" s="451"/>
      <c r="D207" s="514"/>
      <c r="E207" s="425"/>
      <c r="F207" s="425"/>
      <c r="G207" s="509"/>
      <c r="H207" s="509"/>
      <c r="I207" s="509"/>
      <c r="J207" s="509"/>
      <c r="K207" s="137"/>
      <c r="L207" s="209" t="b">
        <f>IF(COUNTIF(E$4:E207,E207)=1,ROW()-1)</f>
        <v>0</v>
      </c>
      <c r="M207" s="147"/>
      <c r="O207" s="147"/>
      <c r="P207" s="147"/>
      <c r="Q207" s="147"/>
      <c r="R207" s="218"/>
    </row>
    <row r="208" spans="1:18" ht="12" customHeight="1" x14ac:dyDescent="0.2">
      <c r="A208" s="449"/>
      <c r="B208" s="451"/>
      <c r="C208" s="508"/>
      <c r="D208" s="514"/>
      <c r="E208" s="425"/>
      <c r="F208" s="509"/>
      <c r="G208" s="509"/>
      <c r="H208" s="509"/>
      <c r="I208" s="508"/>
      <c r="J208" s="509"/>
      <c r="K208" s="137"/>
      <c r="L208" s="209" t="b">
        <f>IF(COUNTIF(E$4:E208,E208)=1,ROW()-1)</f>
        <v>0</v>
      </c>
      <c r="M208" s="147"/>
      <c r="O208" s="147"/>
      <c r="P208" s="147"/>
      <c r="Q208" s="147"/>
      <c r="R208" s="218"/>
    </row>
    <row r="209" spans="1:18" ht="12" customHeight="1" x14ac:dyDescent="0.2">
      <c r="A209" s="449"/>
      <c r="B209" s="452"/>
      <c r="C209" s="452"/>
      <c r="D209" s="514"/>
      <c r="E209" s="425"/>
      <c r="F209" s="509"/>
      <c r="G209" s="509"/>
      <c r="H209" s="509"/>
      <c r="I209" s="508"/>
      <c r="J209" s="509"/>
      <c r="K209" s="137"/>
      <c r="L209" s="209" t="b">
        <f>IF(COUNTIF(E$4:E209,E209)=1,ROW()-1)</f>
        <v>0</v>
      </c>
      <c r="M209" s="147"/>
      <c r="O209" s="147"/>
      <c r="P209" s="147"/>
      <c r="Q209" s="147"/>
      <c r="R209" s="218"/>
    </row>
    <row r="210" spans="1:18" ht="12" customHeight="1" x14ac:dyDescent="0.2">
      <c r="A210" s="449"/>
      <c r="B210" s="451"/>
      <c r="C210" s="452"/>
      <c r="D210" s="514"/>
      <c r="E210" s="425"/>
      <c r="F210" s="509"/>
      <c r="G210" s="509"/>
      <c r="H210" s="515"/>
      <c r="I210" s="508"/>
      <c r="J210" s="508"/>
      <c r="K210" s="137"/>
      <c r="L210" s="209" t="b">
        <f>IF(COUNTIF(E$4:E210,E210)=1,ROW()-1)</f>
        <v>0</v>
      </c>
      <c r="M210" s="147"/>
      <c r="O210" s="147"/>
      <c r="P210" s="147"/>
      <c r="Q210" s="147"/>
      <c r="R210" s="218"/>
    </row>
    <row r="211" spans="1:18" ht="12" customHeight="1" x14ac:dyDescent="0.2">
      <c r="A211" s="449"/>
      <c r="B211" s="451"/>
      <c r="C211" s="451"/>
      <c r="D211" s="514"/>
      <c r="E211" s="425"/>
      <c r="F211" s="267"/>
      <c r="G211" s="509"/>
      <c r="H211" s="509"/>
      <c r="I211" s="509"/>
      <c r="J211" s="509"/>
      <c r="K211" s="137"/>
      <c r="L211" s="209" t="b">
        <f>IF(COUNTIF(E$4:E211,E211)=1,ROW()-1)</f>
        <v>0</v>
      </c>
      <c r="M211" s="147"/>
      <c r="O211" s="147"/>
      <c r="P211" s="147"/>
      <c r="Q211" s="147"/>
      <c r="R211" s="218"/>
    </row>
    <row r="212" spans="1:18" ht="12" customHeight="1" x14ac:dyDescent="0.2">
      <c r="A212" s="449"/>
      <c r="B212" s="452"/>
      <c r="C212" s="452"/>
      <c r="D212" s="514"/>
      <c r="E212" s="425"/>
      <c r="F212" s="509"/>
      <c r="G212" s="515"/>
      <c r="H212" s="425"/>
      <c r="I212" s="508"/>
      <c r="J212" s="509"/>
      <c r="K212" s="137"/>
      <c r="L212" s="209" t="b">
        <f>IF(COUNTIF(E$4:E212,E212)=1,ROW()-1)</f>
        <v>0</v>
      </c>
      <c r="M212" s="147"/>
      <c r="O212" s="147"/>
      <c r="P212" s="147"/>
      <c r="Q212" s="147"/>
      <c r="R212" s="218"/>
    </row>
    <row r="213" spans="1:18" ht="12" customHeight="1" x14ac:dyDescent="0.2">
      <c r="A213" s="449"/>
      <c r="B213" s="452"/>
      <c r="C213" s="508"/>
      <c r="D213" s="514"/>
      <c r="E213" s="425"/>
      <c r="F213" s="509"/>
      <c r="G213" s="509"/>
      <c r="H213" s="509"/>
      <c r="I213" s="509"/>
      <c r="J213" s="509"/>
      <c r="K213" s="137"/>
      <c r="L213" s="209" t="b">
        <f>IF(COUNTIF(E$4:E213,E213)=1,ROW()-1)</f>
        <v>0</v>
      </c>
      <c r="M213" s="147"/>
      <c r="O213" s="147"/>
      <c r="P213" s="147"/>
      <c r="Q213" s="147"/>
      <c r="R213" s="218"/>
    </row>
    <row r="214" spans="1:18" ht="12" customHeight="1" x14ac:dyDescent="0.2">
      <c r="A214" s="449"/>
      <c r="B214" s="452"/>
      <c r="C214" s="452"/>
      <c r="D214" s="425"/>
      <c r="E214" s="425"/>
      <c r="F214" s="267"/>
      <c r="G214" s="509"/>
      <c r="H214" s="425"/>
      <c r="I214" s="452"/>
      <c r="J214" s="425"/>
      <c r="K214" s="137"/>
      <c r="L214" s="209" t="b">
        <f>IF(COUNTIF(E$4:E214,E214)=1,ROW()-1)</f>
        <v>0</v>
      </c>
      <c r="M214" s="147"/>
      <c r="O214" s="147"/>
      <c r="P214" s="147"/>
      <c r="Q214" s="147"/>
      <c r="R214" s="218"/>
    </row>
    <row r="215" spans="1:18" ht="12" customHeight="1" x14ac:dyDescent="0.2">
      <c r="A215" s="449"/>
      <c r="B215" s="451"/>
      <c r="C215" s="508"/>
      <c r="D215" s="514"/>
      <c r="E215" s="425"/>
      <c r="F215" s="267"/>
      <c r="G215" s="509"/>
      <c r="H215" s="267"/>
      <c r="I215" s="267"/>
      <c r="J215" s="509"/>
      <c r="K215" s="137"/>
      <c r="L215" s="209" t="b">
        <f>IF(COUNTIF(E$4:E215,E215)=1,ROW()-1)</f>
        <v>0</v>
      </c>
      <c r="M215" s="147"/>
      <c r="O215" s="147"/>
      <c r="P215" s="147"/>
      <c r="Q215" s="147"/>
      <c r="R215" s="218"/>
    </row>
    <row r="216" spans="1:18" ht="12" customHeight="1" x14ac:dyDescent="0.2">
      <c r="A216" s="449"/>
      <c r="B216" s="451"/>
      <c r="C216" s="452"/>
      <c r="D216" s="425"/>
      <c r="E216" s="425"/>
      <c r="F216" s="425"/>
      <c r="G216" s="509"/>
      <c r="H216" s="515"/>
      <c r="I216" s="452"/>
      <c r="J216" s="425"/>
      <c r="K216" s="137"/>
      <c r="L216" s="209" t="b">
        <f>IF(COUNTIF(E$4:E216,E216)=1,ROW()-1)</f>
        <v>0</v>
      </c>
      <c r="M216" s="147"/>
      <c r="O216" s="147"/>
      <c r="P216" s="147"/>
      <c r="Q216" s="147"/>
      <c r="R216" s="218"/>
    </row>
    <row r="217" spans="1:18" ht="12" customHeight="1" x14ac:dyDescent="0.2">
      <c r="A217" s="449"/>
      <c r="B217" s="508"/>
      <c r="C217" s="508"/>
      <c r="D217" s="514"/>
      <c r="E217" s="425"/>
      <c r="F217" s="267"/>
      <c r="G217" s="509"/>
      <c r="H217" s="509"/>
      <c r="I217" s="509"/>
      <c r="J217" s="509"/>
      <c r="K217" s="137"/>
      <c r="L217" s="209" t="b">
        <f>IF(COUNTIF(E$4:E217,E217)=1,ROW()-1)</f>
        <v>0</v>
      </c>
      <c r="M217" s="147"/>
      <c r="O217" s="147"/>
      <c r="P217" s="147"/>
      <c r="Q217" s="147"/>
      <c r="R217" s="218"/>
    </row>
    <row r="218" spans="1:18" ht="12" customHeight="1" x14ac:dyDescent="0.2">
      <c r="A218" s="449"/>
      <c r="B218" s="452"/>
      <c r="C218" s="452"/>
      <c r="D218" s="425"/>
      <c r="E218" s="425"/>
      <c r="F218" s="425"/>
      <c r="G218" s="515"/>
      <c r="H218" s="425"/>
      <c r="I218" s="452"/>
      <c r="J218" s="425"/>
      <c r="K218" s="137"/>
      <c r="L218" s="209" t="b">
        <f>IF(COUNTIF(E$4:E218,E218)=1,ROW()-1)</f>
        <v>0</v>
      </c>
      <c r="M218" s="147"/>
      <c r="O218" s="147"/>
      <c r="P218" s="147"/>
      <c r="Q218" s="147"/>
      <c r="R218" s="218"/>
    </row>
    <row r="219" spans="1:18" ht="12" customHeight="1" x14ac:dyDescent="0.2">
      <c r="A219" s="449"/>
      <c r="B219" s="451"/>
      <c r="C219" s="508"/>
      <c r="D219" s="514"/>
      <c r="E219" s="454"/>
      <c r="F219" s="267"/>
      <c r="G219" s="509"/>
      <c r="H219" s="267"/>
      <c r="I219" s="267"/>
      <c r="J219" s="509"/>
      <c r="K219" s="137"/>
      <c r="L219" s="209" t="b">
        <f>IF(COUNTIF(E$4:E219,E219)=1,ROW()-1)</f>
        <v>0</v>
      </c>
      <c r="M219" s="147"/>
      <c r="O219" s="147"/>
      <c r="P219" s="147"/>
      <c r="Q219" s="147"/>
      <c r="R219" s="218"/>
    </row>
    <row r="220" spans="1:18" ht="12" customHeight="1" x14ac:dyDescent="0.2">
      <c r="A220" s="449"/>
      <c r="B220" s="451"/>
      <c r="C220" s="452"/>
      <c r="D220" s="425"/>
      <c r="E220" s="425"/>
      <c r="F220" s="425"/>
      <c r="G220" s="515"/>
      <c r="H220" s="515"/>
      <c r="I220" s="452"/>
      <c r="J220" s="425"/>
      <c r="K220" s="137"/>
      <c r="L220" s="209" t="b">
        <f>IF(COUNTIF(E$4:E220,E220)=1,ROW()-1)</f>
        <v>0</v>
      </c>
      <c r="M220" s="147"/>
      <c r="O220" s="147"/>
      <c r="P220" s="147"/>
      <c r="Q220" s="147"/>
      <c r="R220" s="218"/>
    </row>
    <row r="221" spans="1:18" ht="12" customHeight="1" x14ac:dyDescent="0.2">
      <c r="A221" s="449"/>
      <c r="B221" s="452"/>
      <c r="C221" s="452"/>
      <c r="D221" s="425"/>
      <c r="E221" s="425"/>
      <c r="F221" s="425"/>
      <c r="G221" s="425"/>
      <c r="H221" s="509"/>
      <c r="I221" s="425"/>
      <c r="J221" s="425"/>
      <c r="K221" s="137"/>
      <c r="L221" s="209" t="b">
        <f>IF(COUNTIF(E$4:E221,E221)=1,ROW()-1)</f>
        <v>0</v>
      </c>
      <c r="M221" s="147"/>
      <c r="O221" s="147"/>
      <c r="P221" s="147"/>
      <c r="Q221" s="147"/>
      <c r="R221" s="218"/>
    </row>
    <row r="222" spans="1:18" ht="12" customHeight="1" x14ac:dyDescent="0.2">
      <c r="A222" s="449"/>
      <c r="B222" s="451"/>
      <c r="C222" s="452"/>
      <c r="D222" s="514"/>
      <c r="E222" s="425"/>
      <c r="F222" s="509"/>
      <c r="G222" s="515"/>
      <c r="H222" s="425"/>
      <c r="I222" s="508"/>
      <c r="J222" s="516"/>
      <c r="K222" s="137"/>
      <c r="L222" s="209" t="b">
        <f>IF(COUNTIF(E$4:E222,E222)=1,ROW()-1)</f>
        <v>0</v>
      </c>
      <c r="M222" s="147"/>
      <c r="O222" s="147"/>
      <c r="P222" s="147"/>
      <c r="Q222" s="147"/>
      <c r="R222" s="218"/>
    </row>
    <row r="223" spans="1:18" ht="12" customHeight="1" x14ac:dyDescent="0.2">
      <c r="A223" s="449"/>
      <c r="B223" s="508"/>
      <c r="C223" s="508"/>
      <c r="D223" s="514"/>
      <c r="E223" s="425"/>
      <c r="F223" s="509"/>
      <c r="G223" s="509"/>
      <c r="H223" s="509"/>
      <c r="I223" s="509"/>
      <c r="J223" s="509"/>
      <c r="K223" s="137"/>
      <c r="L223" s="209" t="b">
        <f>IF(COUNTIF(E$4:E223,E223)=1,ROW()-1)</f>
        <v>0</v>
      </c>
      <c r="M223" s="147"/>
      <c r="O223" s="147"/>
      <c r="P223" s="147"/>
      <c r="Q223" s="147"/>
      <c r="R223" s="218"/>
    </row>
    <row r="224" spans="1:18" ht="12" customHeight="1" x14ac:dyDescent="0.2">
      <c r="A224" s="449"/>
      <c r="B224" s="452"/>
      <c r="C224" s="452"/>
      <c r="D224" s="425"/>
      <c r="E224" s="425"/>
      <c r="F224" s="425"/>
      <c r="G224" s="515"/>
      <c r="H224" s="425"/>
      <c r="I224" s="452"/>
      <c r="J224" s="425"/>
      <c r="K224" s="137"/>
      <c r="L224" s="209" t="b">
        <f>IF(COUNTIF(E$4:E224,E224)=1,ROW()-1)</f>
        <v>0</v>
      </c>
      <c r="M224" s="147"/>
      <c r="O224" s="147"/>
      <c r="P224" s="147"/>
      <c r="Q224" s="147"/>
      <c r="R224" s="218"/>
    </row>
    <row r="225" spans="1:18" ht="12" customHeight="1" x14ac:dyDescent="0.2">
      <c r="A225" s="449"/>
      <c r="B225" s="451"/>
      <c r="C225" s="452"/>
      <c r="D225" s="425"/>
      <c r="E225" s="425"/>
      <c r="F225" s="425"/>
      <c r="G225" s="515"/>
      <c r="H225" s="425"/>
      <c r="I225" s="452"/>
      <c r="J225" s="425"/>
      <c r="K225" s="137"/>
      <c r="L225" s="209" t="b">
        <f>IF(COUNTIF(E$4:E225,E225)=1,ROW()-1)</f>
        <v>0</v>
      </c>
      <c r="M225" s="147"/>
      <c r="O225" s="147"/>
      <c r="P225" s="147"/>
      <c r="Q225" s="147"/>
      <c r="R225" s="218"/>
    </row>
    <row r="226" spans="1:18" ht="12" customHeight="1" x14ac:dyDescent="0.2">
      <c r="A226" s="449"/>
      <c r="B226" s="451"/>
      <c r="C226" s="451"/>
      <c r="D226" s="514"/>
      <c r="E226" s="425"/>
      <c r="F226" s="509"/>
      <c r="G226" s="509"/>
      <c r="H226" s="509"/>
      <c r="I226" s="508"/>
      <c r="J226" s="509"/>
      <c r="K226" s="137"/>
      <c r="L226" s="209" t="b">
        <f>IF(COUNTIF(E$4:E226,E226)=1,ROW()-1)</f>
        <v>0</v>
      </c>
      <c r="M226" s="147"/>
      <c r="O226" s="147"/>
      <c r="P226" s="147"/>
      <c r="Q226" s="147"/>
      <c r="R226" s="218"/>
    </row>
    <row r="227" spans="1:18" ht="12" customHeight="1" x14ac:dyDescent="0.2">
      <c r="A227" s="449"/>
      <c r="B227" s="451"/>
      <c r="C227" s="451"/>
      <c r="D227" s="514"/>
      <c r="E227" s="425"/>
      <c r="F227" s="510"/>
      <c r="G227" s="509"/>
      <c r="H227" s="509"/>
      <c r="I227" s="508"/>
      <c r="J227" s="509"/>
      <c r="K227" s="137"/>
      <c r="L227" s="209" t="b">
        <f>IF(COUNTIF(E$4:E227,E227)=1,ROW()-1)</f>
        <v>0</v>
      </c>
      <c r="M227" s="147"/>
      <c r="O227" s="147"/>
      <c r="P227" s="147"/>
      <c r="Q227" s="147"/>
      <c r="R227" s="218"/>
    </row>
    <row r="228" spans="1:18" ht="12" customHeight="1" x14ac:dyDescent="0.2">
      <c r="A228" s="449"/>
      <c r="B228" s="451"/>
      <c r="C228" s="451"/>
      <c r="D228" s="514"/>
      <c r="E228" s="425"/>
      <c r="F228" s="509"/>
      <c r="G228" s="509"/>
      <c r="H228" s="509"/>
      <c r="I228" s="508"/>
      <c r="J228" s="509"/>
      <c r="K228" s="137"/>
      <c r="L228" s="209" t="b">
        <f>IF(COUNTIF(E$4:E228,E228)=1,ROW()-1)</f>
        <v>0</v>
      </c>
      <c r="M228" s="147"/>
      <c r="O228" s="147"/>
      <c r="P228" s="147"/>
      <c r="Q228" s="147"/>
      <c r="R228" s="218"/>
    </row>
    <row r="229" spans="1:18" ht="12" customHeight="1" x14ac:dyDescent="0.2">
      <c r="A229" s="449"/>
      <c r="B229" s="451"/>
      <c r="C229" s="451"/>
      <c r="D229" s="514"/>
      <c r="E229" s="425"/>
      <c r="F229" s="510"/>
      <c r="G229" s="509"/>
      <c r="H229" s="267"/>
      <c r="I229" s="267"/>
      <c r="J229" s="509"/>
      <c r="K229" s="137"/>
      <c r="L229" s="209" t="b">
        <f>IF(COUNTIF(E$4:E229,E229)=1,ROW()-1)</f>
        <v>0</v>
      </c>
      <c r="M229" s="147"/>
      <c r="O229" s="147"/>
      <c r="P229" s="147"/>
      <c r="Q229" s="147"/>
      <c r="R229" s="218"/>
    </row>
    <row r="230" spans="1:18" ht="12" customHeight="1" x14ac:dyDescent="0.2">
      <c r="A230" s="449"/>
      <c r="B230" s="452"/>
      <c r="C230" s="452"/>
      <c r="D230" s="425"/>
      <c r="E230" s="425"/>
      <c r="F230" s="425"/>
      <c r="G230" s="425"/>
      <c r="H230" s="425"/>
      <c r="I230" s="425"/>
      <c r="J230" s="425"/>
      <c r="K230" s="137"/>
      <c r="L230" s="209" t="b">
        <f>IF(COUNTIF(E$4:E230,E230)=1,ROW()-1)</f>
        <v>0</v>
      </c>
      <c r="M230" s="147"/>
      <c r="O230" s="147"/>
      <c r="P230" s="147"/>
      <c r="Q230" s="147"/>
      <c r="R230" s="218"/>
    </row>
    <row r="231" spans="1:18" ht="12" customHeight="1" x14ac:dyDescent="0.2">
      <c r="A231" s="449"/>
      <c r="B231" s="451"/>
      <c r="C231" s="452"/>
      <c r="D231" s="514"/>
      <c r="E231" s="425"/>
      <c r="F231" s="509"/>
      <c r="G231" s="509"/>
      <c r="H231" s="509"/>
      <c r="I231" s="509"/>
      <c r="J231" s="509"/>
      <c r="K231" s="137"/>
      <c r="L231" s="209" t="b">
        <f>IF(COUNTIF(E$4:E231,E231)=1,ROW()-1)</f>
        <v>0</v>
      </c>
      <c r="M231" s="147"/>
      <c r="O231" s="147"/>
      <c r="P231" s="147"/>
      <c r="Q231" s="147"/>
      <c r="R231" s="218"/>
    </row>
    <row r="232" spans="1:18" ht="12" customHeight="1" x14ac:dyDescent="0.2">
      <c r="A232" s="449"/>
      <c r="B232" s="452"/>
      <c r="C232" s="452"/>
      <c r="D232" s="425"/>
      <c r="E232" s="425"/>
      <c r="F232" s="425"/>
      <c r="G232" s="509"/>
      <c r="H232" s="515"/>
      <c r="I232" s="452"/>
      <c r="J232" s="425"/>
      <c r="K232" s="137"/>
      <c r="L232" s="209" t="b">
        <f>IF(COUNTIF(E$4:E232,E232)=1,ROW()-1)</f>
        <v>0</v>
      </c>
      <c r="M232" s="147"/>
      <c r="O232" s="147"/>
      <c r="P232" s="147"/>
      <c r="Q232" s="147"/>
      <c r="R232" s="218"/>
    </row>
    <row r="233" spans="1:18" ht="12" customHeight="1" x14ac:dyDescent="0.2">
      <c r="A233" s="449"/>
      <c r="B233" s="451"/>
      <c r="C233" s="452"/>
      <c r="D233" s="425"/>
      <c r="E233" s="425"/>
      <c r="F233" s="425"/>
      <c r="G233" s="515"/>
      <c r="H233" s="425"/>
      <c r="I233" s="452"/>
      <c r="J233" s="425"/>
      <c r="K233" s="137"/>
      <c r="L233" s="209" t="b">
        <f>IF(COUNTIF(E$4:E233,E233)=1,ROW()-1)</f>
        <v>0</v>
      </c>
      <c r="M233" s="147"/>
      <c r="O233" s="147"/>
      <c r="P233" s="147"/>
      <c r="Q233" s="147"/>
      <c r="R233" s="218"/>
    </row>
    <row r="234" spans="1:18" ht="12" customHeight="1" x14ac:dyDescent="0.2">
      <c r="A234" s="449"/>
      <c r="B234" s="451"/>
      <c r="C234" s="451"/>
      <c r="D234" s="514"/>
      <c r="E234" s="425"/>
      <c r="F234" s="510"/>
      <c r="G234" s="509"/>
      <c r="H234" s="509"/>
      <c r="I234" s="508"/>
      <c r="J234" s="509"/>
      <c r="K234" s="137"/>
      <c r="L234" s="209" t="b">
        <f>IF(COUNTIF(E$4:E234,E234)=1,ROW()-1)</f>
        <v>0</v>
      </c>
      <c r="M234" s="147"/>
      <c r="O234" s="147"/>
      <c r="P234" s="147"/>
      <c r="Q234" s="147"/>
      <c r="R234" s="218"/>
    </row>
    <row r="235" spans="1:18" ht="12" customHeight="1" x14ac:dyDescent="0.2">
      <c r="A235" s="449"/>
      <c r="B235" s="452"/>
      <c r="C235" s="451"/>
      <c r="D235" s="425"/>
      <c r="E235" s="425"/>
      <c r="F235" s="510"/>
      <c r="G235" s="515"/>
      <c r="H235" s="425"/>
      <c r="I235" s="452"/>
      <c r="J235" s="425"/>
      <c r="K235" s="137"/>
      <c r="L235" s="209" t="b">
        <f>IF(COUNTIF(E$4:E235,E235)=1,ROW()-1)</f>
        <v>0</v>
      </c>
      <c r="M235" s="147"/>
      <c r="O235" s="147"/>
      <c r="P235" s="147"/>
      <c r="Q235" s="147"/>
      <c r="R235" s="218"/>
    </row>
    <row r="236" spans="1:18" ht="12" customHeight="1" x14ac:dyDescent="0.2">
      <c r="A236" s="449"/>
      <c r="B236" s="451"/>
      <c r="C236" s="452"/>
      <c r="D236" s="425"/>
      <c r="E236" s="425"/>
      <c r="F236" s="425"/>
      <c r="G236" s="425"/>
      <c r="H236" s="515"/>
      <c r="I236" s="425"/>
      <c r="J236" s="425"/>
      <c r="K236" s="137"/>
      <c r="L236" s="209" t="b">
        <f>IF(COUNTIF(E$4:E236,E236)=1,ROW()-1)</f>
        <v>0</v>
      </c>
      <c r="M236" s="147"/>
      <c r="O236" s="147"/>
      <c r="P236" s="147"/>
      <c r="Q236" s="147"/>
      <c r="R236" s="218"/>
    </row>
    <row r="237" spans="1:18" ht="12" customHeight="1" x14ac:dyDescent="0.2">
      <c r="A237" s="449"/>
      <c r="B237" s="451"/>
      <c r="C237" s="508"/>
      <c r="D237" s="514"/>
      <c r="E237" s="425"/>
      <c r="F237" s="267"/>
      <c r="G237" s="509"/>
      <c r="H237" s="509"/>
      <c r="I237" s="509"/>
      <c r="J237" s="509"/>
      <c r="K237" s="137"/>
      <c r="L237" s="209" t="b">
        <f>IF(COUNTIF(E$4:E237,E237)=1,ROW()-1)</f>
        <v>0</v>
      </c>
      <c r="M237" s="147"/>
      <c r="O237" s="147"/>
      <c r="P237" s="147"/>
      <c r="Q237" s="147"/>
      <c r="R237" s="218"/>
    </row>
    <row r="238" spans="1:18" ht="12" customHeight="1" x14ac:dyDescent="0.2">
      <c r="A238" s="449"/>
      <c r="B238" s="452"/>
      <c r="C238" s="452"/>
      <c r="D238" s="425"/>
      <c r="E238" s="425"/>
      <c r="F238" s="425"/>
      <c r="G238" s="425"/>
      <c r="H238" s="425"/>
      <c r="I238" s="425"/>
      <c r="J238" s="425"/>
      <c r="K238" s="137"/>
      <c r="L238" s="209" t="b">
        <f>IF(COUNTIF(E$4:E238,E238)=1,ROW()-1)</f>
        <v>0</v>
      </c>
      <c r="M238" s="147"/>
      <c r="O238" s="147"/>
      <c r="P238" s="147"/>
      <c r="Q238" s="147"/>
      <c r="R238" s="218"/>
    </row>
    <row r="239" spans="1:18" ht="12" customHeight="1" x14ac:dyDescent="0.2">
      <c r="A239" s="449"/>
      <c r="B239" s="451"/>
      <c r="C239" s="451"/>
      <c r="D239" s="514"/>
      <c r="E239" s="425"/>
      <c r="F239" s="509"/>
      <c r="G239" s="509"/>
      <c r="H239" s="509"/>
      <c r="I239" s="509"/>
      <c r="J239" s="509"/>
      <c r="K239" s="137"/>
      <c r="L239" s="209" t="b">
        <f>IF(COUNTIF(E$4:E239,E239)=1,ROW()-1)</f>
        <v>0</v>
      </c>
      <c r="M239" s="147"/>
      <c r="O239" s="147"/>
      <c r="P239" s="147"/>
      <c r="Q239" s="147"/>
      <c r="R239" s="218"/>
    </row>
    <row r="240" spans="1:18" ht="12" customHeight="1" x14ac:dyDescent="0.2">
      <c r="A240" s="449"/>
      <c r="B240" s="451"/>
      <c r="C240" s="451"/>
      <c r="D240" s="514"/>
      <c r="E240" s="425"/>
      <c r="F240" s="509"/>
      <c r="G240" s="509"/>
      <c r="H240" s="509"/>
      <c r="I240" s="508"/>
      <c r="J240" s="509"/>
      <c r="K240" s="137"/>
      <c r="L240" s="209" t="b">
        <f>IF(COUNTIF(E$4:E240,E240)=1,ROW()-1)</f>
        <v>0</v>
      </c>
      <c r="M240" s="147"/>
      <c r="O240" s="147"/>
      <c r="P240" s="147"/>
      <c r="Q240" s="147"/>
      <c r="R240" s="218"/>
    </row>
    <row r="241" spans="1:18" ht="12" customHeight="1" x14ac:dyDescent="0.2">
      <c r="A241" s="449"/>
      <c r="B241" s="451"/>
      <c r="C241" s="508"/>
      <c r="D241" s="514"/>
      <c r="E241" s="425"/>
      <c r="F241" s="267"/>
      <c r="G241" s="509"/>
      <c r="H241" s="509"/>
      <c r="I241" s="509"/>
      <c r="J241" s="509"/>
      <c r="K241" s="137"/>
      <c r="L241" s="209" t="b">
        <f>IF(COUNTIF(E$4:E241,E241)=1,ROW()-1)</f>
        <v>0</v>
      </c>
      <c r="M241" s="147"/>
      <c r="O241" s="147"/>
      <c r="P241" s="147"/>
      <c r="Q241" s="147"/>
      <c r="R241" s="218"/>
    </row>
    <row r="242" spans="1:18" ht="12" customHeight="1" x14ac:dyDescent="0.2">
      <c r="A242" s="449"/>
      <c r="B242" s="452"/>
      <c r="C242" s="452"/>
      <c r="D242" s="425"/>
      <c r="E242" s="425"/>
      <c r="F242" s="509"/>
      <c r="G242" s="509"/>
      <c r="H242" s="425"/>
      <c r="I242" s="452"/>
      <c r="J242" s="425"/>
      <c r="K242" s="137"/>
      <c r="L242" s="209" t="b">
        <f>IF(COUNTIF(E$4:E242,E242)=1,ROW()-1)</f>
        <v>0</v>
      </c>
      <c r="M242" s="147"/>
      <c r="O242" s="147"/>
      <c r="P242" s="147"/>
      <c r="Q242" s="147"/>
      <c r="R242" s="218"/>
    </row>
    <row r="243" spans="1:18" ht="12" customHeight="1" x14ac:dyDescent="0.2">
      <c r="A243" s="449"/>
      <c r="B243" s="451"/>
      <c r="C243" s="452"/>
      <c r="D243" s="514"/>
      <c r="E243" s="425"/>
      <c r="F243" s="509"/>
      <c r="G243" s="509"/>
      <c r="H243" s="515"/>
      <c r="I243" s="508"/>
      <c r="J243" s="509"/>
      <c r="K243" s="137"/>
      <c r="L243" s="209" t="b">
        <f>IF(COUNTIF(E$4:E243,E243)=1,ROW()-1)</f>
        <v>0</v>
      </c>
      <c r="M243" s="147"/>
      <c r="O243" s="147"/>
      <c r="P243" s="147"/>
      <c r="Q243" s="147"/>
      <c r="R243" s="218"/>
    </row>
    <row r="244" spans="1:18" ht="12" customHeight="1" x14ac:dyDescent="0.2">
      <c r="A244" s="449"/>
      <c r="B244" s="451"/>
      <c r="C244" s="508"/>
      <c r="D244" s="514"/>
      <c r="E244" s="425"/>
      <c r="F244" s="509"/>
      <c r="G244" s="509"/>
      <c r="H244" s="509"/>
      <c r="I244" s="508"/>
      <c r="J244" s="509"/>
      <c r="K244" s="137"/>
      <c r="L244" s="209" t="b">
        <f>IF(COUNTIF(E$4:E244,E244)=1,ROW()-1)</f>
        <v>0</v>
      </c>
      <c r="M244" s="147"/>
      <c r="O244" s="147"/>
      <c r="P244" s="147"/>
      <c r="Q244" s="147"/>
      <c r="R244" s="218"/>
    </row>
    <row r="245" spans="1:18" ht="12" customHeight="1" x14ac:dyDescent="0.2">
      <c r="A245" s="449"/>
      <c r="B245" s="452"/>
      <c r="C245" s="452"/>
      <c r="D245" s="425"/>
      <c r="E245" s="425"/>
      <c r="F245" s="425"/>
      <c r="G245" s="509"/>
      <c r="H245" s="515"/>
      <c r="I245" s="452"/>
      <c r="J245" s="425"/>
      <c r="K245" s="137"/>
      <c r="L245" s="209" t="b">
        <f>IF(COUNTIF(E$4:E245,E245)=1,ROW()-1)</f>
        <v>0</v>
      </c>
      <c r="M245" s="147"/>
      <c r="O245" s="147"/>
      <c r="P245" s="147"/>
      <c r="Q245" s="147"/>
      <c r="R245" s="218"/>
    </row>
    <row r="246" spans="1:18" ht="12" customHeight="1" x14ac:dyDescent="0.2">
      <c r="A246" s="449"/>
      <c r="B246" s="452"/>
      <c r="C246" s="452"/>
      <c r="D246" s="425"/>
      <c r="E246" s="425"/>
      <c r="F246" s="425"/>
      <c r="G246" s="509"/>
      <c r="H246" s="509"/>
      <c r="I246" s="452"/>
      <c r="J246" s="516"/>
      <c r="K246" s="137"/>
      <c r="L246" s="209" t="b">
        <f>IF(COUNTIF(E$4:E246,E246)=1,ROW()-1)</f>
        <v>0</v>
      </c>
      <c r="M246" s="147"/>
      <c r="O246" s="147"/>
      <c r="P246" s="147"/>
      <c r="Q246" s="147"/>
      <c r="R246" s="218"/>
    </row>
    <row r="247" spans="1:18" ht="12" customHeight="1" x14ac:dyDescent="0.2">
      <c r="A247" s="449"/>
      <c r="B247" s="452"/>
      <c r="C247" s="454"/>
      <c r="D247" s="425"/>
      <c r="E247" s="425"/>
      <c r="F247" s="517"/>
      <c r="G247" s="425"/>
      <c r="H247" s="509"/>
      <c r="I247" s="425"/>
      <c r="J247" s="425"/>
      <c r="K247" s="137"/>
      <c r="L247" s="209" t="b">
        <f>IF(COUNTIF(E$4:E247,E247)=1,ROW()-1)</f>
        <v>0</v>
      </c>
      <c r="M247" s="147"/>
      <c r="O247" s="147"/>
      <c r="P247" s="147"/>
      <c r="Q247" s="147"/>
      <c r="R247" s="218"/>
    </row>
    <row r="248" spans="1:18" ht="12" customHeight="1" x14ac:dyDescent="0.2">
      <c r="A248" s="449"/>
      <c r="B248" s="452"/>
      <c r="C248" s="454"/>
      <c r="D248" s="425"/>
      <c r="E248" s="425"/>
      <c r="F248" s="517"/>
      <c r="G248" s="425"/>
      <c r="H248" s="509"/>
      <c r="I248" s="425"/>
      <c r="J248" s="425"/>
      <c r="K248" s="137"/>
      <c r="L248" s="209" t="b">
        <f>IF(COUNTIF(E$4:E248,E248)=1,ROW()-1)</f>
        <v>0</v>
      </c>
      <c r="M248" s="147"/>
      <c r="O248" s="147"/>
      <c r="P248" s="147"/>
      <c r="Q248" s="147"/>
      <c r="R248" s="218"/>
    </row>
    <row r="249" spans="1:18" ht="12" customHeight="1" x14ac:dyDescent="0.2">
      <c r="A249" s="449"/>
      <c r="B249" s="452"/>
      <c r="C249" s="452"/>
      <c r="D249" s="425"/>
      <c r="E249" s="425"/>
      <c r="F249" s="425"/>
      <c r="G249" s="515"/>
      <c r="H249" s="425"/>
      <c r="I249" s="452"/>
      <c r="J249" s="425"/>
      <c r="K249" s="137"/>
      <c r="L249" s="209" t="b">
        <f>IF(COUNTIF(E$4:E249,E249)=1,ROW()-1)</f>
        <v>0</v>
      </c>
      <c r="M249" s="147"/>
      <c r="O249" s="147"/>
      <c r="P249" s="147"/>
      <c r="Q249" s="147"/>
      <c r="R249" s="218"/>
    </row>
    <row r="250" spans="1:18" ht="12" customHeight="1" x14ac:dyDescent="0.2">
      <c r="A250" s="449"/>
      <c r="B250" s="451"/>
      <c r="C250" s="508"/>
      <c r="D250" s="514"/>
      <c r="E250" s="425"/>
      <c r="F250" s="425"/>
      <c r="G250" s="509"/>
      <c r="H250" s="509"/>
      <c r="I250" s="509"/>
      <c r="J250" s="509"/>
      <c r="K250" s="137"/>
      <c r="L250" s="209" t="b">
        <f>IF(COUNTIF(E$4:E250,E250)=1,ROW()-1)</f>
        <v>0</v>
      </c>
      <c r="M250" s="147"/>
      <c r="O250" s="147"/>
      <c r="P250" s="147"/>
      <c r="Q250" s="147"/>
      <c r="R250" s="218"/>
    </row>
    <row r="251" spans="1:18" ht="12" customHeight="1" x14ac:dyDescent="0.2">
      <c r="A251" s="449"/>
      <c r="B251" s="452"/>
      <c r="C251" s="452"/>
      <c r="D251" s="425"/>
      <c r="E251" s="425"/>
      <c r="F251" s="509"/>
      <c r="G251" s="509"/>
      <c r="H251" s="425"/>
      <c r="I251" s="452"/>
      <c r="J251" s="425"/>
      <c r="K251" s="137"/>
      <c r="L251" s="209" t="b">
        <f>IF(COUNTIF(E$4:E251,E251)=1,ROW()-1)</f>
        <v>0</v>
      </c>
      <c r="M251" s="147"/>
      <c r="O251" s="147"/>
      <c r="P251" s="147"/>
      <c r="Q251" s="147"/>
      <c r="R251" s="218"/>
    </row>
    <row r="252" spans="1:18" ht="12" customHeight="1" x14ac:dyDescent="0.2">
      <c r="A252" s="449"/>
      <c r="B252" s="451"/>
      <c r="C252" s="508"/>
      <c r="D252" s="514"/>
      <c r="E252" s="425"/>
      <c r="F252" s="509"/>
      <c r="G252" s="509"/>
      <c r="H252" s="509"/>
      <c r="I252" s="509"/>
      <c r="J252" s="509"/>
      <c r="K252" s="137"/>
      <c r="L252" s="209" t="b">
        <f>IF(COUNTIF(E$4:E252,E252)=1,ROW()-1)</f>
        <v>0</v>
      </c>
      <c r="M252" s="147"/>
      <c r="O252" s="147"/>
      <c r="P252" s="147"/>
      <c r="Q252" s="147"/>
      <c r="R252" s="218"/>
    </row>
    <row r="253" spans="1:18" ht="12" customHeight="1" x14ac:dyDescent="0.2">
      <c r="A253" s="449"/>
      <c r="B253" s="452"/>
      <c r="C253" s="452"/>
      <c r="D253" s="425"/>
      <c r="E253" s="425"/>
      <c r="F253" s="425"/>
      <c r="G253" s="515"/>
      <c r="H253" s="425"/>
      <c r="I253" s="452"/>
      <c r="J253" s="425"/>
      <c r="K253" s="137"/>
      <c r="L253" s="209" t="b">
        <f>IF(COUNTIF(E$4:E253,E253)=1,ROW()-1)</f>
        <v>0</v>
      </c>
      <c r="M253" s="147"/>
      <c r="O253" s="147"/>
      <c r="P253" s="147"/>
      <c r="Q253" s="147"/>
      <c r="R253" s="218"/>
    </row>
    <row r="254" spans="1:18" ht="12" customHeight="1" x14ac:dyDescent="0.2">
      <c r="A254" s="449"/>
      <c r="B254" s="452"/>
      <c r="C254" s="452"/>
      <c r="D254" s="425"/>
      <c r="E254" s="425"/>
      <c r="F254" s="425"/>
      <c r="G254" s="515"/>
      <c r="H254" s="515"/>
      <c r="I254" s="452"/>
      <c r="J254" s="425"/>
      <c r="K254" s="137"/>
      <c r="L254" s="209" t="b">
        <f>IF(COUNTIF(E$4:E254,E254)=1,ROW()-1)</f>
        <v>0</v>
      </c>
      <c r="M254" s="147"/>
      <c r="O254" s="147"/>
      <c r="P254" s="147"/>
      <c r="Q254" s="147"/>
      <c r="R254" s="218"/>
    </row>
    <row r="255" spans="1:18" ht="12" customHeight="1" x14ac:dyDescent="0.2">
      <c r="A255" s="449"/>
      <c r="B255" s="451"/>
      <c r="C255" s="508"/>
      <c r="D255" s="514"/>
      <c r="E255" s="425"/>
      <c r="F255" s="267"/>
      <c r="G255" s="509"/>
      <c r="H255" s="509"/>
      <c r="I255" s="509"/>
      <c r="J255" s="509"/>
      <c r="K255" s="137"/>
      <c r="L255" s="209" t="b">
        <f>IF(COUNTIF(E$4:E255,E255)=1,ROW()-1)</f>
        <v>0</v>
      </c>
      <c r="M255" s="147"/>
      <c r="O255" s="147"/>
      <c r="P255" s="147"/>
      <c r="Q255" s="147"/>
      <c r="R255" s="218"/>
    </row>
    <row r="256" spans="1:18" ht="12" customHeight="1" x14ac:dyDescent="0.2">
      <c r="A256" s="449"/>
      <c r="B256" s="451"/>
      <c r="C256" s="451"/>
      <c r="D256" s="514"/>
      <c r="E256" s="425"/>
      <c r="F256" s="509"/>
      <c r="G256" s="509"/>
      <c r="H256" s="509"/>
      <c r="I256" s="508"/>
      <c r="J256" s="509"/>
      <c r="K256" s="137"/>
      <c r="L256" s="209" t="b">
        <f>IF(COUNTIF(E$4:E256,E256)=1,ROW()-1)</f>
        <v>0</v>
      </c>
      <c r="M256" s="147"/>
      <c r="O256" s="147"/>
      <c r="P256" s="147"/>
      <c r="Q256" s="147"/>
      <c r="R256" s="218"/>
    </row>
    <row r="257" spans="1:18" ht="12" customHeight="1" x14ac:dyDescent="0.2">
      <c r="A257" s="449"/>
      <c r="B257" s="452"/>
      <c r="C257" s="452"/>
      <c r="D257" s="425"/>
      <c r="E257" s="425"/>
      <c r="F257" s="425"/>
      <c r="G257" s="509"/>
      <c r="H257" s="425"/>
      <c r="I257" s="452"/>
      <c r="J257" s="452"/>
      <c r="K257" s="137"/>
      <c r="L257" s="209" t="b">
        <f>IF(COUNTIF(E$4:E257,E257)=1,ROW()-1)</f>
        <v>0</v>
      </c>
      <c r="M257" s="147"/>
      <c r="O257" s="147"/>
      <c r="P257" s="147"/>
      <c r="Q257" s="147"/>
      <c r="R257" s="218"/>
    </row>
    <row r="258" spans="1:18" ht="12" customHeight="1" x14ac:dyDescent="0.2">
      <c r="A258" s="449"/>
      <c r="B258" s="452"/>
      <c r="C258" s="452"/>
      <c r="D258" s="425"/>
      <c r="E258" s="425"/>
      <c r="F258" s="425"/>
      <c r="G258" s="515"/>
      <c r="H258" s="515"/>
      <c r="I258" s="452"/>
      <c r="J258" s="425"/>
      <c r="K258" s="137"/>
      <c r="L258" s="209" t="b">
        <f>IF(COUNTIF(E$4:E258,E258)=1,ROW()-1)</f>
        <v>0</v>
      </c>
      <c r="M258" s="147"/>
      <c r="O258" s="147"/>
      <c r="P258" s="147"/>
      <c r="Q258" s="147"/>
      <c r="R258" s="218"/>
    </row>
    <row r="259" spans="1:18" ht="12" customHeight="1" x14ac:dyDescent="0.2">
      <c r="A259" s="449"/>
      <c r="B259" s="452"/>
      <c r="C259" s="452"/>
      <c r="D259" s="425"/>
      <c r="E259" s="425"/>
      <c r="F259" s="425"/>
      <c r="G259" s="515"/>
      <c r="H259" s="425"/>
      <c r="I259" s="452"/>
      <c r="J259" s="425"/>
      <c r="K259" s="137"/>
      <c r="L259" s="209" t="b">
        <f>IF(COUNTIF(E$4:E259,E259)=1,ROW()-1)</f>
        <v>0</v>
      </c>
      <c r="M259" s="147"/>
      <c r="O259" s="147"/>
      <c r="P259" s="147"/>
      <c r="Q259" s="147"/>
      <c r="R259" s="218"/>
    </row>
    <row r="260" spans="1:18" ht="12" customHeight="1" x14ac:dyDescent="0.2">
      <c r="A260" s="449"/>
      <c r="B260" s="451"/>
      <c r="C260" s="508"/>
      <c r="D260" s="514"/>
      <c r="E260" s="425"/>
      <c r="F260" s="510"/>
      <c r="G260" s="509"/>
      <c r="H260" s="515"/>
      <c r="I260" s="509"/>
      <c r="J260" s="509"/>
      <c r="K260" s="137"/>
      <c r="L260" s="209" t="b">
        <f>IF(COUNTIF(E$4:E260,E260)=1,ROW()-1)</f>
        <v>0</v>
      </c>
      <c r="M260" s="147"/>
      <c r="O260" s="147"/>
      <c r="P260" s="147"/>
      <c r="Q260" s="147"/>
      <c r="R260" s="218"/>
    </row>
    <row r="261" spans="1:18" ht="12" customHeight="1" x14ac:dyDescent="0.2">
      <c r="A261" s="449"/>
      <c r="B261" s="452"/>
      <c r="C261" s="451"/>
      <c r="D261" s="514"/>
      <c r="E261" s="425"/>
      <c r="F261" s="509"/>
      <c r="G261" s="509"/>
      <c r="H261" s="425"/>
      <c r="I261" s="508"/>
      <c r="J261" s="509"/>
      <c r="K261" s="137"/>
      <c r="L261" s="209" t="b">
        <f>IF(COUNTIF(E$4:E261,E261)=1,ROW()-1)</f>
        <v>0</v>
      </c>
      <c r="M261" s="147"/>
      <c r="O261" s="147"/>
      <c r="P261" s="147"/>
      <c r="Q261" s="147"/>
      <c r="R261" s="218"/>
    </row>
    <row r="262" spans="1:18" ht="12" customHeight="1" x14ac:dyDescent="0.2">
      <c r="A262" s="449"/>
      <c r="B262" s="451"/>
      <c r="C262" s="508"/>
      <c r="D262" s="514"/>
      <c r="E262" s="425"/>
      <c r="F262" s="267"/>
      <c r="G262" s="509"/>
      <c r="H262" s="509"/>
      <c r="I262" s="508"/>
      <c r="J262" s="509"/>
      <c r="K262" s="137"/>
      <c r="L262" s="209" t="b">
        <f>IF(COUNTIF(E$4:E262,E262)=1,ROW()-1)</f>
        <v>0</v>
      </c>
      <c r="M262" s="147"/>
      <c r="O262" s="147"/>
      <c r="P262" s="147"/>
      <c r="Q262" s="147"/>
      <c r="R262" s="218"/>
    </row>
    <row r="263" spans="1:18" ht="12" customHeight="1" x14ac:dyDescent="0.2">
      <c r="A263" s="449"/>
      <c r="B263" s="452"/>
      <c r="C263" s="452"/>
      <c r="D263" s="425"/>
      <c r="E263" s="425"/>
      <c r="F263" s="425"/>
      <c r="G263" s="425"/>
      <c r="H263" s="425"/>
      <c r="I263" s="425"/>
      <c r="J263" s="425"/>
      <c r="K263" s="137"/>
      <c r="L263" s="209" t="b">
        <f>IF(COUNTIF(E$4:E263,E263)=1,ROW()-1)</f>
        <v>0</v>
      </c>
      <c r="M263" s="147"/>
      <c r="O263" s="147"/>
      <c r="P263" s="147"/>
      <c r="Q263" s="147"/>
      <c r="R263" s="218"/>
    </row>
    <row r="264" spans="1:18" ht="12" customHeight="1" x14ac:dyDescent="0.2">
      <c r="A264" s="449"/>
      <c r="B264" s="451"/>
      <c r="C264" s="508"/>
      <c r="D264" s="514"/>
      <c r="E264" s="425"/>
      <c r="F264" s="509"/>
      <c r="G264" s="509"/>
      <c r="H264" s="509"/>
      <c r="I264" s="508"/>
      <c r="J264" s="509"/>
      <c r="K264" s="137"/>
      <c r="L264" s="209" t="b">
        <f>IF(COUNTIF(E$4:E264,E264)=1,ROW()-1)</f>
        <v>0</v>
      </c>
      <c r="M264" s="147"/>
      <c r="O264" s="147"/>
      <c r="P264" s="147"/>
      <c r="Q264" s="147"/>
      <c r="R264" s="218"/>
    </row>
    <row r="265" spans="1:18" ht="12" customHeight="1" x14ac:dyDescent="0.2">
      <c r="A265" s="449"/>
      <c r="B265" s="452"/>
      <c r="C265" s="452"/>
      <c r="D265" s="514"/>
      <c r="E265" s="425"/>
      <c r="F265" s="509"/>
      <c r="G265" s="425"/>
      <c r="H265" s="515"/>
      <c r="I265" s="509"/>
      <c r="J265" s="509"/>
      <c r="K265" s="137"/>
      <c r="L265" s="209" t="b">
        <f>IF(COUNTIF(E$4:E265,E265)=1,ROW()-1)</f>
        <v>0</v>
      </c>
      <c r="M265" s="147"/>
      <c r="O265" s="147"/>
      <c r="P265" s="147"/>
      <c r="Q265" s="147"/>
      <c r="R265" s="218"/>
    </row>
    <row r="266" spans="1:18" ht="12" customHeight="1" x14ac:dyDescent="0.2">
      <c r="A266" s="370"/>
      <c r="B266" s="506"/>
      <c r="C266" s="399"/>
      <c r="D266" s="501"/>
      <c r="E266" s="259"/>
      <c r="F266" s="505"/>
      <c r="G266" s="504"/>
      <c r="H266" s="321"/>
      <c r="I266" s="499"/>
      <c r="J266" s="500"/>
      <c r="K266" s="137"/>
      <c r="L266" s="209" t="b">
        <f>IF(COUNTIF(E$4:E266,E266)=1,ROW()-1)</f>
        <v>0</v>
      </c>
      <c r="M266" s="147"/>
      <c r="O266" s="147"/>
      <c r="P266" s="147"/>
      <c r="Q266" s="147"/>
      <c r="R266" s="218"/>
    </row>
    <row r="267" spans="1:18" ht="12" customHeight="1" x14ac:dyDescent="0.2">
      <c r="A267" s="370"/>
      <c r="B267" s="506"/>
      <c r="C267" s="399"/>
      <c r="D267" s="501"/>
      <c r="E267" s="259"/>
      <c r="F267" s="504"/>
      <c r="G267" s="504"/>
      <c r="H267" s="321"/>
      <c r="I267" s="321"/>
      <c r="J267" s="500"/>
      <c r="K267" s="137"/>
      <c r="L267" s="209" t="b">
        <f>IF(COUNTIF(E$4:E267,E267)=1,ROW()-1)</f>
        <v>0</v>
      </c>
      <c r="M267" s="147"/>
      <c r="O267" s="147"/>
      <c r="P267" s="147"/>
      <c r="Q267" s="147"/>
      <c r="R267" s="218"/>
    </row>
    <row r="268" spans="1:18" ht="12" customHeight="1" x14ac:dyDescent="0.2">
      <c r="A268" s="449"/>
      <c r="B268" s="452"/>
      <c r="C268" s="452"/>
      <c r="D268" s="215"/>
      <c r="E268" s="196"/>
      <c r="F268" s="201"/>
      <c r="G268" s="211"/>
      <c r="H268" s="321"/>
      <c r="I268" s="189"/>
      <c r="J268" s="321"/>
      <c r="K268" s="137"/>
      <c r="L268" s="209" t="b">
        <f>IF(COUNTIF(E$4:E268,E268)=1,ROW()-1)</f>
        <v>0</v>
      </c>
      <c r="M268" s="147"/>
      <c r="O268" s="147"/>
      <c r="P268" s="147"/>
      <c r="Q268" s="147"/>
      <c r="R268" s="218"/>
    </row>
    <row r="269" spans="1:18" ht="12" customHeight="1" x14ac:dyDescent="0.2">
      <c r="A269" s="449"/>
      <c r="B269" s="469"/>
      <c r="C269" s="452"/>
      <c r="D269" s="501"/>
      <c r="E269" s="259"/>
      <c r="F269" s="500"/>
      <c r="G269" s="211"/>
      <c r="H269" s="321"/>
      <c r="I269" s="499"/>
      <c r="J269" s="321"/>
      <c r="K269" s="137"/>
      <c r="L269" s="209" t="b">
        <f>IF(COUNTIF(E$4:E269,E269)=1,ROW()-1)</f>
        <v>0</v>
      </c>
      <c r="M269" s="147"/>
      <c r="O269" s="147"/>
      <c r="P269" s="147"/>
      <c r="Q269" s="147"/>
      <c r="R269" s="218"/>
    </row>
    <row r="270" spans="1:18" ht="12" customHeight="1" x14ac:dyDescent="0.2">
      <c r="A270" s="449"/>
      <c r="B270" s="452"/>
      <c r="C270" s="452"/>
      <c r="D270" s="196"/>
      <c r="E270" s="196"/>
      <c r="F270" s="207"/>
      <c r="G270" s="321"/>
      <c r="H270" s="211"/>
      <c r="I270" s="208"/>
      <c r="J270" s="196"/>
      <c r="K270" s="137"/>
      <c r="L270" s="209" t="b">
        <f>IF(COUNTIF(E$4:E270,E270)=1,ROW()-1)</f>
        <v>0</v>
      </c>
      <c r="M270" s="147"/>
      <c r="O270" s="147"/>
      <c r="P270" s="147"/>
      <c r="Q270" s="147"/>
      <c r="R270" s="218"/>
    </row>
    <row r="271" spans="1:18" ht="12" customHeight="1" x14ac:dyDescent="0.2">
      <c r="A271" s="370"/>
      <c r="B271" s="506"/>
      <c r="C271" s="399"/>
      <c r="D271" s="501"/>
      <c r="E271" s="518"/>
      <c r="F271" s="267"/>
      <c r="G271" s="504"/>
      <c r="H271" s="267"/>
      <c r="I271" s="267"/>
      <c r="J271" s="502"/>
      <c r="K271" s="137"/>
      <c r="L271" s="209" t="b">
        <f>IF(COUNTIF(E$4:E271,E271)=1,ROW()-1)</f>
        <v>0</v>
      </c>
      <c r="M271" s="147"/>
      <c r="O271" s="147"/>
      <c r="P271" s="147"/>
      <c r="Q271" s="147"/>
      <c r="R271" s="218"/>
    </row>
    <row r="272" spans="1:18" ht="12" customHeight="1" x14ac:dyDescent="0.2">
      <c r="A272" s="370"/>
      <c r="B272" s="506"/>
      <c r="C272" s="373"/>
      <c r="D272" s="501"/>
      <c r="E272" s="259"/>
      <c r="F272" s="267"/>
      <c r="G272" s="504"/>
      <c r="H272" s="321"/>
      <c r="I272" s="321"/>
      <c r="J272" s="500"/>
      <c r="K272" s="137"/>
      <c r="L272" s="209" t="b">
        <f>IF(COUNTIF(E$4:E272,E272)=1,ROW()-1)</f>
        <v>0</v>
      </c>
      <c r="M272" s="147"/>
      <c r="O272" s="147"/>
      <c r="P272" s="147"/>
      <c r="Q272" s="147"/>
      <c r="R272" s="218"/>
    </row>
    <row r="273" spans="1:18" ht="12" customHeight="1" x14ac:dyDescent="0.2">
      <c r="A273" s="449"/>
      <c r="B273" s="452"/>
      <c r="C273" s="452"/>
      <c r="D273" s="196"/>
      <c r="E273" s="196"/>
      <c r="F273" s="207"/>
      <c r="G273" s="211"/>
      <c r="H273" s="196"/>
      <c r="I273" s="208"/>
      <c r="J273" s="196"/>
      <c r="K273" s="137"/>
      <c r="L273" s="209" t="b">
        <f>IF(COUNTIF(E$4:E273,E273)=1,ROW()-1)</f>
        <v>0</v>
      </c>
      <c r="M273" s="147"/>
      <c r="O273" s="147"/>
      <c r="P273" s="147"/>
      <c r="Q273" s="147"/>
      <c r="R273" s="218"/>
    </row>
    <row r="274" spans="1:18" ht="12" customHeight="1" x14ac:dyDescent="0.2">
      <c r="A274" s="449"/>
      <c r="B274" s="451"/>
      <c r="C274" s="452"/>
      <c r="D274" s="196"/>
      <c r="E274" s="196"/>
      <c r="F274" s="207"/>
      <c r="G274" s="321"/>
      <c r="H274" s="321"/>
      <c r="I274" s="196"/>
      <c r="J274" s="196"/>
      <c r="K274" s="137"/>
      <c r="L274" s="209" t="b">
        <f>IF(COUNTIF(E$4:E274,E274)=1,ROW()-1)</f>
        <v>0</v>
      </c>
      <c r="M274" s="147"/>
      <c r="O274" s="147"/>
      <c r="P274" s="147"/>
      <c r="Q274" s="147"/>
      <c r="R274" s="218"/>
    </row>
    <row r="275" spans="1:18" ht="12" customHeight="1" x14ac:dyDescent="0.2">
      <c r="A275" s="449"/>
      <c r="B275" s="451"/>
      <c r="C275" s="454"/>
      <c r="D275" s="196"/>
      <c r="E275" s="196"/>
      <c r="F275" s="207"/>
      <c r="G275" s="196"/>
      <c r="H275" s="196"/>
      <c r="I275" s="196"/>
      <c r="J275" s="196"/>
      <c r="K275" s="137"/>
      <c r="L275" s="209" t="b">
        <f>IF(COUNTIF(E$4:E275,E275)=1,ROW()-1)</f>
        <v>0</v>
      </c>
      <c r="M275" s="147"/>
      <c r="O275" s="147"/>
      <c r="P275" s="147"/>
      <c r="Q275" s="147"/>
      <c r="R275" s="218"/>
    </row>
    <row r="276" spans="1:18" ht="12" customHeight="1" x14ac:dyDescent="0.2">
      <c r="A276" s="449"/>
      <c r="B276" s="451"/>
      <c r="C276" s="451"/>
      <c r="D276" s="216"/>
      <c r="E276" s="196"/>
      <c r="F276" s="201"/>
      <c r="G276" s="321"/>
      <c r="H276" s="211"/>
      <c r="I276" s="189"/>
      <c r="J276" s="212"/>
      <c r="K276" s="137"/>
      <c r="L276" s="209" t="b">
        <f>IF(COUNTIF(E$4:E276,E276)=1,ROW()-1)</f>
        <v>0</v>
      </c>
      <c r="M276" s="147"/>
      <c r="O276" s="147"/>
      <c r="P276" s="147"/>
      <c r="Q276" s="147"/>
      <c r="R276" s="218"/>
    </row>
    <row r="277" spans="1:18" ht="12" customHeight="1" x14ac:dyDescent="0.2">
      <c r="A277" s="449"/>
      <c r="B277" s="451"/>
      <c r="C277" s="452"/>
      <c r="D277" s="196"/>
      <c r="E277" s="196"/>
      <c r="F277" s="267"/>
      <c r="G277" s="321"/>
      <c r="H277" s="211"/>
      <c r="I277" s="208"/>
      <c r="J277" s="196"/>
      <c r="K277" s="137"/>
      <c r="L277" s="209" t="b">
        <f>IF(COUNTIF(E$4:E277,E277)=1,ROW()-1)</f>
        <v>0</v>
      </c>
      <c r="M277" s="147"/>
      <c r="O277" s="147"/>
      <c r="P277" s="147"/>
      <c r="Q277" s="147"/>
      <c r="R277" s="218"/>
    </row>
    <row r="278" spans="1:18" ht="12" customHeight="1" x14ac:dyDescent="0.2">
      <c r="A278" s="370"/>
      <c r="B278" s="506"/>
      <c r="C278" s="399"/>
      <c r="D278" s="501"/>
      <c r="E278" s="259"/>
      <c r="F278" s="425"/>
      <c r="G278" s="504"/>
      <c r="H278" s="321"/>
      <c r="I278" s="499"/>
      <c r="J278" s="500"/>
      <c r="K278" s="137"/>
      <c r="L278" s="209" t="b">
        <f>IF(COUNTIF(E$4:E278,E278)=1,ROW()-1)</f>
        <v>0</v>
      </c>
      <c r="M278" s="147"/>
      <c r="O278" s="147"/>
      <c r="P278" s="147"/>
      <c r="Q278" s="147"/>
      <c r="R278" s="218"/>
    </row>
    <row r="279" spans="1:18" ht="12" customHeight="1" x14ac:dyDescent="0.2">
      <c r="A279" s="449"/>
      <c r="B279" s="452"/>
      <c r="C279" s="452"/>
      <c r="D279" s="196"/>
      <c r="E279" s="196"/>
      <c r="F279" s="207"/>
      <c r="G279" s="196"/>
      <c r="H279" s="211"/>
      <c r="I279" s="196"/>
      <c r="J279" s="212"/>
      <c r="K279" s="137"/>
      <c r="L279" s="209" t="b">
        <f>IF(COUNTIF(E$4:E279,E279)=1,ROW()-1)</f>
        <v>0</v>
      </c>
      <c r="M279" s="147"/>
      <c r="O279" s="147"/>
      <c r="P279" s="147"/>
      <c r="Q279" s="147"/>
      <c r="R279" s="218"/>
    </row>
    <row r="280" spans="1:18" ht="12" customHeight="1" x14ac:dyDescent="0.2">
      <c r="A280" s="449"/>
      <c r="B280" s="452"/>
      <c r="C280" s="452"/>
      <c r="D280" s="215"/>
      <c r="E280" s="196"/>
      <c r="F280" s="214"/>
      <c r="G280" s="211"/>
      <c r="H280" s="196"/>
      <c r="I280" s="189"/>
      <c r="J280" s="321"/>
      <c r="K280" s="137"/>
      <c r="L280" s="209" t="b">
        <f>IF(COUNTIF(E$4:E280,E280)=1,ROW()-1)</f>
        <v>0</v>
      </c>
      <c r="M280" s="147"/>
      <c r="O280" s="147"/>
      <c r="P280" s="147"/>
      <c r="Q280" s="147"/>
      <c r="R280" s="218"/>
    </row>
    <row r="281" spans="1:18" ht="12" customHeight="1" x14ac:dyDescent="0.2">
      <c r="A281" s="449"/>
      <c r="B281" s="451"/>
      <c r="C281" s="452"/>
      <c r="D281" s="216"/>
      <c r="E281" s="196"/>
      <c r="F281" s="201"/>
      <c r="G281" s="196"/>
      <c r="H281" s="211"/>
      <c r="I281" s="189"/>
      <c r="J281" s="212"/>
      <c r="K281" s="137"/>
      <c r="L281" s="209" t="b">
        <f>IF(COUNTIF(E$4:E281,E281)=1,ROW()-1)</f>
        <v>0</v>
      </c>
      <c r="M281" s="147"/>
      <c r="O281" s="147"/>
      <c r="P281" s="147"/>
      <c r="Q281" s="147"/>
      <c r="R281" s="218"/>
    </row>
    <row r="282" spans="1:18" ht="12" customHeight="1" x14ac:dyDescent="0.2">
      <c r="A282" s="449"/>
      <c r="B282" s="452"/>
      <c r="C282" s="452"/>
      <c r="D282" s="196"/>
      <c r="E282" s="196"/>
      <c r="F282" s="196"/>
      <c r="G282" s="196"/>
      <c r="H282" s="321"/>
      <c r="I282" s="196"/>
      <c r="J282" s="196"/>
      <c r="K282" s="137"/>
      <c r="L282" s="209" t="b">
        <f>IF(COUNTIF(E$4:E282,E282)=1,ROW()-1)</f>
        <v>0</v>
      </c>
      <c r="M282" s="147"/>
      <c r="O282" s="147"/>
      <c r="P282" s="147"/>
      <c r="Q282" s="147"/>
      <c r="R282" s="218"/>
    </row>
    <row r="283" spans="1:18" ht="12" customHeight="1" x14ac:dyDescent="0.2">
      <c r="A283" s="396"/>
      <c r="B283" s="426"/>
      <c r="C283" s="426"/>
      <c r="D283" s="503"/>
      <c r="E283" s="424"/>
      <c r="F283" s="267"/>
      <c r="G283" s="504"/>
      <c r="H283" s="259"/>
      <c r="I283" s="426"/>
      <c r="J283" s="259"/>
      <c r="K283" s="137"/>
      <c r="L283" s="209" t="b">
        <f>IF(COUNTIF(E$4:E283,E283)=1,ROW()-1)</f>
        <v>0</v>
      </c>
      <c r="M283" s="147"/>
      <c r="O283" s="147"/>
      <c r="P283" s="147"/>
      <c r="Q283" s="147"/>
      <c r="R283" s="218"/>
    </row>
    <row r="284" spans="1:18" ht="12" customHeight="1" x14ac:dyDescent="0.2">
      <c r="A284" s="449"/>
      <c r="B284" s="452"/>
      <c r="C284" s="452"/>
      <c r="D284" s="196"/>
      <c r="E284" s="196"/>
      <c r="F284" s="196"/>
      <c r="G284" s="196"/>
      <c r="H284" s="196"/>
      <c r="I284" s="196"/>
      <c r="J284" s="196"/>
      <c r="K284" s="137"/>
      <c r="L284" s="209" t="b">
        <f>IF(COUNTIF(E$4:E284,E284)=1,ROW()-1)</f>
        <v>0</v>
      </c>
      <c r="M284" s="147"/>
      <c r="O284" s="147"/>
      <c r="P284" s="147"/>
      <c r="Q284" s="147"/>
      <c r="R284" s="218"/>
    </row>
    <row r="285" spans="1:18" ht="12" customHeight="1" x14ac:dyDescent="0.2">
      <c r="A285" s="449"/>
      <c r="B285" s="452"/>
      <c r="C285" s="452"/>
      <c r="D285" s="196"/>
      <c r="E285" s="196"/>
      <c r="F285" s="207"/>
      <c r="G285" s="211"/>
      <c r="H285" s="211"/>
      <c r="I285" s="208"/>
      <c r="J285" s="196"/>
      <c r="K285" s="137"/>
      <c r="L285" s="209" t="b">
        <f>IF(COUNTIF(E$4:E285,E285)=1,ROW()-1)</f>
        <v>0</v>
      </c>
      <c r="M285" s="147"/>
      <c r="O285" s="147"/>
      <c r="P285" s="147"/>
      <c r="Q285" s="147"/>
      <c r="R285" s="218"/>
    </row>
    <row r="286" spans="1:18" ht="12" customHeight="1" x14ac:dyDescent="0.2">
      <c r="A286" s="449"/>
      <c r="B286" s="452"/>
      <c r="C286" s="452"/>
      <c r="D286" s="196"/>
      <c r="E286" s="196"/>
      <c r="F286" s="207"/>
      <c r="G286" s="196"/>
      <c r="H286" s="196"/>
      <c r="I286" s="196"/>
      <c r="J286" s="196"/>
      <c r="K286" s="137"/>
      <c r="L286" s="209" t="b">
        <f>IF(COUNTIF(E$4:E286,E286)=1,ROW()-1)</f>
        <v>0</v>
      </c>
      <c r="M286" s="147"/>
      <c r="O286" s="147"/>
      <c r="P286" s="147"/>
      <c r="Q286" s="147"/>
      <c r="R286" s="218"/>
    </row>
    <row r="287" spans="1:18" ht="12" customHeight="1" x14ac:dyDescent="0.2">
      <c r="A287" s="449"/>
      <c r="B287" s="452"/>
      <c r="C287" s="452"/>
      <c r="D287" s="196"/>
      <c r="E287" s="196"/>
      <c r="F287" s="207"/>
      <c r="G287" s="211"/>
      <c r="H287" s="196"/>
      <c r="I287" s="208"/>
      <c r="J287" s="196"/>
      <c r="K287" s="137"/>
      <c r="L287" s="209" t="b">
        <f>IF(COUNTIF(E$4:E287,E287)=1,ROW()-1)</f>
        <v>0</v>
      </c>
      <c r="M287" s="147"/>
      <c r="O287" s="147"/>
      <c r="P287" s="147"/>
      <c r="Q287" s="147"/>
      <c r="R287" s="218"/>
    </row>
    <row r="288" spans="1:18" ht="12" customHeight="1" x14ac:dyDescent="0.2">
      <c r="A288" s="449"/>
      <c r="B288" s="451"/>
      <c r="C288" s="452"/>
      <c r="D288" s="215"/>
      <c r="E288" s="196"/>
      <c r="F288" s="201"/>
      <c r="G288" s="321"/>
      <c r="H288" s="321"/>
      <c r="I288" s="321"/>
      <c r="J288" s="321"/>
      <c r="K288" s="137"/>
      <c r="L288" s="209" t="b">
        <f>IF(COUNTIF(E$4:E288,E288)=1,ROW()-1)</f>
        <v>0</v>
      </c>
      <c r="M288" s="147"/>
      <c r="O288" s="147"/>
      <c r="P288" s="147"/>
      <c r="Q288" s="147"/>
      <c r="R288" s="218"/>
    </row>
    <row r="289" spans="1:18" ht="12" customHeight="1" x14ac:dyDescent="0.2">
      <c r="A289" s="449"/>
      <c r="B289" s="452"/>
      <c r="C289" s="452"/>
      <c r="D289" s="196"/>
      <c r="E289" s="196"/>
      <c r="F289" s="196"/>
      <c r="G289" s="211"/>
      <c r="H289" s="196"/>
      <c r="I289" s="208"/>
      <c r="J289" s="196"/>
      <c r="K289" s="137"/>
      <c r="L289" s="209" t="b">
        <f>IF(COUNTIF(E$4:E289,E289)=1,ROW()-1)</f>
        <v>0</v>
      </c>
      <c r="M289" s="147"/>
      <c r="O289" s="147"/>
      <c r="P289" s="147"/>
      <c r="Q289" s="147"/>
      <c r="R289" s="218"/>
    </row>
    <row r="290" spans="1:18" ht="12" customHeight="1" x14ac:dyDescent="0.2">
      <c r="A290" s="449"/>
      <c r="B290" s="452"/>
      <c r="C290" s="452"/>
      <c r="D290" s="196"/>
      <c r="E290" s="196"/>
      <c r="F290" s="207"/>
      <c r="G290" s="211"/>
      <c r="H290" s="196"/>
      <c r="I290" s="208"/>
      <c r="J290" s="196"/>
      <c r="K290" s="137"/>
      <c r="L290" s="209" t="b">
        <f>IF(COUNTIF(E$4:E290,E290)=1,ROW()-1)</f>
        <v>0</v>
      </c>
      <c r="M290" s="147"/>
      <c r="O290" s="147"/>
      <c r="P290" s="147"/>
      <c r="Q290" s="147"/>
      <c r="R290" s="218"/>
    </row>
    <row r="291" spans="1:18" ht="12" customHeight="1" x14ac:dyDescent="0.2">
      <c r="A291" s="370"/>
      <c r="B291" s="506"/>
      <c r="C291" s="399"/>
      <c r="D291" s="501"/>
      <c r="E291" s="259"/>
      <c r="F291" s="267"/>
      <c r="G291" s="504"/>
      <c r="H291" s="321"/>
      <c r="I291" s="321"/>
      <c r="J291" s="500"/>
      <c r="K291" s="137"/>
      <c r="L291" s="209" t="b">
        <f>IF(COUNTIF(E$4:E291,E291)=1,ROW()-1)</f>
        <v>0</v>
      </c>
      <c r="M291" s="147"/>
      <c r="O291" s="147"/>
      <c r="P291" s="147"/>
      <c r="Q291" s="147"/>
      <c r="R291" s="218"/>
    </row>
    <row r="292" spans="1:18" ht="12" customHeight="1" x14ac:dyDescent="0.2">
      <c r="A292" s="449"/>
      <c r="B292" s="451"/>
      <c r="C292" s="454"/>
      <c r="D292" s="215"/>
      <c r="E292" s="196"/>
      <c r="F292" s="201"/>
      <c r="G292" s="321"/>
      <c r="H292" s="196"/>
      <c r="I292" s="189"/>
      <c r="J292" s="321"/>
      <c r="K292" s="137"/>
      <c r="L292" s="209" t="b">
        <f>IF(COUNTIF(E$4:E292,E292)=1,ROW()-1)</f>
        <v>0</v>
      </c>
      <c r="M292" s="147"/>
      <c r="O292" s="147"/>
      <c r="P292" s="147"/>
      <c r="Q292" s="147"/>
      <c r="R292" s="218"/>
    </row>
    <row r="293" spans="1:18" ht="12" customHeight="1" x14ac:dyDescent="0.2">
      <c r="A293" s="449"/>
      <c r="B293" s="452"/>
      <c r="C293" s="452"/>
      <c r="D293" s="196"/>
      <c r="E293" s="196"/>
      <c r="F293" s="196"/>
      <c r="G293" s="196"/>
      <c r="H293" s="196"/>
      <c r="I293" s="196"/>
      <c r="J293" s="196"/>
      <c r="K293" s="137"/>
      <c r="L293" s="209" t="b">
        <f>IF(COUNTIF(E$4:E293,E293)=1,ROW()-1)</f>
        <v>0</v>
      </c>
      <c r="M293" s="147"/>
      <c r="O293" s="147"/>
      <c r="P293" s="147"/>
      <c r="Q293" s="147"/>
      <c r="R293" s="218"/>
    </row>
    <row r="294" spans="1:18" ht="12" customHeight="1" x14ac:dyDescent="0.2">
      <c r="A294" s="449"/>
      <c r="B294" s="451"/>
      <c r="C294" s="452"/>
      <c r="D294" s="196"/>
      <c r="E294" s="196"/>
      <c r="F294" s="207"/>
      <c r="G294" s="211"/>
      <c r="H294" s="196"/>
      <c r="I294" s="208"/>
      <c r="J294" s="196"/>
      <c r="K294" s="137"/>
      <c r="L294" s="209" t="b">
        <f>IF(COUNTIF(E$4:E294,E294)=1,ROW()-1)</f>
        <v>0</v>
      </c>
      <c r="M294" s="147"/>
      <c r="O294" s="147"/>
      <c r="P294" s="147"/>
      <c r="Q294" s="147"/>
      <c r="R294" s="218"/>
    </row>
    <row r="295" spans="1:18" ht="12" customHeight="1" x14ac:dyDescent="0.2">
      <c r="A295" s="449"/>
      <c r="B295" s="451"/>
      <c r="C295" s="454"/>
      <c r="D295" s="196"/>
      <c r="E295" s="196"/>
      <c r="F295" s="207"/>
      <c r="G295" s="196"/>
      <c r="H295" s="196"/>
      <c r="I295" s="196"/>
      <c r="J295" s="196"/>
      <c r="K295" s="137"/>
      <c r="L295" s="209" t="b">
        <f>IF(COUNTIF(E$4:E295,E295)=1,ROW()-1)</f>
        <v>0</v>
      </c>
      <c r="M295" s="147"/>
      <c r="O295" s="147"/>
      <c r="P295" s="147"/>
      <c r="Q295" s="147"/>
      <c r="R295" s="218"/>
    </row>
    <row r="296" spans="1:18" ht="12" customHeight="1" x14ac:dyDescent="0.2">
      <c r="A296" s="449"/>
      <c r="B296" s="452"/>
      <c r="C296" s="452"/>
      <c r="D296" s="196"/>
      <c r="E296" s="519"/>
      <c r="F296" s="207"/>
      <c r="G296" s="211"/>
      <c r="H296" s="196"/>
      <c r="I296" s="208"/>
      <c r="J296" s="196"/>
      <c r="K296" s="137"/>
      <c r="L296" s="209" t="b">
        <f>IF(COUNTIF(E$4:E296,E296)=1,ROW()-1)</f>
        <v>0</v>
      </c>
      <c r="M296" s="147"/>
      <c r="O296" s="147"/>
      <c r="P296" s="147"/>
      <c r="Q296" s="147"/>
      <c r="R296" s="218"/>
    </row>
    <row r="297" spans="1:18" ht="12" customHeight="1" x14ac:dyDescent="0.2">
      <c r="A297" s="449"/>
      <c r="B297" s="452"/>
      <c r="C297" s="452"/>
      <c r="D297" s="196"/>
      <c r="E297" s="196"/>
      <c r="F297" s="207"/>
      <c r="G297" s="321"/>
      <c r="H297" s="211"/>
      <c r="I297" s="208"/>
      <c r="J297" s="212"/>
      <c r="K297" s="137"/>
      <c r="L297" s="209" t="b">
        <f>IF(COUNTIF(E$4:E297,E297)=1,ROW()-1)</f>
        <v>0</v>
      </c>
      <c r="M297" s="147"/>
      <c r="O297" s="147"/>
      <c r="P297" s="147"/>
      <c r="Q297" s="147"/>
      <c r="R297" s="218"/>
    </row>
    <row r="298" spans="1:18" ht="12" customHeight="1" x14ac:dyDescent="0.2">
      <c r="A298" s="449"/>
      <c r="B298" s="451"/>
      <c r="C298" s="452"/>
      <c r="D298" s="196"/>
      <c r="E298" s="196"/>
      <c r="F298" s="207"/>
      <c r="G298" s="321"/>
      <c r="H298" s="321"/>
      <c r="I298" s="196"/>
      <c r="J298" s="212"/>
      <c r="K298" s="137"/>
      <c r="L298" s="209" t="b">
        <f>IF(COUNTIF(E$4:E298,E298)=1,ROW()-1)</f>
        <v>0</v>
      </c>
      <c r="M298" s="147"/>
      <c r="O298" s="147"/>
      <c r="P298" s="147"/>
      <c r="Q298" s="147"/>
      <c r="R298" s="218"/>
    </row>
    <row r="299" spans="1:18" ht="12" customHeight="1" x14ac:dyDescent="0.2">
      <c r="A299" s="449"/>
      <c r="B299" s="452"/>
      <c r="C299" s="452"/>
      <c r="D299" s="196"/>
      <c r="E299" s="196"/>
      <c r="F299" s="196"/>
      <c r="G299" s="196"/>
      <c r="H299" s="196"/>
      <c r="I299" s="196"/>
      <c r="J299" s="196"/>
      <c r="K299" s="137"/>
      <c r="L299" s="209" t="b">
        <f>IF(COUNTIF(E$4:E299,E299)=1,ROW()-1)</f>
        <v>0</v>
      </c>
      <c r="M299" s="147"/>
      <c r="O299" s="147"/>
      <c r="P299" s="147"/>
      <c r="Q299" s="147"/>
      <c r="R299" s="218"/>
    </row>
    <row r="300" spans="1:18" ht="12" customHeight="1" x14ac:dyDescent="0.2">
      <c r="A300" s="449"/>
      <c r="B300" s="452"/>
      <c r="C300" s="454"/>
      <c r="D300" s="196"/>
      <c r="E300" s="196"/>
      <c r="F300" s="207"/>
      <c r="G300" s="211"/>
      <c r="H300" s="211"/>
      <c r="I300" s="208"/>
      <c r="J300" s="196"/>
      <c r="K300" s="137"/>
      <c r="L300" s="209" t="b">
        <f>IF(COUNTIF(E$4:E300,E300)=1,ROW()-1)</f>
        <v>0</v>
      </c>
      <c r="M300" s="147"/>
      <c r="O300" s="147"/>
      <c r="P300" s="147"/>
      <c r="Q300" s="147"/>
      <c r="R300" s="218"/>
    </row>
    <row r="301" spans="1:18" ht="12" customHeight="1" x14ac:dyDescent="0.2">
      <c r="A301" s="449"/>
      <c r="B301" s="451"/>
      <c r="C301" s="452"/>
      <c r="D301" s="196"/>
      <c r="E301" s="196"/>
      <c r="F301" s="207"/>
      <c r="G301" s="321"/>
      <c r="H301" s="211"/>
      <c r="I301" s="208"/>
      <c r="J301" s="208"/>
      <c r="K301" s="137"/>
      <c r="L301" s="209" t="b">
        <f>IF(COUNTIF(E$4:E301,E301)=1,ROW()-1)</f>
        <v>0</v>
      </c>
      <c r="M301" s="147"/>
      <c r="O301" s="147"/>
      <c r="P301" s="147"/>
      <c r="Q301" s="147"/>
      <c r="R301" s="218"/>
    </row>
    <row r="302" spans="1:18" ht="12" customHeight="1" x14ac:dyDescent="0.2">
      <c r="A302" s="396"/>
      <c r="B302" s="506"/>
      <c r="C302" s="399"/>
      <c r="D302" s="501"/>
      <c r="E302" s="259"/>
      <c r="F302" s="504"/>
      <c r="G302" s="504"/>
      <c r="H302" s="321"/>
      <c r="I302" s="499"/>
      <c r="J302" s="269"/>
      <c r="K302" s="137"/>
      <c r="L302" s="209" t="b">
        <f>IF(COUNTIF(E$4:E302,E302)=1,ROW()-1)</f>
        <v>0</v>
      </c>
      <c r="M302" s="147"/>
      <c r="O302" s="147"/>
      <c r="P302" s="147"/>
      <c r="Q302" s="147"/>
      <c r="R302" s="218"/>
    </row>
    <row r="303" spans="1:18" ht="12" customHeight="1" x14ac:dyDescent="0.2">
      <c r="A303" s="370"/>
      <c r="B303" s="506"/>
      <c r="C303" s="373"/>
      <c r="D303" s="501"/>
      <c r="E303" s="259"/>
      <c r="F303" s="504"/>
      <c r="G303" s="504"/>
      <c r="H303" s="321"/>
      <c r="I303" s="321"/>
      <c r="J303" s="500"/>
      <c r="K303" s="137"/>
      <c r="L303" s="209" t="b">
        <f>IF(COUNTIF(E$4:E303,E303)=1,ROW()-1)</f>
        <v>0</v>
      </c>
      <c r="M303" s="147"/>
      <c r="O303" s="147"/>
      <c r="P303" s="147"/>
      <c r="Q303" s="147"/>
      <c r="R303" s="218"/>
    </row>
    <row r="304" spans="1:18" ht="12" customHeight="1" x14ac:dyDescent="0.2">
      <c r="A304" s="449"/>
      <c r="B304" s="452"/>
      <c r="C304" s="452"/>
      <c r="D304" s="196"/>
      <c r="E304" s="196"/>
      <c r="F304" s="207"/>
      <c r="G304" s="211"/>
      <c r="H304" s="196"/>
      <c r="I304" s="208"/>
      <c r="J304" s="196"/>
      <c r="K304" s="137"/>
      <c r="L304" s="209" t="b">
        <f>IF(COUNTIF(E$4:E304,E304)=1,ROW()-1)</f>
        <v>0</v>
      </c>
      <c r="M304" s="147"/>
      <c r="O304" s="147"/>
      <c r="P304" s="147"/>
      <c r="Q304" s="147"/>
      <c r="R304" s="218"/>
    </row>
    <row r="305" spans="1:18" ht="12" customHeight="1" x14ac:dyDescent="0.2">
      <c r="A305" s="449"/>
      <c r="B305" s="452"/>
      <c r="C305" s="452"/>
      <c r="D305" s="196"/>
      <c r="E305" s="196"/>
      <c r="F305" s="196"/>
      <c r="G305" s="211"/>
      <c r="H305" s="196"/>
      <c r="I305" s="208"/>
      <c r="J305" s="196"/>
      <c r="K305" s="137"/>
      <c r="L305" s="209" t="b">
        <f>IF(COUNTIF(E$4:E305,E305)=1,ROW()-1)</f>
        <v>0</v>
      </c>
      <c r="M305" s="147"/>
      <c r="O305" s="147"/>
      <c r="P305" s="147"/>
      <c r="Q305" s="147"/>
      <c r="R305" s="218"/>
    </row>
    <row r="306" spans="1:18" ht="12" customHeight="1" x14ac:dyDescent="0.2">
      <c r="A306" s="449"/>
      <c r="B306" s="451"/>
      <c r="C306" s="499"/>
      <c r="D306" s="215"/>
      <c r="E306" s="196"/>
      <c r="F306" s="321"/>
      <c r="G306" s="321"/>
      <c r="H306" s="321"/>
      <c r="I306" s="189"/>
      <c r="J306" s="321"/>
      <c r="K306" s="137"/>
      <c r="L306" s="209" t="b">
        <f>IF(COUNTIF(E$4:E306,E306)=1,ROW()-1)</f>
        <v>0</v>
      </c>
      <c r="M306" s="147"/>
      <c r="O306" s="147"/>
      <c r="P306" s="147"/>
      <c r="Q306" s="147"/>
      <c r="R306" s="218"/>
    </row>
    <row r="307" spans="1:18" ht="12" customHeight="1" x14ac:dyDescent="0.2">
      <c r="A307" s="449"/>
      <c r="B307" s="451"/>
      <c r="C307" s="452"/>
      <c r="D307" s="196"/>
      <c r="E307" s="196"/>
      <c r="F307" s="207"/>
      <c r="G307" s="196"/>
      <c r="H307" s="196"/>
      <c r="I307" s="196"/>
      <c r="J307" s="196"/>
      <c r="K307" s="137"/>
      <c r="L307" s="209" t="b">
        <f>IF(COUNTIF(E$4:E307,E307)=1,ROW()-1)</f>
        <v>0</v>
      </c>
      <c r="M307" s="147"/>
      <c r="O307" s="147"/>
      <c r="P307" s="147"/>
      <c r="Q307" s="147"/>
      <c r="R307" s="218"/>
    </row>
    <row r="308" spans="1:18" ht="12" customHeight="1" x14ac:dyDescent="0.2">
      <c r="A308" s="370"/>
      <c r="B308" s="506"/>
      <c r="C308" s="373"/>
      <c r="D308" s="501"/>
      <c r="E308" s="518"/>
      <c r="F308" s="267"/>
      <c r="G308" s="321"/>
      <c r="H308" s="211"/>
      <c r="I308" s="267"/>
      <c r="J308" s="502"/>
      <c r="K308" s="137"/>
      <c r="L308" s="209" t="b">
        <f>IF(COUNTIF(E$4:E308,E308)=1,ROW()-1)</f>
        <v>0</v>
      </c>
      <c r="M308" s="147"/>
      <c r="O308" s="147"/>
      <c r="P308" s="147"/>
      <c r="Q308" s="147"/>
      <c r="R308" s="218"/>
    </row>
    <row r="309" spans="1:18" ht="12" customHeight="1" x14ac:dyDescent="0.2">
      <c r="A309" s="370"/>
      <c r="B309" s="506"/>
      <c r="C309" s="399"/>
      <c r="D309" s="501"/>
      <c r="E309" s="518"/>
      <c r="F309" s="267"/>
      <c r="G309" s="504"/>
      <c r="H309" s="502"/>
      <c r="I309" s="502"/>
      <c r="J309" s="502"/>
      <c r="K309" s="137"/>
      <c r="L309" s="209" t="b">
        <f>IF(COUNTIF(E$4:E309,E309)=1,ROW()-1)</f>
        <v>0</v>
      </c>
      <c r="M309" s="147"/>
      <c r="O309" s="147"/>
      <c r="P309" s="147"/>
      <c r="Q309" s="147"/>
      <c r="R309" s="218"/>
    </row>
    <row r="310" spans="1:18" ht="12" customHeight="1" x14ac:dyDescent="0.2">
      <c r="A310" s="449"/>
      <c r="B310" s="451"/>
      <c r="C310" s="452"/>
      <c r="D310" s="215"/>
      <c r="E310" s="196"/>
      <c r="F310" s="321"/>
      <c r="G310" s="321"/>
      <c r="H310" s="321"/>
      <c r="I310" s="189"/>
      <c r="J310" s="321"/>
      <c r="K310" s="137"/>
      <c r="L310" s="209" t="b">
        <f>IF(COUNTIF(E$4:E310,E310)=1,ROW()-1)</f>
        <v>0</v>
      </c>
      <c r="M310" s="147"/>
      <c r="O310" s="147"/>
      <c r="P310" s="147"/>
      <c r="Q310" s="147"/>
      <c r="R310" s="218"/>
    </row>
    <row r="311" spans="1:18" ht="12" customHeight="1" x14ac:dyDescent="0.2">
      <c r="A311" s="370"/>
      <c r="B311" s="506"/>
      <c r="C311" s="399"/>
      <c r="D311" s="501"/>
      <c r="E311" s="259"/>
      <c r="F311" s="267"/>
      <c r="G311" s="504"/>
      <c r="H311" s="321"/>
      <c r="I311" s="499"/>
      <c r="J311" s="321"/>
      <c r="K311" s="137"/>
      <c r="L311" s="209" t="b">
        <f>IF(COUNTIF(E$4:E311,E311)=1,ROW()-1)</f>
        <v>0</v>
      </c>
      <c r="M311" s="147"/>
      <c r="O311" s="147"/>
      <c r="P311" s="147"/>
      <c r="Q311" s="147"/>
      <c r="R311" s="218"/>
    </row>
    <row r="312" spans="1:18" ht="12" customHeight="1" x14ac:dyDescent="0.2">
      <c r="A312" s="449"/>
      <c r="B312" s="451"/>
      <c r="C312" s="499"/>
      <c r="D312" s="215"/>
      <c r="E312" s="196"/>
      <c r="F312" s="321"/>
      <c r="G312" s="321"/>
      <c r="H312" s="321"/>
      <c r="I312" s="321"/>
      <c r="J312" s="321"/>
      <c r="K312" s="137"/>
      <c r="L312" s="209" t="b">
        <f>IF(COUNTIF(E$4:E312,E312)=1,ROW()-1)</f>
        <v>0</v>
      </c>
      <c r="M312" s="147"/>
      <c r="O312" s="147"/>
      <c r="P312" s="147"/>
      <c r="Q312" s="147"/>
      <c r="R312" s="218"/>
    </row>
    <row r="313" spans="1:18" ht="12" customHeight="1" x14ac:dyDescent="0.2">
      <c r="A313" s="449"/>
      <c r="B313" s="452"/>
      <c r="C313" s="452"/>
      <c r="D313" s="196"/>
      <c r="E313" s="196"/>
      <c r="F313" s="196"/>
      <c r="G313" s="321"/>
      <c r="H313" s="196"/>
      <c r="I313" s="208"/>
      <c r="J313" s="196"/>
      <c r="K313" s="137"/>
      <c r="L313" s="209" t="b">
        <f>IF(COUNTIF(E$4:E313,E313)=1,ROW()-1)</f>
        <v>0</v>
      </c>
      <c r="M313" s="147"/>
      <c r="O313" s="147"/>
      <c r="P313" s="147"/>
      <c r="Q313" s="147"/>
      <c r="R313" s="218"/>
    </row>
    <row r="314" spans="1:18" ht="12" customHeight="1" x14ac:dyDescent="0.2">
      <c r="A314" s="449"/>
      <c r="B314" s="451"/>
      <c r="C314" s="452"/>
      <c r="D314" s="196"/>
      <c r="E314" s="196"/>
      <c r="F314" s="207"/>
      <c r="G314" s="211"/>
      <c r="H314" s="211"/>
      <c r="I314" s="208"/>
      <c r="J314" s="212"/>
      <c r="K314" s="137"/>
      <c r="L314" s="209" t="b">
        <f>IF(COUNTIF(E$4:E314,E314)=1,ROW()-1)</f>
        <v>0</v>
      </c>
      <c r="M314" s="147"/>
      <c r="O314" s="147"/>
      <c r="P314" s="147"/>
      <c r="Q314" s="147"/>
      <c r="R314" s="218"/>
    </row>
    <row r="315" spans="1:18" ht="12" customHeight="1" x14ac:dyDescent="0.2">
      <c r="A315" s="449"/>
      <c r="B315" s="452"/>
      <c r="C315" s="452"/>
      <c r="D315" s="196"/>
      <c r="E315" s="196"/>
      <c r="F315" s="196"/>
      <c r="G315" s="196"/>
      <c r="H315" s="196"/>
      <c r="I315" s="196"/>
      <c r="J315" s="196"/>
      <c r="K315" s="137"/>
      <c r="L315" s="209" t="b">
        <f>IF(COUNTIF(E$4:E315,E315)=1,ROW()-1)</f>
        <v>0</v>
      </c>
      <c r="M315" s="147"/>
      <c r="O315" s="147"/>
      <c r="P315" s="147"/>
      <c r="Q315" s="147"/>
      <c r="R315" s="218"/>
    </row>
    <row r="316" spans="1:18" ht="12" customHeight="1" x14ac:dyDescent="0.2">
      <c r="A316" s="449"/>
      <c r="B316" s="451"/>
      <c r="C316" s="499"/>
      <c r="D316" s="215"/>
      <c r="E316" s="196"/>
      <c r="F316" s="321"/>
      <c r="G316" s="321"/>
      <c r="H316" s="321"/>
      <c r="I316" s="189"/>
      <c r="J316" s="321"/>
      <c r="K316" s="137"/>
      <c r="L316" s="209" t="b">
        <f>IF(COUNTIF(E$4:E316,E316)=1,ROW()-1)</f>
        <v>0</v>
      </c>
      <c r="M316" s="147"/>
      <c r="O316" s="147"/>
      <c r="P316" s="147"/>
      <c r="Q316" s="147"/>
      <c r="R316" s="218"/>
    </row>
    <row r="317" spans="1:18" ht="12" customHeight="1" x14ac:dyDescent="0.2">
      <c r="A317" s="449"/>
      <c r="B317" s="452"/>
      <c r="C317" s="452"/>
      <c r="D317" s="196"/>
      <c r="E317" s="196"/>
      <c r="F317" s="207"/>
      <c r="G317" s="196"/>
      <c r="H317" s="196"/>
      <c r="I317" s="196"/>
      <c r="J317" s="196"/>
      <c r="K317" s="137"/>
      <c r="L317" s="209" t="b">
        <f>IF(COUNTIF(E$4:E317,E317)=1,ROW()-1)</f>
        <v>0</v>
      </c>
      <c r="M317" s="147"/>
      <c r="O317" s="147"/>
      <c r="P317" s="147"/>
      <c r="Q317" s="147"/>
      <c r="R317" s="218"/>
    </row>
    <row r="318" spans="1:18" ht="12" customHeight="1" x14ac:dyDescent="0.2">
      <c r="A318" s="370"/>
      <c r="B318" s="506"/>
      <c r="C318" s="399"/>
      <c r="D318" s="501"/>
      <c r="E318" s="259"/>
      <c r="F318" s="267"/>
      <c r="G318" s="504"/>
      <c r="H318" s="321"/>
      <c r="I318" s="321"/>
      <c r="J318" s="500"/>
      <c r="K318" s="137"/>
      <c r="L318" s="209" t="b">
        <f>IF(COUNTIF(E$4:E318,E318)=1,ROW()-1)</f>
        <v>0</v>
      </c>
      <c r="M318" s="147"/>
      <c r="O318" s="147"/>
      <c r="P318" s="147"/>
      <c r="Q318" s="147"/>
      <c r="R318" s="218"/>
    </row>
    <row r="319" spans="1:18" ht="12" customHeight="1" x14ac:dyDescent="0.2">
      <c r="A319" s="449"/>
      <c r="B319" s="452"/>
      <c r="C319" s="452"/>
      <c r="D319" s="196"/>
      <c r="E319" s="196"/>
      <c r="F319" s="207"/>
      <c r="G319" s="196"/>
      <c r="H319" s="211"/>
      <c r="I319" s="196"/>
      <c r="J319" s="196"/>
      <c r="K319" s="137"/>
      <c r="L319" s="209" t="b">
        <f>IF(COUNTIF(E$4:E319,E319)=1,ROW()-1)</f>
        <v>0</v>
      </c>
      <c r="M319" s="147"/>
      <c r="O319" s="147"/>
      <c r="P319" s="147"/>
      <c r="Q319" s="147"/>
      <c r="R319" s="218"/>
    </row>
    <row r="320" spans="1:18" ht="12" customHeight="1" x14ac:dyDescent="0.2">
      <c r="A320" s="449"/>
      <c r="B320" s="452"/>
      <c r="C320" s="452"/>
      <c r="D320" s="196"/>
      <c r="E320" s="196"/>
      <c r="F320" s="207"/>
      <c r="G320" s="211"/>
      <c r="H320" s="196"/>
      <c r="I320" s="208"/>
      <c r="J320" s="212"/>
      <c r="K320" s="137"/>
      <c r="L320" s="209" t="b">
        <f>IF(COUNTIF(E$4:E320,E320)=1,ROW()-1)</f>
        <v>0</v>
      </c>
      <c r="M320" s="147"/>
      <c r="O320" s="147"/>
      <c r="P320" s="147"/>
      <c r="Q320" s="147"/>
      <c r="R320" s="218"/>
    </row>
    <row r="321" spans="1:18" ht="12" customHeight="1" x14ac:dyDescent="0.2">
      <c r="A321" s="449"/>
      <c r="B321" s="451"/>
      <c r="C321" s="452"/>
      <c r="D321" s="196"/>
      <c r="E321" s="196"/>
      <c r="F321" s="207"/>
      <c r="G321" s="196"/>
      <c r="H321" s="196"/>
      <c r="I321" s="196"/>
      <c r="J321" s="196"/>
      <c r="K321" s="137"/>
      <c r="L321" s="209" t="b">
        <f>IF(COUNTIF(E$4:E321,E321)=1,ROW()-1)</f>
        <v>0</v>
      </c>
      <c r="M321" s="147"/>
      <c r="O321" s="147"/>
      <c r="P321" s="147"/>
      <c r="Q321" s="147"/>
      <c r="R321" s="218"/>
    </row>
    <row r="322" spans="1:18" ht="12" customHeight="1" x14ac:dyDescent="0.2">
      <c r="A322" s="396"/>
      <c r="B322" s="426"/>
      <c r="C322" s="426"/>
      <c r="D322" s="503"/>
      <c r="E322" s="424"/>
      <c r="F322" s="267"/>
      <c r="G322" s="504"/>
      <c r="H322" s="259"/>
      <c r="I322" s="503"/>
      <c r="J322" s="269"/>
      <c r="K322" s="137"/>
      <c r="L322" s="209" t="b">
        <f>IF(COUNTIF(E$4:E322,E322)=1,ROW()-1)</f>
        <v>0</v>
      </c>
      <c r="M322" s="147"/>
      <c r="O322" s="147"/>
      <c r="P322" s="147"/>
      <c r="Q322" s="147"/>
      <c r="R322" s="218"/>
    </row>
    <row r="323" spans="1:18" ht="12" customHeight="1" x14ac:dyDescent="0.2">
      <c r="A323" s="449"/>
      <c r="B323" s="452"/>
      <c r="C323" s="451"/>
      <c r="D323" s="215"/>
      <c r="E323" s="196"/>
      <c r="F323" s="321"/>
      <c r="G323" s="321"/>
      <c r="H323" s="321"/>
      <c r="I323" s="321"/>
      <c r="J323" s="321"/>
      <c r="K323" s="137"/>
      <c r="L323" s="209" t="b">
        <f>IF(COUNTIF(E$4:E323,E323)=1,ROW()-1)</f>
        <v>0</v>
      </c>
      <c r="M323" s="147"/>
      <c r="O323" s="147"/>
      <c r="P323" s="147"/>
      <c r="Q323" s="147"/>
      <c r="R323" s="218"/>
    </row>
    <row r="324" spans="1:18" ht="12" customHeight="1" x14ac:dyDescent="0.2">
      <c r="A324" s="449"/>
      <c r="B324" s="452"/>
      <c r="C324" s="452"/>
      <c r="D324" s="215"/>
      <c r="E324" s="196"/>
      <c r="F324" s="321"/>
      <c r="G324" s="211"/>
      <c r="H324" s="211"/>
      <c r="I324" s="189"/>
      <c r="J324" s="321"/>
      <c r="K324" s="137"/>
      <c r="L324" s="209" t="b">
        <f>IF(COUNTIF(E$4:E324,E324)=1,ROW()-1)</f>
        <v>0</v>
      </c>
      <c r="M324" s="147"/>
      <c r="O324" s="147"/>
      <c r="P324" s="147"/>
      <c r="Q324" s="147"/>
      <c r="R324" s="218"/>
    </row>
    <row r="325" spans="1:18" ht="12" customHeight="1" x14ac:dyDescent="0.2">
      <c r="A325" s="370"/>
      <c r="B325" s="506"/>
      <c r="C325" s="399"/>
      <c r="D325" s="501"/>
      <c r="E325" s="259"/>
      <c r="F325" s="267"/>
      <c r="G325" s="504"/>
      <c r="H325" s="500"/>
      <c r="I325" s="499"/>
      <c r="J325" s="500"/>
      <c r="K325" s="137"/>
      <c r="L325" s="209" t="b">
        <f>IF(COUNTIF(E$4:E325,E325)=1,ROW()-1)</f>
        <v>0</v>
      </c>
      <c r="M325" s="147"/>
      <c r="O325" s="147"/>
      <c r="P325" s="147"/>
      <c r="Q325" s="147"/>
      <c r="R325" s="218"/>
    </row>
    <row r="326" spans="1:18" ht="12" customHeight="1" x14ac:dyDescent="0.2">
      <c r="A326" s="449"/>
      <c r="B326" s="452"/>
      <c r="C326" s="452"/>
      <c r="D326" s="196"/>
      <c r="E326" s="196"/>
      <c r="F326" s="207"/>
      <c r="G326" s="321"/>
      <c r="H326" s="196"/>
      <c r="I326" s="208"/>
      <c r="J326" s="212"/>
      <c r="K326" s="137"/>
      <c r="L326" s="209" t="b">
        <f>IF(COUNTIF(E$4:E326,E326)=1,ROW()-1)</f>
        <v>0</v>
      </c>
      <c r="M326" s="147"/>
      <c r="O326" s="147"/>
      <c r="P326" s="147"/>
      <c r="Q326" s="147"/>
      <c r="R326" s="218"/>
    </row>
    <row r="327" spans="1:18" ht="12" customHeight="1" x14ac:dyDescent="0.2">
      <c r="A327" s="370"/>
      <c r="B327" s="506"/>
      <c r="C327" s="373"/>
      <c r="D327" s="501"/>
      <c r="E327" s="259"/>
      <c r="F327" s="267"/>
      <c r="G327" s="504"/>
      <c r="H327" s="321"/>
      <c r="I327" s="499"/>
      <c r="J327" s="500"/>
      <c r="K327" s="137"/>
      <c r="L327" s="209" t="b">
        <f>IF(COUNTIF(E$4:E327,E327)=1,ROW()-1)</f>
        <v>0</v>
      </c>
      <c r="M327" s="147"/>
      <c r="O327" s="147"/>
      <c r="P327" s="147"/>
      <c r="Q327" s="147"/>
      <c r="R327" s="218"/>
    </row>
    <row r="328" spans="1:18" ht="12" customHeight="1" x14ac:dyDescent="0.2">
      <c r="A328" s="449"/>
      <c r="B328" s="451"/>
      <c r="C328" s="451"/>
      <c r="D328" s="215"/>
      <c r="E328" s="196"/>
      <c r="F328" s="321"/>
      <c r="G328" s="321"/>
      <c r="H328" s="211"/>
      <c r="I328" s="189"/>
      <c r="J328" s="321"/>
      <c r="K328" s="137"/>
      <c r="L328" s="209" t="b">
        <f>IF(COUNTIF(E$4:E328,E328)=1,ROW()-1)</f>
        <v>0</v>
      </c>
      <c r="M328" s="147"/>
      <c r="O328" s="147"/>
      <c r="P328" s="147"/>
      <c r="Q328" s="147"/>
      <c r="R328" s="218"/>
    </row>
    <row r="329" spans="1:18" ht="12" customHeight="1" x14ac:dyDescent="0.2">
      <c r="A329" s="449"/>
      <c r="B329" s="451"/>
      <c r="C329" s="452"/>
      <c r="D329" s="196"/>
      <c r="E329" s="196"/>
      <c r="F329" s="207"/>
      <c r="G329" s="211"/>
      <c r="H329" s="196"/>
      <c r="I329" s="208"/>
      <c r="J329" s="196"/>
      <c r="K329" s="137"/>
      <c r="L329" s="209" t="b">
        <f>IF(COUNTIF(E$4:E329,E329)=1,ROW()-1)</f>
        <v>0</v>
      </c>
      <c r="M329" s="147"/>
      <c r="O329" s="147"/>
      <c r="P329" s="147"/>
      <c r="Q329" s="147"/>
      <c r="R329" s="218"/>
    </row>
    <row r="330" spans="1:18" ht="12" customHeight="1" x14ac:dyDescent="0.2">
      <c r="A330" s="449"/>
      <c r="B330" s="452"/>
      <c r="C330" s="452"/>
      <c r="D330" s="196"/>
      <c r="E330" s="196"/>
      <c r="F330" s="196"/>
      <c r="G330" s="196"/>
      <c r="H330" s="196"/>
      <c r="I330" s="196"/>
      <c r="J330" s="196"/>
      <c r="K330" s="137"/>
      <c r="L330" s="209" t="b">
        <f>IF(COUNTIF(E$4:E330,E330)=1,ROW()-1)</f>
        <v>0</v>
      </c>
      <c r="M330" s="147"/>
      <c r="O330" s="147"/>
      <c r="P330" s="147"/>
      <c r="Q330" s="147"/>
      <c r="R330" s="218"/>
    </row>
    <row r="331" spans="1:18" ht="12" customHeight="1" x14ac:dyDescent="0.2">
      <c r="A331" s="449"/>
      <c r="B331" s="451"/>
      <c r="C331" s="499"/>
      <c r="D331" s="215"/>
      <c r="E331" s="196"/>
      <c r="F331" s="201"/>
      <c r="G331" s="321"/>
      <c r="H331" s="321"/>
      <c r="I331" s="321"/>
      <c r="J331" s="321"/>
      <c r="K331" s="137"/>
      <c r="L331" s="209" t="b">
        <f>IF(COUNTIF(E$4:E331,E331)=1,ROW()-1)</f>
        <v>0</v>
      </c>
      <c r="M331" s="147"/>
      <c r="O331" s="147"/>
      <c r="P331" s="147"/>
      <c r="Q331" s="147"/>
      <c r="R331" s="218"/>
    </row>
    <row r="332" spans="1:18" ht="12" customHeight="1" x14ac:dyDescent="0.2">
      <c r="A332" s="449"/>
      <c r="B332" s="452"/>
      <c r="C332" s="451"/>
      <c r="D332" s="215"/>
      <c r="E332" s="196"/>
      <c r="F332" s="321"/>
      <c r="G332" s="321"/>
      <c r="H332" s="321"/>
      <c r="I332" s="189"/>
      <c r="J332" s="321"/>
      <c r="K332" s="137"/>
      <c r="L332" s="209" t="b">
        <f>IF(COUNTIF(E$4:E332,E332)=1,ROW()-1)</f>
        <v>0</v>
      </c>
      <c r="M332" s="147"/>
      <c r="O332" s="147"/>
      <c r="P332" s="147"/>
      <c r="Q332" s="147"/>
      <c r="R332" s="218"/>
    </row>
    <row r="333" spans="1:18" ht="12" customHeight="1" x14ac:dyDescent="0.2">
      <c r="A333" s="470"/>
      <c r="B333" s="426"/>
      <c r="C333" s="426"/>
      <c r="D333" s="503"/>
      <c r="E333" s="471"/>
      <c r="F333" s="425"/>
      <c r="G333" s="504"/>
      <c r="H333" s="259"/>
      <c r="I333" s="503"/>
      <c r="J333" s="259"/>
      <c r="K333" s="137"/>
      <c r="L333" s="209" t="b">
        <f>IF(COUNTIF(E$4:E333,E333)=1,ROW()-1)</f>
        <v>0</v>
      </c>
      <c r="M333" s="147"/>
      <c r="O333" s="147"/>
      <c r="P333" s="147"/>
      <c r="Q333" s="147"/>
      <c r="R333" s="218"/>
    </row>
    <row r="334" spans="1:18" ht="12" customHeight="1" x14ac:dyDescent="0.2">
      <c r="A334" s="449"/>
      <c r="B334" s="452"/>
      <c r="C334" s="499"/>
      <c r="D334" s="215"/>
      <c r="E334" s="196"/>
      <c r="F334" s="321"/>
      <c r="G334" s="321"/>
      <c r="H334" s="321"/>
      <c r="I334" s="189"/>
      <c r="J334" s="321"/>
      <c r="K334" s="137"/>
      <c r="L334" s="209" t="b">
        <f>IF(COUNTIF(E$4:E334,E334)=1,ROW()-1)</f>
        <v>0</v>
      </c>
      <c r="M334" s="147"/>
      <c r="O334" s="147"/>
      <c r="P334" s="147"/>
      <c r="Q334" s="147"/>
      <c r="R334" s="218"/>
    </row>
    <row r="335" spans="1:18" ht="12" customHeight="1" x14ac:dyDescent="0.2">
      <c r="A335" s="449"/>
      <c r="B335" s="452"/>
      <c r="C335" s="452"/>
      <c r="D335" s="215"/>
      <c r="E335" s="513"/>
      <c r="F335" s="331"/>
      <c r="G335" s="321"/>
      <c r="H335" s="321"/>
      <c r="I335" s="189"/>
      <c r="J335" s="321"/>
      <c r="K335" s="137"/>
      <c r="L335" s="209" t="b">
        <f>IF(COUNTIF(E$4:E335,E335)=1,ROW()-1)</f>
        <v>0</v>
      </c>
      <c r="M335" s="147"/>
      <c r="O335" s="147"/>
      <c r="P335" s="147"/>
      <c r="Q335" s="147"/>
      <c r="R335" s="218"/>
    </row>
    <row r="336" spans="1:18" ht="12" customHeight="1" x14ac:dyDescent="0.2">
      <c r="A336" s="449"/>
      <c r="B336" s="506"/>
      <c r="C336" s="399"/>
      <c r="D336" s="501"/>
      <c r="E336" s="259"/>
      <c r="F336" s="267"/>
      <c r="G336" s="504"/>
      <c r="H336" s="321"/>
      <c r="I336" s="499"/>
      <c r="J336" s="500"/>
      <c r="K336" s="137"/>
      <c r="L336" s="209" t="b">
        <f>IF(COUNTIF(E$4:E336,E336)=1,ROW()-1)</f>
        <v>0</v>
      </c>
      <c r="M336" s="147"/>
      <c r="O336" s="147"/>
      <c r="P336" s="147"/>
      <c r="Q336" s="147"/>
      <c r="R336" s="218"/>
    </row>
    <row r="337" spans="1:18" ht="12" customHeight="1" x14ac:dyDescent="0.2">
      <c r="A337" s="449"/>
      <c r="B337" s="452"/>
      <c r="C337" s="452"/>
      <c r="D337" s="196"/>
      <c r="E337" s="196"/>
      <c r="F337" s="433"/>
      <c r="G337" s="321"/>
      <c r="H337" s="211"/>
      <c r="I337" s="208"/>
      <c r="J337" s="212"/>
      <c r="K337" s="137"/>
      <c r="L337" s="209" t="b">
        <f>IF(COUNTIF(E$4:E337,E337)=1,ROW()-1)</f>
        <v>0</v>
      </c>
      <c r="M337" s="147"/>
      <c r="O337" s="147"/>
      <c r="P337" s="147"/>
      <c r="Q337" s="147"/>
      <c r="R337" s="218"/>
    </row>
    <row r="338" spans="1:18" ht="12" customHeight="1" x14ac:dyDescent="0.2">
      <c r="A338" s="449"/>
      <c r="B338" s="452"/>
      <c r="C338" s="452"/>
      <c r="D338" s="196"/>
      <c r="E338" s="196"/>
      <c r="F338" s="207"/>
      <c r="G338" s="321"/>
      <c r="H338" s="211"/>
      <c r="I338" s="208"/>
      <c r="J338" s="196"/>
      <c r="K338" s="137"/>
      <c r="L338" s="209" t="b">
        <f>IF(COUNTIF(E$4:E338,E338)=1,ROW()-1)</f>
        <v>0</v>
      </c>
      <c r="M338" s="147"/>
      <c r="O338" s="147"/>
      <c r="P338" s="147"/>
      <c r="Q338" s="147"/>
      <c r="R338" s="218"/>
    </row>
    <row r="339" spans="1:18" ht="12" customHeight="1" x14ac:dyDescent="0.2">
      <c r="A339" s="449"/>
      <c r="B339" s="452"/>
      <c r="C339" s="454"/>
      <c r="D339" s="196"/>
      <c r="E339" s="196"/>
      <c r="F339" s="456"/>
      <c r="G339" s="196"/>
      <c r="H339" s="321"/>
      <c r="I339" s="208"/>
      <c r="J339" s="196"/>
      <c r="K339" s="137"/>
      <c r="L339" s="209" t="b">
        <f>IF(COUNTIF(E$4:E339,E339)=1,ROW()-1)</f>
        <v>0</v>
      </c>
      <c r="M339" s="147"/>
      <c r="O339" s="147"/>
      <c r="P339" s="147"/>
      <c r="Q339" s="147"/>
      <c r="R339" s="218"/>
    </row>
    <row r="340" spans="1:18" ht="12" customHeight="1" x14ac:dyDescent="0.2">
      <c r="A340" s="449"/>
      <c r="B340" s="452"/>
      <c r="C340" s="454"/>
      <c r="D340" s="196"/>
      <c r="E340" s="196"/>
      <c r="F340" s="207"/>
      <c r="G340" s="211"/>
      <c r="H340" s="196"/>
      <c r="I340" s="208"/>
      <c r="J340" s="196"/>
      <c r="K340" s="137"/>
      <c r="L340" s="209" t="b">
        <f>IF(COUNTIF(E$4:E340,E340)=1,ROW()-1)</f>
        <v>0</v>
      </c>
      <c r="M340" s="147"/>
      <c r="O340" s="147"/>
      <c r="P340" s="147"/>
      <c r="Q340" s="147"/>
      <c r="R340" s="218"/>
    </row>
    <row r="341" spans="1:18" ht="12" customHeight="1" x14ac:dyDescent="0.2">
      <c r="A341" s="449"/>
      <c r="B341" s="452"/>
      <c r="C341" s="452"/>
      <c r="D341" s="215"/>
      <c r="E341" s="196"/>
      <c r="F341" s="214"/>
      <c r="G341" s="196"/>
      <c r="H341" s="321"/>
      <c r="I341" s="189"/>
      <c r="J341" s="321"/>
      <c r="K341" s="137"/>
      <c r="L341" s="209" t="b">
        <f>IF(COUNTIF(E$4:E341,E341)=1,ROW()-1)</f>
        <v>0</v>
      </c>
      <c r="M341" s="147"/>
      <c r="O341" s="147"/>
      <c r="P341" s="147"/>
      <c r="Q341" s="147"/>
      <c r="R341" s="218"/>
    </row>
    <row r="342" spans="1:18" ht="12" customHeight="1" x14ac:dyDescent="0.2">
      <c r="A342" s="449"/>
      <c r="B342" s="451"/>
      <c r="C342" s="451"/>
      <c r="D342" s="215"/>
      <c r="E342" s="196"/>
      <c r="F342" s="321"/>
      <c r="G342" s="321"/>
      <c r="H342" s="321"/>
      <c r="I342" s="321"/>
      <c r="J342" s="321"/>
      <c r="K342" s="137"/>
      <c r="L342" s="209" t="b">
        <f>IF(COUNTIF(E$4:E342,E342)=1,ROW()-1)</f>
        <v>0</v>
      </c>
      <c r="M342" s="147"/>
      <c r="O342" s="147"/>
      <c r="P342" s="147"/>
      <c r="Q342" s="147"/>
      <c r="R342" s="218"/>
    </row>
    <row r="343" spans="1:18" ht="12" customHeight="1" x14ac:dyDescent="0.2">
      <c r="A343" s="449"/>
      <c r="B343" s="452"/>
      <c r="C343" s="452"/>
      <c r="D343" s="196"/>
      <c r="E343" s="196"/>
      <c r="F343" s="196"/>
      <c r="G343" s="211"/>
      <c r="H343" s="196"/>
      <c r="I343" s="208"/>
      <c r="J343" s="196"/>
      <c r="K343" s="137"/>
      <c r="L343" s="209" t="b">
        <f>IF(COUNTIF(E$4:E343,E343)=1,ROW()-1)</f>
        <v>0</v>
      </c>
      <c r="M343" s="147"/>
      <c r="O343" s="147"/>
      <c r="P343" s="147"/>
      <c r="Q343" s="147"/>
      <c r="R343" s="218"/>
    </row>
    <row r="344" spans="1:18" ht="12" customHeight="1" x14ac:dyDescent="0.2">
      <c r="A344" s="449"/>
      <c r="B344" s="452"/>
      <c r="C344" s="452"/>
      <c r="D344" s="196"/>
      <c r="E344" s="196"/>
      <c r="F344" s="207"/>
      <c r="G344" s="196"/>
      <c r="H344" s="211"/>
      <c r="I344" s="196"/>
      <c r="J344" s="196"/>
      <c r="K344" s="137"/>
      <c r="L344" s="209" t="b">
        <f>IF(COUNTIF(E$4:E344,E344)=1,ROW()-1)</f>
        <v>0</v>
      </c>
      <c r="M344" s="147"/>
      <c r="O344" s="147"/>
      <c r="P344" s="147"/>
      <c r="Q344" s="147"/>
      <c r="R344" s="218"/>
    </row>
    <row r="345" spans="1:18" ht="12" customHeight="1" x14ac:dyDescent="0.2">
      <c r="A345" s="449"/>
      <c r="B345" s="451"/>
      <c r="C345" s="452"/>
      <c r="D345" s="196"/>
      <c r="E345" s="196"/>
      <c r="F345" s="207"/>
      <c r="G345" s="211"/>
      <c r="H345" s="211"/>
      <c r="I345" s="208"/>
      <c r="J345" s="212"/>
      <c r="K345" s="137"/>
      <c r="L345" s="209" t="b">
        <f>IF(COUNTIF(E$4:E345,E345)=1,ROW()-1)</f>
        <v>0</v>
      </c>
      <c r="M345" s="147"/>
      <c r="O345" s="147"/>
      <c r="P345" s="147"/>
      <c r="Q345" s="147"/>
      <c r="R345" s="218"/>
    </row>
    <row r="346" spans="1:18" ht="12" customHeight="1" x14ac:dyDescent="0.2">
      <c r="A346" s="449"/>
      <c r="B346" s="451"/>
      <c r="C346" s="452"/>
      <c r="D346" s="196"/>
      <c r="E346" s="196"/>
      <c r="F346" s="207"/>
      <c r="G346" s="196"/>
      <c r="H346" s="321"/>
      <c r="I346" s="196"/>
      <c r="J346" s="196"/>
      <c r="K346" s="137"/>
      <c r="L346" s="209" t="b">
        <f>IF(COUNTIF(E$4:E346,E346)=1,ROW()-1)</f>
        <v>0</v>
      </c>
      <c r="M346" s="147"/>
      <c r="O346" s="147"/>
      <c r="P346" s="147"/>
      <c r="Q346" s="147"/>
      <c r="R346" s="218"/>
    </row>
    <row r="347" spans="1:18" ht="12" customHeight="1" x14ac:dyDescent="0.2">
      <c r="A347" s="449"/>
      <c r="B347" s="451"/>
      <c r="C347" s="452"/>
      <c r="D347" s="215"/>
      <c r="E347" s="196"/>
      <c r="F347" s="217"/>
      <c r="G347" s="321"/>
      <c r="H347" s="321"/>
      <c r="I347" s="189"/>
      <c r="J347" s="321"/>
      <c r="K347" s="137"/>
      <c r="L347" s="209" t="b">
        <f>IF(COUNTIF(E$4:E347,E347)=1,ROW()-1)</f>
        <v>0</v>
      </c>
      <c r="M347" s="147"/>
      <c r="O347" s="147"/>
      <c r="P347" s="147"/>
      <c r="Q347" s="147"/>
      <c r="R347" s="218"/>
    </row>
    <row r="348" spans="1:18" ht="12" customHeight="1" x14ac:dyDescent="0.2">
      <c r="A348" s="449"/>
      <c r="B348" s="452"/>
      <c r="C348" s="451"/>
      <c r="D348" s="196"/>
      <c r="E348" s="196"/>
      <c r="F348" s="207"/>
      <c r="G348" s="211"/>
      <c r="H348" s="211"/>
      <c r="I348" s="208"/>
      <c r="J348" s="196"/>
      <c r="K348" s="137"/>
      <c r="L348" s="209" t="b">
        <f>IF(COUNTIF(E$4:E348,E348)=1,ROW()-1)</f>
        <v>0</v>
      </c>
      <c r="M348" s="147"/>
      <c r="O348" s="147"/>
      <c r="P348" s="147"/>
      <c r="Q348" s="147"/>
      <c r="R348" s="218"/>
    </row>
    <row r="349" spans="1:18" ht="12" customHeight="1" x14ac:dyDescent="0.2">
      <c r="A349" s="449"/>
      <c r="B349" s="452"/>
      <c r="C349" s="454"/>
      <c r="D349" s="215"/>
      <c r="E349" s="196"/>
      <c r="F349" s="457"/>
      <c r="G349" s="196"/>
      <c r="H349" s="321"/>
      <c r="I349" s="189"/>
      <c r="J349" s="321"/>
      <c r="K349" s="137"/>
      <c r="L349" s="209" t="b">
        <f>IF(COUNTIF(E$4:E349,E349)=1,ROW()-1)</f>
        <v>0</v>
      </c>
      <c r="M349" s="147"/>
      <c r="O349" s="147"/>
      <c r="P349" s="147"/>
      <c r="Q349" s="147"/>
      <c r="R349" s="218"/>
    </row>
    <row r="350" spans="1:18" ht="12" customHeight="1" x14ac:dyDescent="0.2">
      <c r="A350" s="449"/>
      <c r="B350" s="452"/>
      <c r="C350" s="452"/>
      <c r="D350" s="196"/>
      <c r="E350" s="196"/>
      <c r="F350" s="207"/>
      <c r="G350" s="196"/>
      <c r="H350" s="196"/>
      <c r="I350" s="196"/>
      <c r="J350" s="196"/>
      <c r="K350" s="137"/>
      <c r="L350" s="209" t="b">
        <f>IF(COUNTIF(E$4:E350,E350)=1,ROW()-1)</f>
        <v>0</v>
      </c>
      <c r="M350" s="147"/>
      <c r="O350" s="147"/>
      <c r="P350" s="147"/>
      <c r="Q350" s="147"/>
      <c r="R350" s="218"/>
    </row>
    <row r="351" spans="1:18" ht="12" customHeight="1" x14ac:dyDescent="0.2">
      <c r="A351" s="449"/>
      <c r="B351" s="452"/>
      <c r="C351" s="452"/>
      <c r="D351" s="215"/>
      <c r="E351" s="519"/>
      <c r="F351" s="213"/>
      <c r="G351" s="321"/>
      <c r="H351" s="321"/>
      <c r="I351" s="213"/>
      <c r="J351" s="321"/>
      <c r="K351" s="137"/>
      <c r="L351" s="209" t="b">
        <f>IF(COUNTIF(E$4:E351,E351)=1,ROW()-1)</f>
        <v>0</v>
      </c>
      <c r="M351" s="147"/>
      <c r="O351" s="147"/>
      <c r="P351" s="147"/>
      <c r="Q351" s="147"/>
      <c r="R351" s="218"/>
    </row>
    <row r="352" spans="1:18" ht="12" customHeight="1" x14ac:dyDescent="0.2">
      <c r="A352" s="449"/>
      <c r="B352" s="451"/>
      <c r="C352" s="454"/>
      <c r="D352" s="196"/>
      <c r="E352" s="196"/>
      <c r="F352" s="207"/>
      <c r="G352" s="196"/>
      <c r="H352" s="211"/>
      <c r="I352" s="196"/>
      <c r="J352" s="196"/>
      <c r="K352" s="137"/>
      <c r="L352" s="209" t="b">
        <f>IF(COUNTIF(E$4:E352,E352)=1,ROW()-1)</f>
        <v>0</v>
      </c>
      <c r="M352" s="147"/>
      <c r="O352" s="147"/>
      <c r="P352" s="147"/>
      <c r="Q352" s="147"/>
      <c r="R352" s="218"/>
    </row>
    <row r="353" spans="1:18" ht="12" customHeight="1" x14ac:dyDescent="0.2">
      <c r="A353" s="449"/>
      <c r="B353" s="452"/>
      <c r="C353" s="452"/>
      <c r="D353" s="196"/>
      <c r="E353" s="196"/>
      <c r="F353" s="207"/>
      <c r="G353" s="196"/>
      <c r="H353" s="196"/>
      <c r="I353" s="196"/>
      <c r="J353" s="196"/>
      <c r="K353" s="137"/>
      <c r="L353" s="209" t="b">
        <f>IF(COUNTIF(E$4:E353,E353)=1,ROW()-1)</f>
        <v>0</v>
      </c>
      <c r="M353" s="147"/>
      <c r="O353" s="147"/>
      <c r="P353" s="147"/>
      <c r="Q353" s="147"/>
      <c r="R353" s="218"/>
    </row>
    <row r="354" spans="1:18" ht="12" customHeight="1" x14ac:dyDescent="0.2">
      <c r="A354" s="449"/>
      <c r="B354" s="452"/>
      <c r="C354" s="452"/>
      <c r="D354" s="196"/>
      <c r="E354" s="196"/>
      <c r="F354" s="207"/>
      <c r="G354" s="211"/>
      <c r="H354" s="196"/>
      <c r="I354" s="208"/>
      <c r="J354" s="196"/>
      <c r="K354" s="137"/>
      <c r="L354" s="209" t="b">
        <f>IF(COUNTIF(E$4:E354,E354)=1,ROW()-1)</f>
        <v>0</v>
      </c>
      <c r="M354" s="147"/>
      <c r="O354" s="147"/>
      <c r="P354" s="147"/>
      <c r="Q354" s="147"/>
      <c r="R354" s="218"/>
    </row>
    <row r="355" spans="1:18" ht="12" customHeight="1" x14ac:dyDescent="0.2">
      <c r="A355" s="449"/>
      <c r="B355" s="451"/>
      <c r="C355" s="474"/>
      <c r="D355" s="215"/>
      <c r="E355" s="519"/>
      <c r="F355" s="213"/>
      <c r="G355" s="321"/>
      <c r="H355" s="321"/>
      <c r="I355" s="213"/>
      <c r="J355" s="213"/>
      <c r="K355" s="137"/>
      <c r="L355" s="209" t="b">
        <f>IF(COUNTIF(E$4:E355,E355)=1,ROW()-1)</f>
        <v>0</v>
      </c>
      <c r="M355" s="147"/>
      <c r="O355" s="147"/>
      <c r="P355" s="147"/>
      <c r="Q355" s="147"/>
      <c r="R355" s="218"/>
    </row>
    <row r="356" spans="1:18" ht="12" customHeight="1" x14ac:dyDescent="0.2">
      <c r="A356" s="449"/>
      <c r="B356" s="451"/>
      <c r="C356" s="452"/>
      <c r="D356" s="215"/>
      <c r="E356" s="196"/>
      <c r="F356" s="201"/>
      <c r="G356" s="196"/>
      <c r="H356" s="321"/>
      <c r="I356" s="189"/>
      <c r="J356" s="321"/>
      <c r="K356" s="137"/>
      <c r="L356" s="209" t="b">
        <f>IF(COUNTIF(E$4:E356,E356)=1,ROW()-1)</f>
        <v>0</v>
      </c>
      <c r="M356" s="147"/>
      <c r="O356" s="147"/>
      <c r="P356" s="147"/>
      <c r="Q356" s="147"/>
      <c r="R356" s="218"/>
    </row>
    <row r="357" spans="1:18" ht="12" customHeight="1" x14ac:dyDescent="0.2">
      <c r="A357" s="449"/>
      <c r="B357" s="452"/>
      <c r="C357" s="454"/>
      <c r="D357" s="196"/>
      <c r="E357" s="196"/>
      <c r="F357" s="207"/>
      <c r="G357" s="196"/>
      <c r="H357" s="196"/>
      <c r="I357" s="196"/>
      <c r="J357" s="196"/>
      <c r="K357" s="137"/>
      <c r="L357" s="209" t="b">
        <f>IF(COUNTIF(E$4:E357,E357)=1,ROW()-1)</f>
        <v>0</v>
      </c>
      <c r="M357" s="147"/>
      <c r="O357" s="147"/>
      <c r="P357" s="147"/>
      <c r="Q357" s="147"/>
      <c r="R357" s="218"/>
    </row>
    <row r="358" spans="1:18" ht="12" customHeight="1" x14ac:dyDescent="0.2">
      <c r="A358" s="449"/>
      <c r="B358" s="452"/>
      <c r="C358" s="452"/>
      <c r="D358" s="215"/>
      <c r="E358" s="519"/>
      <c r="F358" s="213"/>
      <c r="G358" s="321"/>
      <c r="H358" s="321"/>
      <c r="I358" s="189"/>
      <c r="J358" s="321"/>
      <c r="K358" s="137"/>
      <c r="L358" s="209" t="b">
        <f>IF(COUNTIF(E$4:E358,E358)=1,ROW()-1)</f>
        <v>0</v>
      </c>
      <c r="M358" s="147"/>
      <c r="O358" s="147"/>
      <c r="P358" s="147"/>
      <c r="Q358" s="147"/>
      <c r="R358" s="218"/>
    </row>
    <row r="359" spans="1:18" ht="12" customHeight="1" x14ac:dyDescent="0.2">
      <c r="A359" s="449"/>
      <c r="B359" s="451"/>
      <c r="C359" s="454"/>
      <c r="D359" s="196"/>
      <c r="E359" s="196"/>
      <c r="F359" s="207"/>
      <c r="G359" s="196"/>
      <c r="H359" s="196"/>
      <c r="I359" s="196"/>
      <c r="J359" s="196"/>
      <c r="K359" s="137"/>
      <c r="L359" s="209" t="b">
        <f>IF(COUNTIF(E$4:E359,E359)=1,ROW()-1)</f>
        <v>0</v>
      </c>
      <c r="M359" s="147"/>
      <c r="O359" s="147"/>
      <c r="P359" s="147"/>
      <c r="Q359" s="147"/>
      <c r="R359" s="218"/>
    </row>
    <row r="360" spans="1:18" ht="12" customHeight="1" x14ac:dyDescent="0.2">
      <c r="A360" s="449"/>
      <c r="B360" s="452"/>
      <c r="C360" s="483"/>
      <c r="D360" s="215"/>
      <c r="E360" s="519"/>
      <c r="F360" s="213"/>
      <c r="G360" s="321"/>
      <c r="H360" s="321"/>
      <c r="I360" s="213"/>
      <c r="J360" s="213"/>
      <c r="K360" s="137"/>
      <c r="L360" s="209" t="b">
        <f>IF(COUNTIF(E$4:E360,E360)=1,ROW()-1)</f>
        <v>0</v>
      </c>
      <c r="M360" s="147"/>
      <c r="O360" s="147"/>
      <c r="P360" s="147"/>
      <c r="Q360" s="147"/>
      <c r="R360" s="218"/>
    </row>
    <row r="361" spans="1:18" ht="12" customHeight="1" x14ac:dyDescent="0.2">
      <c r="A361" s="449"/>
      <c r="B361" s="452"/>
      <c r="C361" s="454"/>
      <c r="D361" s="196"/>
      <c r="E361" s="196"/>
      <c r="F361" s="456"/>
      <c r="G361" s="196"/>
      <c r="H361" s="321"/>
      <c r="I361" s="196"/>
      <c r="J361" s="196"/>
      <c r="K361" s="137"/>
      <c r="L361" s="209" t="b">
        <f>IF(COUNTIF(E$4:E361,E361)=1,ROW()-1)</f>
        <v>0</v>
      </c>
      <c r="M361" s="147"/>
      <c r="O361" s="147"/>
      <c r="P361" s="147"/>
      <c r="Q361" s="147"/>
      <c r="R361" s="218"/>
    </row>
    <row r="362" spans="1:18" ht="12" customHeight="1" x14ac:dyDescent="0.2">
      <c r="A362" s="449"/>
      <c r="B362" s="452"/>
      <c r="C362" s="452"/>
      <c r="D362" s="215"/>
      <c r="E362" s="196"/>
      <c r="F362" s="201"/>
      <c r="G362" s="196"/>
      <c r="H362" s="196"/>
      <c r="I362" s="189"/>
      <c r="J362" s="321"/>
      <c r="K362" s="137"/>
      <c r="L362" s="209" t="b">
        <f>IF(COUNTIF(E$4:E362,E362)=1,ROW()-1)</f>
        <v>0</v>
      </c>
      <c r="M362" s="147"/>
      <c r="O362" s="147"/>
      <c r="P362" s="147"/>
      <c r="Q362" s="147"/>
      <c r="R362" s="218"/>
    </row>
    <row r="363" spans="1:18" ht="12" customHeight="1" x14ac:dyDescent="0.2">
      <c r="A363" s="449"/>
      <c r="B363" s="452"/>
      <c r="C363" s="452"/>
      <c r="D363" s="196"/>
      <c r="E363" s="196"/>
      <c r="F363" s="196"/>
      <c r="G363" s="196"/>
      <c r="H363" s="196"/>
      <c r="I363" s="196"/>
      <c r="J363" s="196"/>
      <c r="K363" s="137"/>
      <c r="L363" s="209" t="b">
        <f>IF(COUNTIF(E$4:E363,E363)=1,ROW()-1)</f>
        <v>0</v>
      </c>
      <c r="M363" s="147"/>
      <c r="O363" s="147"/>
      <c r="P363" s="147"/>
      <c r="Q363" s="147"/>
      <c r="R363" s="218"/>
    </row>
    <row r="364" spans="1:18" ht="12" customHeight="1" x14ac:dyDescent="0.2">
      <c r="A364" s="449"/>
      <c r="B364" s="451"/>
      <c r="C364" s="454"/>
      <c r="D364" s="215"/>
      <c r="E364" s="196"/>
      <c r="F364" s="457"/>
      <c r="G364" s="196"/>
      <c r="H364" s="321"/>
      <c r="I364" s="189"/>
      <c r="J364" s="321"/>
      <c r="K364" s="137"/>
      <c r="L364" s="209" t="b">
        <f>IF(COUNTIF(E$4:E364,E364)=1,ROW()-1)</f>
        <v>0</v>
      </c>
      <c r="M364" s="147"/>
      <c r="O364" s="147"/>
      <c r="P364" s="147"/>
      <c r="Q364" s="147"/>
      <c r="R364" s="218"/>
    </row>
    <row r="365" spans="1:18" ht="12" customHeight="1" x14ac:dyDescent="0.2">
      <c r="A365" s="449"/>
      <c r="B365" s="451"/>
      <c r="C365" s="452"/>
      <c r="D365" s="196"/>
      <c r="E365" s="196"/>
      <c r="F365" s="196"/>
      <c r="G365" s="211"/>
      <c r="H365" s="196"/>
      <c r="I365" s="208"/>
      <c r="J365" s="196"/>
      <c r="K365" s="137"/>
      <c r="L365" s="209" t="b">
        <f>IF(COUNTIF(E$4:E365,E365)=1,ROW()-1)</f>
        <v>0</v>
      </c>
      <c r="M365" s="147"/>
      <c r="O365" s="147"/>
      <c r="P365" s="147"/>
      <c r="Q365" s="147"/>
      <c r="R365" s="218"/>
    </row>
    <row r="366" spans="1:18" ht="12" customHeight="1" x14ac:dyDescent="0.2">
      <c r="A366" s="449"/>
      <c r="B366" s="451"/>
      <c r="C366" s="452"/>
      <c r="D366" s="196"/>
      <c r="E366" s="196"/>
      <c r="F366" s="196"/>
      <c r="G366" s="196"/>
      <c r="H366" s="196"/>
      <c r="I366" s="196"/>
      <c r="J366" s="196"/>
      <c r="K366" s="137"/>
      <c r="L366" s="209" t="b">
        <f>IF(COUNTIF(E$4:E366,E366)=1,ROW()-1)</f>
        <v>0</v>
      </c>
      <c r="M366" s="147"/>
      <c r="O366" s="147"/>
      <c r="P366" s="147"/>
      <c r="Q366" s="147"/>
      <c r="R366" s="218"/>
    </row>
    <row r="367" spans="1:18" ht="12" customHeight="1" x14ac:dyDescent="0.2">
      <c r="A367" s="449"/>
      <c r="B367" s="452"/>
      <c r="C367" s="452"/>
      <c r="D367" s="196"/>
      <c r="E367" s="196"/>
      <c r="F367" s="207"/>
      <c r="G367" s="196"/>
      <c r="H367" s="211"/>
      <c r="I367" s="196"/>
      <c r="J367" s="196"/>
      <c r="K367" s="137"/>
      <c r="L367" s="209" t="b">
        <f>IF(COUNTIF(E$4:E367,E367)=1,ROW()-1)</f>
        <v>0</v>
      </c>
      <c r="M367" s="147"/>
      <c r="O367" s="147"/>
      <c r="P367" s="147"/>
      <c r="Q367" s="147"/>
      <c r="R367" s="218"/>
    </row>
    <row r="368" spans="1:18" ht="12" customHeight="1" x14ac:dyDescent="0.2">
      <c r="A368" s="449"/>
      <c r="B368" s="452"/>
      <c r="C368" s="452"/>
      <c r="D368" s="196"/>
      <c r="E368" s="196"/>
      <c r="F368" s="207"/>
      <c r="G368" s="196"/>
      <c r="H368" s="196"/>
      <c r="I368" s="196"/>
      <c r="J368" s="196"/>
      <c r="K368" s="137"/>
      <c r="L368" s="209" t="b">
        <f>IF(COUNTIF(E$4:E368,E368)=1,ROW()-1)</f>
        <v>0</v>
      </c>
      <c r="M368" s="147"/>
      <c r="O368" s="147"/>
      <c r="P368" s="147"/>
      <c r="Q368" s="147"/>
      <c r="R368" s="218"/>
    </row>
    <row r="369" spans="1:18" ht="12" customHeight="1" x14ac:dyDescent="0.2">
      <c r="A369" s="449"/>
      <c r="B369" s="452"/>
      <c r="C369" s="452"/>
      <c r="D369" s="196"/>
      <c r="E369" s="196"/>
      <c r="F369" s="207"/>
      <c r="G369" s="211"/>
      <c r="H369" s="211"/>
      <c r="I369" s="208"/>
      <c r="J369" s="196"/>
      <c r="K369" s="137"/>
      <c r="L369" s="209" t="b">
        <f>IF(COUNTIF(E$4:E369,E369)=1,ROW()-1)</f>
        <v>0</v>
      </c>
      <c r="M369" s="147"/>
      <c r="O369" s="147"/>
      <c r="P369" s="147"/>
      <c r="Q369" s="147"/>
      <c r="R369" s="218"/>
    </row>
    <row r="370" spans="1:18" ht="12" customHeight="1" x14ac:dyDescent="0.2">
      <c r="A370" s="449"/>
      <c r="B370" s="451"/>
      <c r="C370" s="452"/>
      <c r="D370" s="196"/>
      <c r="E370" s="196"/>
      <c r="F370" s="207"/>
      <c r="G370" s="211"/>
      <c r="H370" s="211"/>
      <c r="I370" s="208"/>
      <c r="J370" s="196"/>
      <c r="K370" s="137"/>
      <c r="L370" s="209" t="b">
        <f>IF(COUNTIF(E$4:E370,E370)=1,ROW()-1)</f>
        <v>0</v>
      </c>
      <c r="M370" s="147"/>
      <c r="O370" s="147"/>
      <c r="P370" s="147"/>
      <c r="Q370" s="147"/>
      <c r="R370" s="218"/>
    </row>
    <row r="371" spans="1:18" ht="12" customHeight="1" x14ac:dyDescent="0.2">
      <c r="A371" s="449"/>
      <c r="B371" s="452"/>
      <c r="C371" s="454"/>
      <c r="D371" s="196"/>
      <c r="E371" s="196"/>
      <c r="F371" s="456"/>
      <c r="G371" s="196"/>
      <c r="H371" s="321"/>
      <c r="I371" s="208"/>
      <c r="J371" s="196"/>
      <c r="K371" s="137"/>
      <c r="L371" s="209" t="b">
        <f>IF(COUNTIF(E$4:E371,E371)=1,ROW()-1)</f>
        <v>0</v>
      </c>
      <c r="M371" s="147"/>
      <c r="O371" s="147"/>
      <c r="P371" s="147"/>
      <c r="Q371" s="147"/>
      <c r="R371" s="218"/>
    </row>
    <row r="372" spans="1:18" ht="12" customHeight="1" x14ac:dyDescent="0.2">
      <c r="A372" s="449"/>
      <c r="B372" s="452"/>
      <c r="C372" s="452"/>
      <c r="D372" s="196"/>
      <c r="E372" s="196"/>
      <c r="F372" s="207"/>
      <c r="G372" s="211"/>
      <c r="H372" s="321"/>
      <c r="I372" s="208"/>
      <c r="J372" s="196"/>
      <c r="K372" s="137"/>
      <c r="L372" s="209" t="b">
        <f>IF(COUNTIF(E$4:E372,E372)=1,ROW()-1)</f>
        <v>0</v>
      </c>
      <c r="M372" s="147"/>
      <c r="O372" s="147"/>
      <c r="P372" s="147"/>
      <c r="Q372" s="147"/>
      <c r="R372" s="218"/>
    </row>
    <row r="373" spans="1:18" ht="12" customHeight="1" x14ac:dyDescent="0.2">
      <c r="A373" s="449"/>
      <c r="B373" s="452"/>
      <c r="C373" s="452"/>
      <c r="D373" s="196"/>
      <c r="E373" s="196"/>
      <c r="F373" s="196"/>
      <c r="G373" s="196"/>
      <c r="H373" s="196"/>
      <c r="I373" s="196"/>
      <c r="J373" s="196"/>
      <c r="K373" s="137"/>
      <c r="L373" s="209" t="b">
        <f>IF(COUNTIF(E$4:E373,E373)=1,ROW()-1)</f>
        <v>0</v>
      </c>
      <c r="M373" s="147"/>
      <c r="O373" s="147"/>
      <c r="P373" s="147"/>
      <c r="Q373" s="147"/>
      <c r="R373" s="218"/>
    </row>
    <row r="374" spans="1:18" ht="12" customHeight="1" x14ac:dyDescent="0.2">
      <c r="A374" s="449"/>
      <c r="B374" s="452"/>
      <c r="C374" s="452"/>
      <c r="D374" s="215"/>
      <c r="E374" s="196"/>
      <c r="F374" s="321"/>
      <c r="G374" s="321"/>
      <c r="H374" s="321"/>
      <c r="I374" s="189"/>
      <c r="J374" s="321"/>
      <c r="K374" s="137"/>
      <c r="L374" s="209" t="b">
        <f>IF(COUNTIF(E$4:E374,E374)=1,ROW()-1)</f>
        <v>0</v>
      </c>
      <c r="M374" s="147"/>
      <c r="O374" s="147"/>
      <c r="P374" s="147"/>
      <c r="Q374" s="147"/>
      <c r="R374" s="218"/>
    </row>
    <row r="375" spans="1:18" ht="12" customHeight="1" x14ac:dyDescent="0.2">
      <c r="A375" s="449"/>
      <c r="B375" s="452"/>
      <c r="C375" s="483"/>
      <c r="D375" s="215"/>
      <c r="E375" s="196"/>
      <c r="F375" s="201"/>
      <c r="G375" s="211"/>
      <c r="H375" s="321"/>
      <c r="I375" s="189"/>
      <c r="J375" s="321"/>
      <c r="K375" s="137"/>
      <c r="L375" s="209" t="b">
        <f>IF(COUNTIF(E$4:E375,E375)=1,ROW()-1)</f>
        <v>0</v>
      </c>
      <c r="M375" s="147"/>
      <c r="O375" s="147"/>
      <c r="P375" s="147"/>
      <c r="Q375" s="147"/>
      <c r="R375" s="218"/>
    </row>
    <row r="376" spans="1:18" ht="12" customHeight="1" x14ac:dyDescent="0.2">
      <c r="A376" s="449"/>
      <c r="B376" s="452"/>
      <c r="C376" s="483"/>
      <c r="D376" s="196"/>
      <c r="E376" s="196"/>
      <c r="F376" s="207"/>
      <c r="G376" s="196"/>
      <c r="H376" s="196"/>
      <c r="I376" s="196"/>
      <c r="J376" s="196"/>
      <c r="K376" s="137"/>
      <c r="L376" s="209" t="b">
        <f>IF(COUNTIF(E$4:E376,E376)=1,ROW()-1)</f>
        <v>0</v>
      </c>
      <c r="M376" s="147"/>
      <c r="O376" s="147"/>
      <c r="P376" s="147"/>
      <c r="Q376" s="147"/>
      <c r="R376" s="218"/>
    </row>
    <row r="377" spans="1:18" ht="12" customHeight="1" x14ac:dyDescent="0.2">
      <c r="A377" s="449"/>
      <c r="B377" s="452"/>
      <c r="C377" s="452"/>
      <c r="D377" s="196"/>
      <c r="E377" s="196"/>
      <c r="F377" s="207"/>
      <c r="G377" s="196"/>
      <c r="H377" s="211"/>
      <c r="I377" s="196"/>
      <c r="J377" s="212"/>
      <c r="K377" s="137"/>
      <c r="L377" s="209" t="b">
        <f>IF(COUNTIF(E$4:E377,E377)=1,ROW()-1)</f>
        <v>0</v>
      </c>
      <c r="M377" s="147"/>
      <c r="O377" s="147"/>
      <c r="P377" s="147"/>
      <c r="Q377" s="147"/>
      <c r="R377" s="218"/>
    </row>
    <row r="378" spans="1:18" ht="12" customHeight="1" x14ac:dyDescent="0.2">
      <c r="A378" s="449"/>
      <c r="B378" s="451"/>
      <c r="C378" s="474"/>
      <c r="D378" s="215"/>
      <c r="E378" s="196"/>
      <c r="F378" s="321"/>
      <c r="G378" s="321"/>
      <c r="H378" s="321"/>
      <c r="I378" s="321"/>
      <c r="J378" s="321"/>
      <c r="K378" s="137"/>
      <c r="L378" s="209" t="b">
        <f>IF(COUNTIF(E$4:E378,E378)=1,ROW()-1)</f>
        <v>0</v>
      </c>
      <c r="M378" s="147"/>
      <c r="O378" s="147"/>
      <c r="P378" s="147"/>
      <c r="Q378" s="147"/>
      <c r="R378" s="218"/>
    </row>
    <row r="379" spans="1:18" ht="12" customHeight="1" x14ac:dyDescent="0.2">
      <c r="A379" s="449"/>
      <c r="B379" s="451"/>
      <c r="C379" s="452"/>
      <c r="D379" s="196"/>
      <c r="E379" s="196"/>
      <c r="F379" s="207"/>
      <c r="G379" s="211"/>
      <c r="H379" s="211"/>
      <c r="I379" s="208"/>
      <c r="J379" s="196"/>
      <c r="K379" s="137"/>
      <c r="L379" s="209" t="b">
        <f>IF(COUNTIF(E$4:E379,E379)=1,ROW()-1)</f>
        <v>0</v>
      </c>
      <c r="M379" s="147"/>
      <c r="O379" s="147"/>
      <c r="P379" s="147"/>
      <c r="Q379" s="147"/>
      <c r="R379" s="218"/>
    </row>
    <row r="380" spans="1:18" ht="12" customHeight="1" x14ac:dyDescent="0.2">
      <c r="A380" s="449"/>
      <c r="B380" s="452"/>
      <c r="C380" s="452"/>
      <c r="D380" s="196"/>
      <c r="E380" s="196"/>
      <c r="F380" s="207"/>
      <c r="G380" s="196"/>
      <c r="H380" s="211"/>
      <c r="I380" s="196"/>
      <c r="J380" s="196"/>
      <c r="K380" s="137"/>
      <c r="L380" s="209" t="b">
        <f>IF(COUNTIF(E$4:E380,E380)=1,ROW()-1)</f>
        <v>0</v>
      </c>
      <c r="M380" s="147"/>
      <c r="O380" s="147"/>
      <c r="P380" s="147"/>
      <c r="Q380" s="147"/>
      <c r="R380" s="218"/>
    </row>
    <row r="381" spans="1:18" ht="12" customHeight="1" x14ac:dyDescent="0.2">
      <c r="A381" s="449"/>
      <c r="B381" s="452"/>
      <c r="C381" s="452"/>
      <c r="D381" s="196"/>
      <c r="E381" s="196"/>
      <c r="F381" s="207"/>
      <c r="G381" s="211"/>
      <c r="H381" s="321"/>
      <c r="I381" s="208"/>
      <c r="J381" s="196"/>
      <c r="K381" s="137"/>
      <c r="L381" s="209" t="b">
        <f>IF(COUNTIF(E$4:E381,E381)=1,ROW()-1)</f>
        <v>0</v>
      </c>
      <c r="M381" s="147"/>
      <c r="O381" s="147"/>
      <c r="P381" s="147"/>
      <c r="Q381" s="147"/>
      <c r="R381" s="218"/>
    </row>
    <row r="382" spans="1:18" ht="12" customHeight="1" x14ac:dyDescent="0.2">
      <c r="A382" s="449"/>
      <c r="B382" s="451"/>
      <c r="C382" s="454"/>
      <c r="D382" s="196"/>
      <c r="E382" s="196"/>
      <c r="F382" s="207"/>
      <c r="G382" s="211"/>
      <c r="H382" s="196"/>
      <c r="I382" s="208"/>
      <c r="J382" s="196"/>
      <c r="K382" s="137"/>
      <c r="L382" s="209" t="b">
        <f>IF(COUNTIF(E$4:E382,E382)=1,ROW()-1)</f>
        <v>0</v>
      </c>
      <c r="M382" s="147"/>
      <c r="O382" s="147"/>
      <c r="P382" s="147"/>
      <c r="Q382" s="147"/>
      <c r="R382" s="218"/>
    </row>
    <row r="383" spans="1:18" ht="12" customHeight="1" x14ac:dyDescent="0.2">
      <c r="A383" s="449"/>
      <c r="B383" s="452"/>
      <c r="C383" s="452"/>
      <c r="D383" s="196"/>
      <c r="E383" s="196"/>
      <c r="F383" s="196"/>
      <c r="G383" s="211"/>
      <c r="H383" s="196"/>
      <c r="I383" s="208"/>
      <c r="J383" s="196"/>
      <c r="K383" s="137"/>
      <c r="L383" s="209" t="b">
        <f>IF(COUNTIF(E$4:E383,E383)=1,ROW()-1)</f>
        <v>0</v>
      </c>
      <c r="M383" s="147"/>
      <c r="O383" s="147"/>
      <c r="P383" s="147"/>
      <c r="Q383" s="147"/>
      <c r="R383" s="218"/>
    </row>
    <row r="384" spans="1:18" ht="12" customHeight="1" x14ac:dyDescent="0.2">
      <c r="A384" s="449"/>
      <c r="B384" s="451"/>
      <c r="C384" s="483"/>
      <c r="D384" s="215"/>
      <c r="E384" s="196"/>
      <c r="F384" s="321"/>
      <c r="G384" s="321"/>
      <c r="H384" s="321"/>
      <c r="I384" s="321"/>
      <c r="J384" s="321"/>
      <c r="K384" s="137"/>
      <c r="L384" s="209" t="b">
        <f>IF(COUNTIF(E$4:E384,E384)=1,ROW()-1)</f>
        <v>0</v>
      </c>
      <c r="M384" s="147"/>
      <c r="O384" s="147"/>
      <c r="P384" s="147"/>
      <c r="Q384" s="147"/>
      <c r="R384" s="218"/>
    </row>
    <row r="385" spans="1:18" ht="12" customHeight="1" x14ac:dyDescent="0.2">
      <c r="A385" s="449"/>
      <c r="B385" s="451"/>
      <c r="C385" s="452"/>
      <c r="D385" s="196"/>
      <c r="E385" s="196"/>
      <c r="F385" s="433"/>
      <c r="G385" s="321"/>
      <c r="H385" s="321"/>
      <c r="I385" s="208"/>
      <c r="J385" s="196"/>
      <c r="K385" s="137"/>
      <c r="L385" s="209" t="b">
        <f>IF(COUNTIF(E$4:E385,E385)=1,ROW()-1)</f>
        <v>0</v>
      </c>
      <c r="M385" s="147"/>
      <c r="O385" s="147"/>
      <c r="P385" s="147"/>
      <c r="Q385" s="147"/>
      <c r="R385" s="218"/>
    </row>
    <row r="386" spans="1:18" ht="12" customHeight="1" x14ac:dyDescent="0.2">
      <c r="A386" s="449"/>
      <c r="B386" s="452"/>
      <c r="C386" s="452"/>
      <c r="D386" s="196"/>
      <c r="E386" s="196"/>
      <c r="F386" s="196"/>
      <c r="G386" s="196"/>
      <c r="H386" s="196"/>
      <c r="I386" s="196"/>
      <c r="J386" s="196"/>
      <c r="K386" s="137"/>
      <c r="L386" s="209" t="b">
        <f>IF(COUNTIF(E$4:E386,E386)=1,ROW()-1)</f>
        <v>0</v>
      </c>
      <c r="M386" s="147"/>
      <c r="O386" s="147"/>
      <c r="P386" s="147"/>
      <c r="Q386" s="147"/>
      <c r="R386" s="218"/>
    </row>
    <row r="387" spans="1:18" ht="12" customHeight="1" x14ac:dyDescent="0.2">
      <c r="A387" s="449"/>
      <c r="B387" s="452"/>
      <c r="C387" s="452"/>
      <c r="D387" s="196"/>
      <c r="E387" s="196"/>
      <c r="F387" s="196"/>
      <c r="G387" s="211"/>
      <c r="H387" s="196"/>
      <c r="I387" s="208"/>
      <c r="J387" s="196"/>
      <c r="K387" s="137"/>
      <c r="L387" s="209" t="b">
        <f>IF(COUNTIF(E$4:E387,E387)=1,ROW()-1)</f>
        <v>0</v>
      </c>
      <c r="M387" s="147"/>
      <c r="O387" s="147"/>
      <c r="P387" s="147"/>
      <c r="Q387" s="147"/>
      <c r="R387" s="218"/>
    </row>
    <row r="388" spans="1:18" ht="12" customHeight="1" x14ac:dyDescent="0.2">
      <c r="A388" s="449"/>
      <c r="B388" s="451"/>
      <c r="C388" s="451"/>
      <c r="D388" s="215"/>
      <c r="E388" s="196"/>
      <c r="F388" s="321"/>
      <c r="G388" s="321"/>
      <c r="H388" s="321"/>
      <c r="I388" s="321"/>
      <c r="J388" s="321"/>
      <c r="K388" s="137"/>
      <c r="L388" s="209" t="b">
        <f>IF(COUNTIF(E$4:E388,E388)=1,ROW()-1)</f>
        <v>0</v>
      </c>
      <c r="M388" s="147"/>
      <c r="O388" s="147"/>
      <c r="P388" s="147"/>
      <c r="Q388" s="147"/>
      <c r="R388" s="218"/>
    </row>
    <row r="389" spans="1:18" ht="12" customHeight="1" x14ac:dyDescent="0.2">
      <c r="A389" s="449"/>
      <c r="B389" s="452"/>
      <c r="C389" s="452"/>
      <c r="D389" s="196"/>
      <c r="E389" s="196"/>
      <c r="F389" s="207"/>
      <c r="G389" s="196"/>
      <c r="H389" s="196"/>
      <c r="I389" s="196"/>
      <c r="J389" s="196"/>
      <c r="K389" s="137"/>
      <c r="L389" s="209" t="b">
        <f>IF(COUNTIF(E$4:E389,E389)=1,ROW()-1)</f>
        <v>0</v>
      </c>
      <c r="M389" s="147"/>
      <c r="O389" s="147"/>
      <c r="P389" s="147"/>
      <c r="Q389" s="147"/>
      <c r="R389" s="218"/>
    </row>
    <row r="390" spans="1:18" ht="12" customHeight="1" x14ac:dyDescent="0.2">
      <c r="A390" s="449"/>
      <c r="B390" s="452"/>
      <c r="C390" s="452"/>
      <c r="D390" s="215"/>
      <c r="E390" s="196"/>
      <c r="F390" s="201"/>
      <c r="G390" s="321"/>
      <c r="H390" s="196"/>
      <c r="I390" s="189"/>
      <c r="J390" s="321"/>
      <c r="K390" s="137"/>
      <c r="L390" s="209" t="b">
        <f>IF(COUNTIF(E$4:E390,E390)=1,ROW()-1)</f>
        <v>0</v>
      </c>
      <c r="M390" s="147"/>
      <c r="O390" s="147"/>
      <c r="P390" s="147"/>
      <c r="Q390" s="147"/>
      <c r="R390" s="218"/>
    </row>
    <row r="391" spans="1:18" ht="12" customHeight="1" x14ac:dyDescent="0.2">
      <c r="A391" s="449"/>
      <c r="B391" s="452"/>
      <c r="C391" s="452"/>
      <c r="D391" s="196"/>
      <c r="E391" s="196"/>
      <c r="F391" s="196"/>
      <c r="G391" s="196"/>
      <c r="H391" s="196"/>
      <c r="I391" s="196"/>
      <c r="J391" s="196"/>
      <c r="K391" s="137"/>
      <c r="L391" s="209" t="b">
        <f>IF(COUNTIF(E$4:E391,E391)=1,ROW()-1)</f>
        <v>0</v>
      </c>
      <c r="M391" s="147"/>
      <c r="O391" s="147"/>
      <c r="P391" s="147"/>
      <c r="Q391" s="147"/>
      <c r="R391" s="218"/>
    </row>
    <row r="392" spans="1:18" ht="12" customHeight="1" x14ac:dyDescent="0.2">
      <c r="A392" s="449"/>
      <c r="B392" s="452"/>
      <c r="C392" s="454"/>
      <c r="D392" s="196"/>
      <c r="E392" s="196"/>
      <c r="F392" s="456"/>
      <c r="G392" s="196"/>
      <c r="H392" s="321"/>
      <c r="I392" s="208"/>
      <c r="J392" s="196"/>
      <c r="K392" s="137"/>
      <c r="L392" s="209" t="b">
        <f>IF(COUNTIF(E$4:E392,E392)=1,ROW()-1)</f>
        <v>0</v>
      </c>
      <c r="M392" s="147"/>
      <c r="O392" s="147"/>
      <c r="P392" s="147"/>
      <c r="Q392" s="147"/>
      <c r="R392" s="218"/>
    </row>
    <row r="393" spans="1:18" ht="12" customHeight="1" x14ac:dyDescent="0.2">
      <c r="A393" s="449"/>
      <c r="B393" s="451"/>
      <c r="C393" s="483"/>
      <c r="D393" s="215"/>
      <c r="E393" s="196"/>
      <c r="F393" s="321"/>
      <c r="G393" s="321"/>
      <c r="H393" s="321"/>
      <c r="I393" s="189"/>
      <c r="J393" s="321"/>
      <c r="K393" s="137"/>
      <c r="L393" s="209" t="b">
        <f>IF(COUNTIF(E$4:E393,E393)=1,ROW()-1)</f>
        <v>0</v>
      </c>
      <c r="M393" s="147"/>
      <c r="O393" s="147"/>
      <c r="P393" s="147"/>
      <c r="Q393" s="147"/>
      <c r="R393" s="218"/>
    </row>
    <row r="394" spans="1:18" ht="12" customHeight="1" x14ac:dyDescent="0.2">
      <c r="A394" s="449"/>
      <c r="B394" s="452"/>
      <c r="C394" s="452"/>
      <c r="D394" s="196"/>
      <c r="E394" s="196"/>
      <c r="F394" s="196"/>
      <c r="G394" s="211"/>
      <c r="H394" s="196"/>
      <c r="I394" s="208"/>
      <c r="J394" s="196"/>
      <c r="K394" s="137"/>
      <c r="L394" s="209" t="b">
        <f>IF(COUNTIF(E$4:E394,E394)=1,ROW()-1)</f>
        <v>0</v>
      </c>
      <c r="M394" s="147"/>
      <c r="O394" s="147"/>
      <c r="P394" s="147"/>
      <c r="Q394" s="147"/>
      <c r="R394" s="218"/>
    </row>
    <row r="395" spans="1:18" ht="12" customHeight="1" x14ac:dyDescent="0.2">
      <c r="A395" s="449"/>
      <c r="B395" s="452"/>
      <c r="C395" s="452"/>
      <c r="D395" s="196"/>
      <c r="E395" s="196"/>
      <c r="F395" s="207"/>
      <c r="G395" s="196"/>
      <c r="H395" s="211"/>
      <c r="I395" s="196"/>
      <c r="J395" s="196"/>
      <c r="K395" s="137"/>
      <c r="L395" s="209" t="b">
        <f>IF(COUNTIF(E$4:E395,E395)=1,ROW()-1)</f>
        <v>0</v>
      </c>
      <c r="M395" s="147"/>
      <c r="O395" s="147"/>
      <c r="P395" s="147"/>
      <c r="Q395" s="147"/>
      <c r="R395" s="218"/>
    </row>
    <row r="396" spans="1:18" ht="12" customHeight="1" x14ac:dyDescent="0.2">
      <c r="A396" s="449"/>
      <c r="B396" s="451"/>
      <c r="C396" s="451"/>
      <c r="D396" s="215"/>
      <c r="E396" s="196"/>
      <c r="F396" s="217"/>
      <c r="G396" s="321"/>
      <c r="H396" s="321"/>
      <c r="I396" s="189"/>
      <c r="J396" s="321"/>
      <c r="K396" s="137"/>
      <c r="L396" s="209" t="b">
        <f>IF(COUNTIF(E$4:E396,E396)=1,ROW()-1)</f>
        <v>0</v>
      </c>
      <c r="M396" s="147"/>
      <c r="O396" s="147"/>
      <c r="P396" s="147"/>
      <c r="Q396" s="147"/>
      <c r="R396" s="218"/>
    </row>
    <row r="397" spans="1:18" ht="12" customHeight="1" x14ac:dyDescent="0.2">
      <c r="A397" s="449"/>
      <c r="B397" s="452"/>
      <c r="C397" s="454"/>
      <c r="D397" s="196"/>
      <c r="E397" s="196"/>
      <c r="F397" s="207"/>
      <c r="G397" s="211"/>
      <c r="H397" s="196"/>
      <c r="I397" s="208"/>
      <c r="J397" s="196"/>
      <c r="K397" s="137"/>
      <c r="L397" s="209" t="b">
        <f>IF(COUNTIF(E$4:E397,E397)=1,ROW()-1)</f>
        <v>0</v>
      </c>
      <c r="M397" s="147"/>
      <c r="O397" s="147"/>
      <c r="P397" s="147"/>
      <c r="Q397" s="147"/>
      <c r="R397" s="218"/>
    </row>
    <row r="398" spans="1:18" ht="12" customHeight="1" x14ac:dyDescent="0.2">
      <c r="A398" s="449"/>
      <c r="B398" s="452"/>
      <c r="C398" s="452"/>
      <c r="D398" s="196"/>
      <c r="E398" s="196"/>
      <c r="F398" s="196"/>
      <c r="G398" s="196"/>
      <c r="H398" s="196"/>
      <c r="I398" s="196"/>
      <c r="J398" s="196"/>
      <c r="K398" s="137"/>
      <c r="L398" s="209" t="b">
        <f>IF(COUNTIF(E$4:E398,E398)=1,ROW()-1)</f>
        <v>0</v>
      </c>
      <c r="M398" s="147"/>
      <c r="O398" s="147"/>
      <c r="P398" s="147"/>
      <c r="Q398" s="147"/>
      <c r="R398" s="218"/>
    </row>
    <row r="399" spans="1:18" ht="12" customHeight="1" x14ac:dyDescent="0.2">
      <c r="A399" s="449"/>
      <c r="B399" s="452"/>
      <c r="C399" s="451"/>
      <c r="D399" s="196"/>
      <c r="E399" s="196"/>
      <c r="F399" s="207"/>
      <c r="G399" s="196"/>
      <c r="H399" s="211"/>
      <c r="I399" s="196"/>
      <c r="J399" s="196"/>
      <c r="K399" s="137"/>
      <c r="L399" s="209" t="b">
        <f>IF(COUNTIF(E$4:E399,E399)=1,ROW()-1)</f>
        <v>0</v>
      </c>
      <c r="M399" s="147"/>
      <c r="O399" s="147"/>
      <c r="P399" s="147"/>
      <c r="Q399" s="147"/>
      <c r="R399" s="218"/>
    </row>
    <row r="400" spans="1:18" ht="12" customHeight="1" x14ac:dyDescent="0.2">
      <c r="A400" s="449"/>
      <c r="B400" s="452"/>
      <c r="C400" s="452"/>
      <c r="D400" s="196"/>
      <c r="E400" s="196"/>
      <c r="F400" s="196"/>
      <c r="G400" s="196"/>
      <c r="H400" s="196"/>
      <c r="I400" s="196"/>
      <c r="J400" s="196"/>
      <c r="K400" s="137"/>
      <c r="L400" s="209" t="b">
        <f>IF(COUNTIF(E$4:E400,E400)=1,ROW()-1)</f>
        <v>0</v>
      </c>
      <c r="M400" s="147"/>
      <c r="O400" s="147"/>
      <c r="P400" s="147"/>
      <c r="Q400" s="147"/>
      <c r="R400" s="218"/>
    </row>
    <row r="401" spans="1:18" ht="12" customHeight="1" x14ac:dyDescent="0.2">
      <c r="A401" s="449"/>
      <c r="B401" s="452"/>
      <c r="C401" s="451"/>
      <c r="D401" s="196"/>
      <c r="E401" s="196"/>
      <c r="F401" s="207"/>
      <c r="G401" s="211"/>
      <c r="H401" s="211"/>
      <c r="I401" s="208"/>
      <c r="J401" s="196"/>
      <c r="K401" s="137"/>
      <c r="L401" s="209" t="b">
        <f>IF(COUNTIF(E$4:E401,E401)=1,ROW()-1)</f>
        <v>0</v>
      </c>
      <c r="M401" s="147"/>
      <c r="O401" s="147"/>
      <c r="P401" s="147"/>
      <c r="Q401" s="147"/>
      <c r="R401" s="218"/>
    </row>
    <row r="402" spans="1:18" ht="12" customHeight="1" x14ac:dyDescent="0.2">
      <c r="A402" s="449"/>
      <c r="B402" s="451"/>
      <c r="C402" s="452"/>
      <c r="D402" s="215"/>
      <c r="E402" s="196"/>
      <c r="F402" s="201"/>
      <c r="G402" s="321"/>
      <c r="H402" s="321"/>
      <c r="I402" s="189"/>
      <c r="J402" s="321"/>
      <c r="K402" s="137"/>
      <c r="L402" s="209" t="b">
        <f>IF(COUNTIF(E$4:E402,E402)=1,ROW()-1)</f>
        <v>0</v>
      </c>
      <c r="M402" s="147"/>
      <c r="O402" s="147"/>
      <c r="P402" s="147"/>
      <c r="Q402" s="147"/>
      <c r="R402" s="218"/>
    </row>
    <row r="403" spans="1:18" ht="12" customHeight="1" x14ac:dyDescent="0.2">
      <c r="A403" s="449"/>
      <c r="B403" s="452"/>
      <c r="C403" s="452"/>
      <c r="D403" s="196"/>
      <c r="E403" s="196"/>
      <c r="F403" s="207"/>
      <c r="G403" s="196"/>
      <c r="H403" s="211"/>
      <c r="I403" s="196"/>
      <c r="J403" s="196"/>
      <c r="K403" s="137"/>
      <c r="L403" s="209" t="b">
        <f>IF(COUNTIF(E$4:E403,E403)=1,ROW()-1)</f>
        <v>0</v>
      </c>
      <c r="M403" s="147"/>
      <c r="O403" s="147"/>
      <c r="P403" s="147"/>
      <c r="Q403" s="147"/>
      <c r="R403" s="218"/>
    </row>
    <row r="404" spans="1:18" ht="12" customHeight="1" x14ac:dyDescent="0.2">
      <c r="A404" s="449"/>
      <c r="B404" s="452"/>
      <c r="C404" s="452"/>
      <c r="D404" s="196"/>
      <c r="E404" s="196"/>
      <c r="F404" s="207"/>
      <c r="G404" s="196"/>
      <c r="H404" s="321"/>
      <c r="I404" s="196"/>
      <c r="J404" s="196"/>
      <c r="K404" s="137"/>
      <c r="L404" s="209" t="b">
        <f>IF(COUNTIF(E$4:E404,E404)=1,ROW()-1)</f>
        <v>0</v>
      </c>
      <c r="M404" s="147"/>
      <c r="O404" s="147"/>
      <c r="P404" s="147"/>
      <c r="Q404" s="147"/>
      <c r="R404" s="218"/>
    </row>
    <row r="405" spans="1:18" ht="12" customHeight="1" x14ac:dyDescent="0.2">
      <c r="A405" s="449"/>
      <c r="B405" s="452"/>
      <c r="C405" s="451"/>
      <c r="D405" s="215"/>
      <c r="E405" s="196"/>
      <c r="F405" s="214"/>
      <c r="G405" s="321"/>
      <c r="H405" s="321"/>
      <c r="I405" s="321"/>
      <c r="J405" s="321"/>
      <c r="K405" s="137"/>
      <c r="L405" s="209" t="b">
        <f>IF(COUNTIF(E$4:E405,E405)=1,ROW()-1)</f>
        <v>0</v>
      </c>
      <c r="M405" s="147"/>
      <c r="O405" s="147"/>
      <c r="P405" s="147"/>
      <c r="Q405" s="147"/>
      <c r="R405" s="218"/>
    </row>
    <row r="406" spans="1:18" ht="12" customHeight="1" x14ac:dyDescent="0.2">
      <c r="A406" s="449"/>
      <c r="B406" s="452"/>
      <c r="C406" s="452"/>
      <c r="D406" s="196"/>
      <c r="E406" s="196"/>
      <c r="F406" s="196"/>
      <c r="G406" s="196"/>
      <c r="H406" s="196"/>
      <c r="I406" s="196"/>
      <c r="J406" s="196"/>
      <c r="K406" s="137"/>
      <c r="L406" s="209" t="b">
        <f>IF(COUNTIF(E$4:E406,E406)=1,ROW()-1)</f>
        <v>0</v>
      </c>
      <c r="M406" s="147"/>
      <c r="O406" s="147"/>
      <c r="P406" s="147"/>
      <c r="Q406" s="147"/>
      <c r="R406" s="218"/>
    </row>
    <row r="407" spans="1:18" ht="12" customHeight="1" x14ac:dyDescent="0.2">
      <c r="A407" s="449"/>
      <c r="B407" s="452"/>
      <c r="C407" s="451"/>
      <c r="D407" s="215"/>
      <c r="E407" s="196"/>
      <c r="F407" s="201"/>
      <c r="G407" s="196"/>
      <c r="H407" s="196"/>
      <c r="I407" s="321"/>
      <c r="J407" s="321"/>
      <c r="K407" s="137"/>
      <c r="L407" s="209" t="b">
        <f>IF(COUNTIF(E$4:E407,E407)=1,ROW()-1)</f>
        <v>0</v>
      </c>
      <c r="M407" s="147"/>
      <c r="O407" s="147"/>
      <c r="P407" s="147"/>
      <c r="Q407" s="147"/>
      <c r="R407" s="218"/>
    </row>
    <row r="408" spans="1:18" ht="12" customHeight="1" x14ac:dyDescent="0.2">
      <c r="A408" s="449"/>
      <c r="B408" s="452"/>
      <c r="C408" s="452"/>
      <c r="D408" s="196"/>
      <c r="E408" s="196"/>
      <c r="F408" s="196"/>
      <c r="G408" s="211"/>
      <c r="H408" s="196"/>
      <c r="I408" s="208"/>
      <c r="J408" s="196"/>
      <c r="K408" s="137"/>
      <c r="L408" s="209" t="b">
        <f>IF(COUNTIF(E$4:E408,E408)=1,ROW()-1)</f>
        <v>0</v>
      </c>
      <c r="M408" s="147"/>
      <c r="O408" s="147"/>
      <c r="P408" s="147"/>
      <c r="Q408" s="147"/>
      <c r="R408" s="218"/>
    </row>
    <row r="409" spans="1:18" ht="12" customHeight="1" x14ac:dyDescent="0.2">
      <c r="A409" s="449"/>
      <c r="B409" s="452"/>
      <c r="C409" s="452"/>
      <c r="D409" s="196"/>
      <c r="E409" s="196"/>
      <c r="F409" s="207"/>
      <c r="G409" s="211"/>
      <c r="H409" s="321"/>
      <c r="I409" s="208"/>
      <c r="J409" s="196"/>
      <c r="K409" s="137"/>
      <c r="L409" s="209" t="b">
        <f>IF(COUNTIF(E$4:E409,E409)=1,ROW()-1)</f>
        <v>0</v>
      </c>
      <c r="M409" s="147"/>
      <c r="O409" s="147"/>
      <c r="P409" s="147"/>
      <c r="Q409" s="147"/>
      <c r="R409" s="218"/>
    </row>
    <row r="410" spans="1:18" ht="12" customHeight="1" x14ac:dyDescent="0.2">
      <c r="A410" s="449"/>
      <c r="B410" s="452"/>
      <c r="C410" s="454"/>
      <c r="D410" s="196"/>
      <c r="E410" s="196"/>
      <c r="F410" s="456"/>
      <c r="G410" s="196"/>
      <c r="H410" s="321"/>
      <c r="I410" s="208"/>
      <c r="J410" s="196"/>
      <c r="K410" s="137"/>
      <c r="L410" s="209" t="b">
        <f>IF(COUNTIF(E$4:E410,E410)=1,ROW()-1)</f>
        <v>0</v>
      </c>
      <c r="M410" s="147"/>
      <c r="O410" s="147"/>
      <c r="P410" s="147"/>
      <c r="Q410" s="147"/>
      <c r="R410" s="218"/>
    </row>
    <row r="411" spans="1:18" ht="12" customHeight="1" x14ac:dyDescent="0.2">
      <c r="A411" s="449"/>
      <c r="B411" s="452"/>
      <c r="C411" s="451"/>
      <c r="D411" s="215"/>
      <c r="E411" s="196"/>
      <c r="F411" s="201"/>
      <c r="G411" s="211"/>
      <c r="H411" s="211"/>
      <c r="I411" s="321"/>
      <c r="J411" s="321"/>
      <c r="K411" s="137"/>
      <c r="L411" s="209" t="b">
        <f>IF(COUNTIF(E$4:E411,E411)=1,ROW()-1)</f>
        <v>0</v>
      </c>
      <c r="M411" s="147"/>
      <c r="O411" s="147"/>
      <c r="P411" s="147"/>
      <c r="Q411" s="147"/>
      <c r="R411" s="218"/>
    </row>
    <row r="412" spans="1:18" ht="12" customHeight="1" x14ac:dyDescent="0.2">
      <c r="A412" s="449"/>
      <c r="B412" s="452"/>
      <c r="C412" s="483"/>
      <c r="D412" s="196"/>
      <c r="E412" s="196"/>
      <c r="F412" s="207"/>
      <c r="G412" s="196"/>
      <c r="H412" s="211"/>
      <c r="I412" s="196"/>
      <c r="J412" s="196"/>
      <c r="K412" s="137"/>
      <c r="L412" s="209" t="b">
        <f>IF(COUNTIF(E$4:E412,E412)=1,ROW()-1)</f>
        <v>0</v>
      </c>
      <c r="M412" s="147"/>
      <c r="O412" s="147"/>
      <c r="P412" s="147"/>
      <c r="Q412" s="147"/>
      <c r="R412" s="219"/>
    </row>
    <row r="413" spans="1:18" ht="12" customHeight="1" x14ac:dyDescent="0.2">
      <c r="A413" s="449"/>
      <c r="B413" s="452"/>
      <c r="C413" s="452"/>
      <c r="D413" s="196"/>
      <c r="E413" s="196"/>
      <c r="F413" s="207"/>
      <c r="G413" s="196"/>
      <c r="H413" s="321"/>
      <c r="I413" s="196"/>
      <c r="J413" s="196"/>
      <c r="K413" s="137"/>
      <c r="L413" s="209" t="b">
        <f>IF(COUNTIF(E$4:E413,E413)=1,ROW()-1)</f>
        <v>0</v>
      </c>
      <c r="M413" s="147"/>
      <c r="O413" s="147"/>
      <c r="P413" s="147"/>
      <c r="Q413" s="147"/>
      <c r="R413" s="219"/>
    </row>
    <row r="414" spans="1:18" ht="12" customHeight="1" x14ac:dyDescent="0.2">
      <c r="A414" s="449"/>
      <c r="B414" s="452"/>
      <c r="C414" s="452"/>
      <c r="D414" s="196"/>
      <c r="E414" s="196"/>
      <c r="F414" s="433"/>
      <c r="G414" s="321"/>
      <c r="H414" s="321"/>
      <c r="I414" s="208"/>
      <c r="J414" s="212"/>
      <c r="K414" s="137"/>
      <c r="L414" s="209" t="b">
        <f>IF(COUNTIF(E$4:E414,E414)=1,ROW()-1)</f>
        <v>0</v>
      </c>
      <c r="M414" s="147"/>
      <c r="O414" s="147"/>
      <c r="P414" s="147"/>
      <c r="Q414" s="147"/>
      <c r="R414" s="219"/>
    </row>
    <row r="415" spans="1:18" ht="12" customHeight="1" x14ac:dyDescent="0.2">
      <c r="A415" s="449"/>
      <c r="B415" s="452"/>
      <c r="C415" s="452"/>
      <c r="D415" s="196"/>
      <c r="E415" s="196"/>
      <c r="F415" s="196"/>
      <c r="G415" s="211"/>
      <c r="H415" s="196"/>
      <c r="I415" s="208"/>
      <c r="J415" s="196"/>
      <c r="K415" s="137"/>
      <c r="L415" s="209" t="b">
        <f>IF(COUNTIF(E$4:E415,E415)=1,ROW()-1)</f>
        <v>0</v>
      </c>
      <c r="M415" s="147"/>
      <c r="O415" s="147"/>
      <c r="P415" s="147"/>
      <c r="Q415" s="147"/>
      <c r="R415" s="219"/>
    </row>
    <row r="416" spans="1:18" ht="12" customHeight="1" x14ac:dyDescent="0.2">
      <c r="A416" s="449"/>
      <c r="B416" s="452"/>
      <c r="C416" s="452"/>
      <c r="D416" s="196"/>
      <c r="E416" s="196"/>
      <c r="F416" s="196"/>
      <c r="G416" s="211"/>
      <c r="H416" s="196"/>
      <c r="I416" s="208"/>
      <c r="J416" s="196"/>
      <c r="K416" s="137"/>
      <c r="L416" s="209" t="b">
        <f>IF(COUNTIF(E$4:E416,E416)=1,ROW()-1)</f>
        <v>0</v>
      </c>
      <c r="M416" s="147"/>
      <c r="O416" s="147"/>
      <c r="P416" s="147"/>
      <c r="Q416" s="147"/>
      <c r="R416" s="219"/>
    </row>
    <row r="417" spans="1:18" ht="12" customHeight="1" x14ac:dyDescent="0.2">
      <c r="A417" s="449"/>
      <c r="B417" s="452"/>
      <c r="C417" s="452"/>
      <c r="D417" s="196"/>
      <c r="E417" s="196"/>
      <c r="F417" s="207"/>
      <c r="G417" s="211"/>
      <c r="H417" s="321"/>
      <c r="I417" s="208"/>
      <c r="J417" s="196"/>
      <c r="K417" s="137"/>
      <c r="L417" s="209" t="b">
        <f>IF(COUNTIF(E$4:E417,E417)=1,ROW()-1)</f>
        <v>0</v>
      </c>
      <c r="M417" s="147"/>
      <c r="O417" s="147"/>
      <c r="P417" s="147"/>
      <c r="Q417" s="147"/>
      <c r="R417" s="219"/>
    </row>
    <row r="418" spans="1:18" ht="12" customHeight="1" x14ac:dyDescent="0.2">
      <c r="A418" s="449"/>
      <c r="B418" s="452"/>
      <c r="C418" s="452"/>
      <c r="D418" s="196"/>
      <c r="E418" s="196"/>
      <c r="F418" s="196"/>
      <c r="G418" s="196"/>
      <c r="H418" s="196"/>
      <c r="I418" s="196"/>
      <c r="J418" s="196"/>
      <c r="K418" s="137"/>
      <c r="L418" s="209" t="b">
        <f>IF(COUNTIF(E$4:E418,E418)=1,ROW()-1)</f>
        <v>0</v>
      </c>
      <c r="M418" s="147"/>
      <c r="O418" s="147"/>
      <c r="P418" s="147"/>
      <c r="Q418" s="147"/>
      <c r="R418" s="219"/>
    </row>
    <row r="419" spans="1:18" ht="12" customHeight="1" x14ac:dyDescent="0.2">
      <c r="A419" s="449"/>
      <c r="B419" s="452"/>
      <c r="C419" s="452"/>
      <c r="D419" s="196"/>
      <c r="E419" s="196"/>
      <c r="F419" s="196"/>
      <c r="G419" s="196"/>
      <c r="H419" s="196"/>
      <c r="I419" s="196"/>
      <c r="J419" s="196"/>
      <c r="K419" s="137"/>
      <c r="L419" s="209" t="b">
        <f>IF(COUNTIF(E$4:E419,E419)=1,ROW()-1)</f>
        <v>0</v>
      </c>
      <c r="M419" s="147"/>
      <c r="O419" s="147"/>
      <c r="P419" s="147"/>
      <c r="Q419" s="147"/>
      <c r="R419" s="219"/>
    </row>
    <row r="420" spans="1:18" ht="12" customHeight="1" x14ac:dyDescent="0.2">
      <c r="A420" s="449"/>
      <c r="B420" s="452"/>
      <c r="C420" s="452"/>
      <c r="D420" s="196"/>
      <c r="E420" s="196"/>
      <c r="F420" s="196"/>
      <c r="G420" s="211"/>
      <c r="H420" s="196"/>
      <c r="I420" s="208"/>
      <c r="J420" s="196"/>
      <c r="K420" s="137"/>
      <c r="L420" s="209" t="b">
        <f>IF(COUNTIF(E$4:E420,E420)=1,ROW()-1)</f>
        <v>0</v>
      </c>
      <c r="M420" s="147"/>
      <c r="O420" s="147"/>
      <c r="P420" s="147"/>
      <c r="Q420" s="147"/>
      <c r="R420" s="219"/>
    </row>
    <row r="421" spans="1:18" ht="12" customHeight="1" x14ac:dyDescent="0.2">
      <c r="A421" s="449"/>
      <c r="B421" s="452"/>
      <c r="C421" s="452"/>
      <c r="D421" s="196"/>
      <c r="E421" s="196"/>
      <c r="F421" s="196"/>
      <c r="G421" s="196"/>
      <c r="H421" s="196"/>
      <c r="I421" s="196"/>
      <c r="J421" s="196"/>
      <c r="K421" s="137"/>
      <c r="L421" s="209" t="b">
        <f>IF(COUNTIF(E$4:E421,E421)=1,ROW()-1)</f>
        <v>0</v>
      </c>
      <c r="M421" s="147"/>
      <c r="O421" s="147"/>
      <c r="P421" s="147"/>
      <c r="Q421" s="147"/>
      <c r="R421" s="219"/>
    </row>
    <row r="422" spans="1:18" ht="12" customHeight="1" x14ac:dyDescent="0.2">
      <c r="A422" s="449"/>
      <c r="B422" s="452"/>
      <c r="C422" s="452"/>
      <c r="D422" s="196"/>
      <c r="E422" s="196"/>
      <c r="F422" s="196"/>
      <c r="G422" s="196"/>
      <c r="H422" s="196"/>
      <c r="I422" s="196"/>
      <c r="J422" s="196"/>
      <c r="K422" s="137"/>
      <c r="L422" s="209" t="b">
        <f>IF(COUNTIF(E$4:E422,E422)=1,ROW()-1)</f>
        <v>0</v>
      </c>
      <c r="M422" s="147"/>
      <c r="O422" s="147"/>
      <c r="P422" s="147"/>
      <c r="Q422" s="147"/>
      <c r="R422" s="219"/>
    </row>
    <row r="423" spans="1:18" ht="12" customHeight="1" x14ac:dyDescent="0.2">
      <c r="A423" s="449"/>
      <c r="B423" s="452"/>
      <c r="C423" s="452"/>
      <c r="D423" s="196"/>
      <c r="E423" s="196"/>
      <c r="F423" s="207"/>
      <c r="G423" s="196"/>
      <c r="H423" s="211"/>
      <c r="I423" s="196"/>
      <c r="J423" s="212"/>
      <c r="K423" s="137"/>
      <c r="L423" s="209" t="b">
        <f>IF(COUNTIF(E$4:E423,E423)=1,ROW()-1)</f>
        <v>0</v>
      </c>
      <c r="M423" s="147"/>
      <c r="O423" s="147"/>
      <c r="P423" s="147"/>
      <c r="Q423" s="147"/>
      <c r="R423" s="219"/>
    </row>
    <row r="424" spans="1:18" ht="12" customHeight="1" x14ac:dyDescent="0.2">
      <c r="A424" s="449"/>
      <c r="B424" s="452"/>
      <c r="C424" s="452"/>
      <c r="D424" s="196"/>
      <c r="E424" s="196"/>
      <c r="F424" s="207"/>
      <c r="G424" s="196"/>
      <c r="H424" s="196"/>
      <c r="I424" s="196"/>
      <c r="J424" s="196"/>
      <c r="K424" s="137"/>
      <c r="L424" s="209" t="b">
        <f>IF(COUNTIF(E$4:E424,E424)=1,ROW()-1)</f>
        <v>0</v>
      </c>
      <c r="M424" s="147"/>
      <c r="O424" s="147"/>
      <c r="P424" s="147"/>
      <c r="Q424" s="147"/>
      <c r="R424" s="219"/>
    </row>
    <row r="425" spans="1:18" ht="12" customHeight="1" x14ac:dyDescent="0.2">
      <c r="A425" s="449"/>
      <c r="B425" s="452"/>
      <c r="C425" s="452"/>
      <c r="D425" s="196"/>
      <c r="E425" s="196"/>
      <c r="F425" s="196"/>
      <c r="G425" s="211"/>
      <c r="H425" s="196"/>
      <c r="I425" s="208"/>
      <c r="J425" s="196"/>
      <c r="K425" s="137"/>
      <c r="L425" s="209" t="b">
        <f>IF(COUNTIF(E$4:E425,E425)=1,ROW()-1)</f>
        <v>0</v>
      </c>
      <c r="M425" s="147"/>
      <c r="O425" s="147"/>
      <c r="P425" s="147"/>
      <c r="Q425" s="147"/>
      <c r="R425" s="219"/>
    </row>
    <row r="426" spans="1:18" ht="12" customHeight="1" x14ac:dyDescent="0.2">
      <c r="A426" s="449"/>
      <c r="B426" s="452"/>
      <c r="C426" s="452"/>
      <c r="D426" s="196"/>
      <c r="E426" s="196"/>
      <c r="F426" s="207"/>
      <c r="G426" s="321"/>
      <c r="H426" s="321"/>
      <c r="I426" s="196"/>
      <c r="J426" s="208"/>
      <c r="K426" s="137"/>
      <c r="L426" s="209" t="b">
        <f>IF(COUNTIF(E$4:E426,E426)=1,ROW()-1)</f>
        <v>0</v>
      </c>
      <c r="M426" s="147"/>
      <c r="O426" s="147"/>
      <c r="P426" s="147"/>
      <c r="Q426" s="147"/>
      <c r="R426" s="219"/>
    </row>
    <row r="427" spans="1:18" ht="12" customHeight="1" x14ac:dyDescent="0.2">
      <c r="A427" s="449"/>
      <c r="B427" s="452"/>
      <c r="C427" s="452"/>
      <c r="D427" s="196"/>
      <c r="E427" s="196"/>
      <c r="F427" s="196"/>
      <c r="G427" s="211"/>
      <c r="H427" s="196"/>
      <c r="I427" s="208"/>
      <c r="J427" s="196"/>
      <c r="K427" s="137"/>
      <c r="L427" s="209" t="b">
        <f>IF(COUNTIF(E$4:E427,E427)=1,ROW()-1)</f>
        <v>0</v>
      </c>
      <c r="M427" s="147"/>
      <c r="O427" s="147"/>
      <c r="P427" s="147"/>
      <c r="Q427" s="147"/>
      <c r="R427" s="219"/>
    </row>
    <row r="428" spans="1:18" ht="12" customHeight="1" x14ac:dyDescent="0.2">
      <c r="A428" s="449"/>
      <c r="B428" s="452"/>
      <c r="C428" s="452"/>
      <c r="D428" s="196"/>
      <c r="E428" s="196"/>
      <c r="F428" s="207"/>
      <c r="G428" s="196"/>
      <c r="H428" s="196"/>
      <c r="I428" s="196"/>
      <c r="J428" s="196"/>
      <c r="K428" s="137"/>
      <c r="L428" s="209" t="b">
        <f>IF(COUNTIF(E$4:E428,E428)=1,ROW()-1)</f>
        <v>0</v>
      </c>
      <c r="M428" s="147"/>
      <c r="O428" s="147"/>
      <c r="P428" s="147"/>
      <c r="Q428" s="147"/>
      <c r="R428" s="219"/>
    </row>
    <row r="429" spans="1:18" ht="12" customHeight="1" x14ac:dyDescent="0.2">
      <c r="A429" s="449"/>
      <c r="B429" s="451"/>
      <c r="C429" s="483"/>
      <c r="D429" s="215"/>
      <c r="E429" s="196"/>
      <c r="F429" s="321"/>
      <c r="G429" s="321"/>
      <c r="H429" s="321"/>
      <c r="I429" s="189"/>
      <c r="J429" s="321"/>
      <c r="K429" s="137"/>
      <c r="L429" s="209" t="b">
        <f>IF(COUNTIF(E$4:E429,E429)=1,ROW()-1)</f>
        <v>0</v>
      </c>
      <c r="M429" s="147"/>
      <c r="O429" s="147"/>
      <c r="P429" s="147"/>
      <c r="Q429" s="147"/>
      <c r="R429" s="219"/>
    </row>
    <row r="430" spans="1:18" ht="12" customHeight="1" x14ac:dyDescent="0.2">
      <c r="A430" s="449"/>
      <c r="B430" s="452"/>
      <c r="C430" s="483"/>
      <c r="D430" s="215"/>
      <c r="E430" s="196"/>
      <c r="F430" s="201"/>
      <c r="G430" s="196"/>
      <c r="H430" s="211"/>
      <c r="I430" s="321"/>
      <c r="J430" s="321"/>
      <c r="K430" s="137"/>
      <c r="L430" s="209" t="b">
        <f>IF(COUNTIF(E$4:E430,E430)=1,ROW()-1)</f>
        <v>0</v>
      </c>
      <c r="M430" s="147"/>
      <c r="O430" s="147"/>
      <c r="P430" s="147"/>
      <c r="Q430" s="147"/>
      <c r="R430" s="219"/>
    </row>
    <row r="431" spans="1:18" ht="12" customHeight="1" x14ac:dyDescent="0.2">
      <c r="A431" s="449"/>
      <c r="B431" s="452"/>
      <c r="C431" s="483"/>
      <c r="D431" s="215"/>
      <c r="E431" s="196"/>
      <c r="F431" s="201"/>
      <c r="G431" s="321"/>
      <c r="H431" s="196"/>
      <c r="I431" s="189"/>
      <c r="J431" s="189"/>
      <c r="K431" s="137"/>
      <c r="L431" s="209" t="b">
        <f>IF(COUNTIF(E$4:E431,E431)=1,ROW()-1)</f>
        <v>0</v>
      </c>
      <c r="M431" s="147"/>
      <c r="O431" s="147"/>
      <c r="P431" s="147"/>
      <c r="Q431" s="147"/>
      <c r="R431" s="219"/>
    </row>
    <row r="432" spans="1:18" ht="12" customHeight="1" x14ac:dyDescent="0.2">
      <c r="A432" s="449"/>
      <c r="B432" s="452"/>
      <c r="C432" s="452"/>
      <c r="D432" s="196"/>
      <c r="E432" s="196"/>
      <c r="F432" s="207"/>
      <c r="G432" s="211"/>
      <c r="H432" s="196"/>
      <c r="I432" s="208"/>
      <c r="J432" s="212"/>
      <c r="K432" s="137"/>
      <c r="L432" s="209" t="b">
        <f>IF(COUNTIF(E$4:E432,E432)=1,ROW()-1)</f>
        <v>0</v>
      </c>
      <c r="M432" s="147"/>
      <c r="O432" s="147"/>
      <c r="P432" s="147"/>
      <c r="Q432" s="147"/>
      <c r="R432" s="219"/>
    </row>
    <row r="433" spans="1:18" ht="12" customHeight="1" x14ac:dyDescent="0.2">
      <c r="A433" s="449"/>
      <c r="B433" s="452"/>
      <c r="C433" s="452"/>
      <c r="D433" s="196"/>
      <c r="E433" s="196"/>
      <c r="F433" s="196"/>
      <c r="G433" s="211"/>
      <c r="H433" s="196"/>
      <c r="I433" s="208"/>
      <c r="J433" s="196"/>
      <c r="K433" s="137"/>
      <c r="L433" s="209" t="b">
        <f>IF(COUNTIF(E$4:E433,E433)=1,ROW()-1)</f>
        <v>0</v>
      </c>
      <c r="M433" s="147"/>
      <c r="O433" s="147"/>
      <c r="P433" s="147"/>
      <c r="Q433" s="147"/>
      <c r="R433" s="219"/>
    </row>
    <row r="434" spans="1:18" ht="12" customHeight="1" x14ac:dyDescent="0.2">
      <c r="A434" s="449"/>
      <c r="B434" s="452"/>
      <c r="C434" s="452"/>
      <c r="D434" s="196"/>
      <c r="E434" s="196"/>
      <c r="F434" s="207"/>
      <c r="G434" s="196"/>
      <c r="H434" s="321"/>
      <c r="I434" s="196"/>
      <c r="J434" s="196"/>
      <c r="K434" s="137"/>
      <c r="L434" s="209" t="b">
        <f>IF(COUNTIF(E$4:E434,E434)=1,ROW()-1)</f>
        <v>0</v>
      </c>
      <c r="M434" s="147"/>
      <c r="O434" s="147"/>
      <c r="P434" s="147"/>
      <c r="Q434" s="147"/>
      <c r="R434" s="219"/>
    </row>
    <row r="435" spans="1:18" ht="12" customHeight="1" x14ac:dyDescent="0.2">
      <c r="A435" s="449"/>
      <c r="B435" s="452"/>
      <c r="C435" s="452"/>
      <c r="D435" s="196"/>
      <c r="E435" s="196"/>
      <c r="F435" s="196"/>
      <c r="G435" s="211"/>
      <c r="H435" s="321"/>
      <c r="I435" s="208"/>
      <c r="J435" s="196"/>
      <c r="K435" s="137"/>
      <c r="L435" s="209" t="b">
        <f>IF(COUNTIF(E$4:E435,E435)=1,ROW()-1)</f>
        <v>0</v>
      </c>
      <c r="M435" s="147"/>
      <c r="O435" s="147"/>
      <c r="P435" s="147"/>
      <c r="Q435" s="147"/>
      <c r="R435" s="219"/>
    </row>
    <row r="436" spans="1:18" ht="12" customHeight="1" x14ac:dyDescent="0.2">
      <c r="A436" s="449"/>
      <c r="B436" s="451"/>
      <c r="C436" s="452"/>
      <c r="D436" s="196"/>
      <c r="E436" s="196"/>
      <c r="F436" s="207"/>
      <c r="G436" s="196"/>
      <c r="H436" s="321"/>
      <c r="I436" s="196"/>
      <c r="J436" s="196"/>
      <c r="K436" s="137"/>
      <c r="L436" s="209" t="b">
        <f>IF(COUNTIF(E$4:E436,E436)=1,ROW()-1)</f>
        <v>0</v>
      </c>
      <c r="M436" s="147"/>
      <c r="O436" s="147"/>
      <c r="P436" s="147"/>
      <c r="Q436" s="147"/>
      <c r="R436" s="219"/>
    </row>
    <row r="437" spans="1:18" ht="12" customHeight="1" x14ac:dyDescent="0.2">
      <c r="A437" s="449"/>
      <c r="B437" s="451"/>
      <c r="C437" s="452"/>
      <c r="D437" s="196"/>
      <c r="E437" s="196"/>
      <c r="F437" s="196"/>
      <c r="G437" s="196"/>
      <c r="H437" s="196"/>
      <c r="I437" s="196"/>
      <c r="J437" s="196"/>
      <c r="K437" s="137"/>
      <c r="L437" s="209" t="b">
        <f>IF(COUNTIF(E$4:E437,E437)=1,ROW()-1)</f>
        <v>0</v>
      </c>
      <c r="M437" s="147"/>
      <c r="O437" s="147"/>
      <c r="P437" s="147"/>
      <c r="Q437" s="147"/>
      <c r="R437" s="219"/>
    </row>
    <row r="438" spans="1:18" ht="12" customHeight="1" x14ac:dyDescent="0.2">
      <c r="A438" s="449"/>
      <c r="B438" s="451"/>
      <c r="C438" s="452"/>
      <c r="D438" s="215"/>
      <c r="E438" s="196"/>
      <c r="F438" s="214"/>
      <c r="G438" s="211"/>
      <c r="H438" s="196"/>
      <c r="I438" s="189"/>
      <c r="J438" s="189"/>
      <c r="K438" s="137"/>
      <c r="L438" s="209" t="b">
        <f>IF(COUNTIF(E$4:E438,E438)=1,ROW()-1)</f>
        <v>0</v>
      </c>
      <c r="M438" s="147"/>
      <c r="O438" s="147"/>
      <c r="P438" s="147"/>
      <c r="Q438" s="147"/>
      <c r="R438" s="219"/>
    </row>
    <row r="439" spans="1:18" ht="12" customHeight="1" x14ac:dyDescent="0.2">
      <c r="A439" s="449"/>
      <c r="B439" s="451"/>
      <c r="C439" s="452"/>
      <c r="D439" s="215"/>
      <c r="E439" s="196"/>
      <c r="F439" s="321"/>
      <c r="G439" s="321"/>
      <c r="H439" s="321"/>
      <c r="I439" s="189"/>
      <c r="J439" s="321"/>
      <c r="K439" s="137"/>
      <c r="L439" s="209" t="b">
        <f>IF(COUNTIF(E$4:E439,E439)=1,ROW()-1)</f>
        <v>0</v>
      </c>
      <c r="M439" s="147"/>
      <c r="O439" s="147"/>
      <c r="P439" s="147"/>
      <c r="Q439" s="147"/>
      <c r="R439" s="219"/>
    </row>
    <row r="440" spans="1:18" ht="12" customHeight="1" x14ac:dyDescent="0.2">
      <c r="A440" s="449"/>
      <c r="B440" s="452"/>
      <c r="C440" s="452"/>
      <c r="D440" s="196"/>
      <c r="E440" s="196"/>
      <c r="F440" s="207"/>
      <c r="G440" s="211"/>
      <c r="H440" s="196"/>
      <c r="I440" s="208"/>
      <c r="J440" s="196"/>
      <c r="K440" s="137"/>
      <c r="L440" s="209" t="b">
        <f>IF(COUNTIF(E$4:E440,E440)=1,ROW()-1)</f>
        <v>0</v>
      </c>
      <c r="M440" s="147"/>
      <c r="O440" s="147"/>
      <c r="P440" s="147"/>
      <c r="Q440" s="147"/>
      <c r="R440" s="219"/>
    </row>
    <row r="441" spans="1:18" ht="12" customHeight="1" x14ac:dyDescent="0.2">
      <c r="A441" s="449"/>
      <c r="B441" s="452"/>
      <c r="C441" s="452"/>
      <c r="D441" s="196"/>
      <c r="E441" s="196"/>
      <c r="F441" s="207"/>
      <c r="G441" s="321"/>
      <c r="H441" s="196"/>
      <c r="I441" s="208"/>
      <c r="J441" s="208"/>
      <c r="K441" s="137"/>
      <c r="L441" s="209" t="b">
        <f>IF(COUNTIF(E$4:E441,E441)=1,ROW()-1)</f>
        <v>0</v>
      </c>
      <c r="M441" s="147"/>
      <c r="O441" s="147"/>
      <c r="P441" s="147"/>
      <c r="Q441" s="147"/>
      <c r="R441" s="219"/>
    </row>
    <row r="442" spans="1:18" ht="12" customHeight="1" x14ac:dyDescent="0.2">
      <c r="A442" s="449"/>
      <c r="B442" s="452"/>
      <c r="C442" s="451"/>
      <c r="D442" s="215"/>
      <c r="E442" s="196"/>
      <c r="F442" s="201"/>
      <c r="G442" s="196"/>
      <c r="H442" s="321"/>
      <c r="I442" s="321"/>
      <c r="J442" s="321"/>
      <c r="K442" s="137"/>
      <c r="L442" s="209" t="b">
        <f>IF(COUNTIF(E$4:E442,E442)=1,ROW()-1)</f>
        <v>0</v>
      </c>
      <c r="M442" s="147"/>
      <c r="O442" s="147"/>
      <c r="P442" s="147"/>
      <c r="Q442" s="147"/>
      <c r="R442" s="219"/>
    </row>
    <row r="443" spans="1:18" ht="12" customHeight="1" x14ac:dyDescent="0.2">
      <c r="A443" s="449"/>
      <c r="B443" s="452"/>
      <c r="C443" s="452"/>
      <c r="D443" s="196"/>
      <c r="E443" s="196"/>
      <c r="F443" s="196"/>
      <c r="G443" s="196"/>
      <c r="H443" s="196"/>
      <c r="I443" s="196"/>
      <c r="J443" s="196"/>
      <c r="K443" s="137"/>
      <c r="L443" s="209" t="b">
        <f>IF(COUNTIF(E$4:E443,E443)=1,ROW()-1)</f>
        <v>0</v>
      </c>
      <c r="M443" s="147"/>
      <c r="O443" s="147"/>
      <c r="P443" s="147"/>
      <c r="Q443" s="147"/>
      <c r="R443" s="219"/>
    </row>
    <row r="444" spans="1:18" ht="12" customHeight="1" x14ac:dyDescent="0.2">
      <c r="A444" s="449"/>
      <c r="B444" s="452"/>
      <c r="C444" s="452"/>
      <c r="D444" s="196"/>
      <c r="E444" s="196"/>
      <c r="F444" s="196"/>
      <c r="G444" s="211"/>
      <c r="H444" s="196"/>
      <c r="I444" s="208"/>
      <c r="J444" s="196"/>
      <c r="K444" s="137"/>
      <c r="L444" s="209" t="b">
        <f>IF(COUNTIF(E$4:E444,E444)=1,ROW()-1)</f>
        <v>0</v>
      </c>
      <c r="M444" s="147"/>
      <c r="O444" s="147"/>
      <c r="P444" s="147"/>
      <c r="Q444" s="147"/>
      <c r="R444" s="219"/>
    </row>
    <row r="445" spans="1:18" ht="12" customHeight="1" x14ac:dyDescent="0.2">
      <c r="A445" s="449"/>
      <c r="B445" s="452"/>
      <c r="C445" s="452"/>
      <c r="D445" s="196"/>
      <c r="E445" s="196"/>
      <c r="F445" s="207"/>
      <c r="G445" s="211"/>
      <c r="H445" s="211"/>
      <c r="I445" s="208"/>
      <c r="J445" s="212"/>
      <c r="K445" s="137"/>
      <c r="L445" s="209" t="b">
        <f>IF(COUNTIF(E$4:E445,E445)=1,ROW()-1)</f>
        <v>0</v>
      </c>
      <c r="M445" s="147"/>
      <c r="O445" s="147"/>
      <c r="P445" s="147"/>
      <c r="Q445" s="147"/>
      <c r="R445" s="219"/>
    </row>
    <row r="446" spans="1:18" ht="12" customHeight="1" x14ac:dyDescent="0.2">
      <c r="A446" s="449"/>
      <c r="B446" s="452"/>
      <c r="C446" s="452"/>
      <c r="D446" s="196"/>
      <c r="E446" s="196"/>
      <c r="F446" s="207"/>
      <c r="G446" s="196"/>
      <c r="H446" s="196"/>
      <c r="I446" s="196"/>
      <c r="J446" s="196"/>
      <c r="K446" s="137"/>
      <c r="L446" s="209" t="b">
        <f>IF(COUNTIF(E$4:E446,E446)=1,ROW()-1)</f>
        <v>0</v>
      </c>
      <c r="M446" s="147"/>
      <c r="O446" s="147"/>
      <c r="P446" s="147"/>
      <c r="Q446" s="147"/>
      <c r="R446" s="219"/>
    </row>
    <row r="447" spans="1:18" ht="12" customHeight="1" x14ac:dyDescent="0.2">
      <c r="A447" s="449"/>
      <c r="B447" s="451"/>
      <c r="C447" s="452"/>
      <c r="D447" s="196"/>
      <c r="E447" s="196"/>
      <c r="F447" s="207"/>
      <c r="G447" s="211"/>
      <c r="H447" s="196"/>
      <c r="I447" s="208"/>
      <c r="J447" s="196"/>
      <c r="K447" s="137"/>
      <c r="L447" s="209" t="b">
        <f>IF(COUNTIF(E$4:E447,E447)=1,ROW()-1)</f>
        <v>0</v>
      </c>
      <c r="M447" s="147"/>
      <c r="O447" s="147"/>
      <c r="P447" s="147"/>
      <c r="Q447" s="147"/>
      <c r="R447" s="219"/>
    </row>
    <row r="448" spans="1:18" ht="12" customHeight="1" x14ac:dyDescent="0.2">
      <c r="A448" s="449"/>
      <c r="B448" s="452"/>
      <c r="C448" s="451"/>
      <c r="D448" s="215"/>
      <c r="E448" s="196"/>
      <c r="F448" s="214"/>
      <c r="G448" s="211"/>
      <c r="H448" s="196"/>
      <c r="I448" s="321"/>
      <c r="J448" s="321"/>
      <c r="K448" s="137"/>
      <c r="L448" s="209" t="b">
        <f>IF(COUNTIF(E$4:E448,E448)=1,ROW()-1)</f>
        <v>0</v>
      </c>
      <c r="M448" s="147"/>
      <c r="O448" s="147"/>
      <c r="P448" s="147"/>
      <c r="Q448" s="147"/>
      <c r="R448" s="219"/>
    </row>
    <row r="449" spans="1:18" ht="12" customHeight="1" x14ac:dyDescent="0.2">
      <c r="A449" s="449"/>
      <c r="B449" s="452"/>
      <c r="C449" s="452"/>
      <c r="D449" s="215"/>
      <c r="E449" s="519"/>
      <c r="F449" s="213"/>
      <c r="G449" s="321"/>
      <c r="H449" s="321"/>
      <c r="I449" s="213"/>
      <c r="J449" s="213"/>
      <c r="K449" s="137"/>
      <c r="L449" s="209" t="b">
        <f>IF(COUNTIF(E$4:E449,E449)=1,ROW()-1)</f>
        <v>0</v>
      </c>
      <c r="M449" s="147"/>
      <c r="O449" s="147"/>
      <c r="P449" s="147"/>
      <c r="Q449" s="147"/>
      <c r="R449" s="219"/>
    </row>
    <row r="450" spans="1:18" ht="12" customHeight="1" x14ac:dyDescent="0.2">
      <c r="A450" s="449"/>
      <c r="B450" s="451"/>
      <c r="C450" s="452"/>
      <c r="D450" s="196"/>
      <c r="E450" s="196"/>
      <c r="F450" s="207"/>
      <c r="G450" s="196"/>
      <c r="H450" s="196"/>
      <c r="I450" s="196"/>
      <c r="J450" s="196"/>
      <c r="K450" s="137"/>
      <c r="L450" s="209" t="b">
        <f>IF(COUNTIF(E$4:E450,E450)=1,ROW()-1)</f>
        <v>0</v>
      </c>
      <c r="M450" s="147"/>
      <c r="O450" s="147"/>
      <c r="P450" s="147"/>
      <c r="Q450" s="147"/>
      <c r="R450" s="219"/>
    </row>
    <row r="451" spans="1:18" ht="12" customHeight="1" x14ac:dyDescent="0.2">
      <c r="A451" s="449"/>
      <c r="B451" s="452"/>
      <c r="C451" s="452"/>
      <c r="D451" s="196"/>
      <c r="E451" s="196"/>
      <c r="F451" s="207"/>
      <c r="G451" s="196"/>
      <c r="H451" s="196"/>
      <c r="I451" s="196"/>
      <c r="J451" s="212"/>
      <c r="K451" s="137"/>
      <c r="L451" s="209" t="b">
        <f>IF(COUNTIF(E$4:E451,E451)=1,ROW()-1)</f>
        <v>0</v>
      </c>
      <c r="M451" s="147"/>
      <c r="O451" s="147"/>
      <c r="P451" s="147"/>
      <c r="Q451" s="147"/>
      <c r="R451" s="219"/>
    </row>
    <row r="452" spans="1:18" ht="12" customHeight="1" x14ac:dyDescent="0.2">
      <c r="A452" s="449"/>
      <c r="B452" s="452"/>
      <c r="C452" s="452"/>
      <c r="D452" s="196"/>
      <c r="E452" s="196"/>
      <c r="F452" s="207"/>
      <c r="G452" s="196"/>
      <c r="H452" s="321"/>
      <c r="I452" s="196"/>
      <c r="J452" s="196"/>
      <c r="K452" s="137"/>
      <c r="L452" s="209" t="b">
        <f>IF(COUNTIF(E$4:E452,E452)=1,ROW()-1)</f>
        <v>0</v>
      </c>
      <c r="M452" s="147"/>
      <c r="O452" s="147"/>
      <c r="P452" s="147"/>
      <c r="Q452" s="147"/>
      <c r="R452" s="219"/>
    </row>
    <row r="453" spans="1:18" ht="12" customHeight="1" x14ac:dyDescent="0.2">
      <c r="A453" s="449"/>
      <c r="B453" s="452"/>
      <c r="C453" s="452"/>
      <c r="D453" s="196"/>
      <c r="E453" s="196"/>
      <c r="F453" s="207"/>
      <c r="G453" s="321"/>
      <c r="H453" s="211"/>
      <c r="I453" s="196"/>
      <c r="J453" s="212"/>
      <c r="K453" s="137"/>
      <c r="L453" s="209" t="b">
        <f>IF(COUNTIF(E$4:E453,E453)=1,ROW()-1)</f>
        <v>0</v>
      </c>
      <c r="M453" s="147"/>
      <c r="O453" s="147"/>
      <c r="P453" s="147"/>
      <c r="Q453" s="147"/>
      <c r="R453" s="219"/>
    </row>
    <row r="454" spans="1:18" ht="12" customHeight="1" x14ac:dyDescent="0.2">
      <c r="A454" s="449"/>
      <c r="B454" s="452"/>
      <c r="C454" s="452"/>
      <c r="D454" s="196"/>
      <c r="E454" s="196"/>
      <c r="F454" s="207"/>
      <c r="G454" s="196"/>
      <c r="H454" s="211"/>
      <c r="I454" s="196"/>
      <c r="J454" s="196"/>
      <c r="K454" s="137"/>
      <c r="L454" s="209" t="b">
        <f>IF(COUNTIF(E$4:E454,E454)=1,ROW()-1)</f>
        <v>0</v>
      </c>
      <c r="M454" s="147"/>
      <c r="O454" s="147"/>
      <c r="P454" s="147"/>
      <c r="Q454" s="147"/>
      <c r="R454" s="219"/>
    </row>
    <row r="455" spans="1:18" ht="12" customHeight="1" x14ac:dyDescent="0.2">
      <c r="A455" s="449"/>
      <c r="B455" s="452"/>
      <c r="C455" s="452"/>
      <c r="D455" s="196"/>
      <c r="E455" s="196"/>
      <c r="F455" s="207"/>
      <c r="G455" s="196"/>
      <c r="H455" s="196"/>
      <c r="I455" s="196"/>
      <c r="J455" s="196"/>
      <c r="K455" s="137"/>
      <c r="L455" s="209" t="b">
        <f>IF(COUNTIF(E$4:E455,E455)=1,ROW()-1)</f>
        <v>0</v>
      </c>
      <c r="M455" s="147"/>
      <c r="O455" s="147"/>
      <c r="P455" s="147"/>
      <c r="Q455" s="147"/>
      <c r="R455" s="219"/>
    </row>
    <row r="456" spans="1:18" ht="12" customHeight="1" x14ac:dyDescent="0.2">
      <c r="A456" s="449"/>
      <c r="B456" s="452"/>
      <c r="C456" s="452"/>
      <c r="D456" s="196"/>
      <c r="E456" s="196"/>
      <c r="F456" s="207"/>
      <c r="G456" s="211"/>
      <c r="H456" s="196"/>
      <c r="I456" s="208"/>
      <c r="J456" s="196"/>
      <c r="K456" s="137"/>
      <c r="L456" s="209" t="b">
        <f>IF(COUNTIF(E$4:E456,E456)=1,ROW()-1)</f>
        <v>0</v>
      </c>
      <c r="M456" s="147"/>
      <c r="O456" s="147"/>
      <c r="P456" s="147"/>
      <c r="Q456" s="147"/>
      <c r="R456" s="219"/>
    </row>
    <row r="457" spans="1:18" ht="12" customHeight="1" x14ac:dyDescent="0.2">
      <c r="A457" s="449"/>
      <c r="B457" s="452"/>
      <c r="C457" s="452"/>
      <c r="D457" s="196"/>
      <c r="E457" s="196"/>
      <c r="F457" s="207"/>
      <c r="G457" s="211"/>
      <c r="H457" s="196"/>
      <c r="I457" s="208"/>
      <c r="J457" s="196"/>
      <c r="K457" s="137"/>
      <c r="L457" s="209" t="b">
        <f>IF(COUNTIF(E$4:E457,E457)=1,ROW()-1)</f>
        <v>0</v>
      </c>
      <c r="M457" s="147"/>
      <c r="O457" s="147"/>
      <c r="P457" s="147"/>
      <c r="Q457" s="147"/>
      <c r="R457" s="219"/>
    </row>
    <row r="458" spans="1:18" ht="12" customHeight="1" x14ac:dyDescent="0.2">
      <c r="A458" s="449"/>
      <c r="B458" s="452"/>
      <c r="C458" s="483"/>
      <c r="D458" s="215"/>
      <c r="E458" s="196"/>
      <c r="F458" s="201"/>
      <c r="G458" s="321"/>
      <c r="H458" s="321"/>
      <c r="I458" s="189"/>
      <c r="J458" s="321"/>
      <c r="K458" s="137"/>
      <c r="L458" s="209" t="b">
        <f>IF(COUNTIF(E$4:E458,E458)=1,ROW()-1)</f>
        <v>0</v>
      </c>
      <c r="M458" s="147"/>
      <c r="O458" s="147"/>
      <c r="P458" s="147"/>
      <c r="Q458" s="147"/>
      <c r="R458" s="219"/>
    </row>
    <row r="459" spans="1:18" ht="12" customHeight="1" x14ac:dyDescent="0.2">
      <c r="A459" s="449"/>
      <c r="B459" s="452"/>
      <c r="C459" s="452"/>
      <c r="D459" s="196"/>
      <c r="E459" s="196"/>
      <c r="F459" s="207"/>
      <c r="G459" s="196"/>
      <c r="H459" s="196"/>
      <c r="I459" s="196"/>
      <c r="J459" s="196"/>
      <c r="K459" s="137"/>
      <c r="L459" s="209" t="b">
        <f>IF(COUNTIF(E$4:E459,E459)=1,ROW()-1)</f>
        <v>0</v>
      </c>
      <c r="M459" s="147"/>
      <c r="O459" s="147"/>
      <c r="P459" s="147"/>
      <c r="Q459" s="147"/>
      <c r="R459" s="219"/>
    </row>
    <row r="460" spans="1:18" ht="12" customHeight="1" x14ac:dyDescent="0.2">
      <c r="A460" s="449"/>
      <c r="B460" s="452"/>
      <c r="C460" s="452"/>
      <c r="D460" s="196"/>
      <c r="E460" s="196"/>
      <c r="F460" s="207"/>
      <c r="G460" s="196"/>
      <c r="H460" s="211"/>
      <c r="I460" s="196"/>
      <c r="J460" s="212"/>
      <c r="K460" s="137"/>
      <c r="L460" s="209" t="b">
        <f>IF(COUNTIF(E$4:E460,E460)=1,ROW()-1)</f>
        <v>0</v>
      </c>
      <c r="M460" s="147"/>
      <c r="O460" s="147"/>
      <c r="P460" s="147"/>
      <c r="Q460" s="147"/>
      <c r="R460" s="219"/>
    </row>
    <row r="461" spans="1:18" ht="12" customHeight="1" x14ac:dyDescent="0.2">
      <c r="A461" s="449"/>
      <c r="B461" s="451"/>
      <c r="C461" s="454"/>
      <c r="D461" s="196"/>
      <c r="E461" s="196"/>
      <c r="F461" s="456"/>
      <c r="G461" s="196"/>
      <c r="H461" s="321"/>
      <c r="I461" s="196"/>
      <c r="J461" s="196"/>
      <c r="K461" s="137"/>
      <c r="L461" s="209" t="b">
        <f>IF(COUNTIF(E$4:E461,E461)=1,ROW()-1)</f>
        <v>0</v>
      </c>
      <c r="M461" s="147"/>
      <c r="O461" s="147"/>
      <c r="P461" s="147"/>
      <c r="Q461" s="147"/>
      <c r="R461" s="219"/>
    </row>
    <row r="462" spans="1:18" ht="12" customHeight="1" x14ac:dyDescent="0.2">
      <c r="A462" s="449"/>
      <c r="B462" s="451"/>
      <c r="C462" s="452"/>
      <c r="D462" s="196"/>
      <c r="E462" s="196"/>
      <c r="F462" s="196"/>
      <c r="G462" s="211"/>
      <c r="H462" s="196"/>
      <c r="I462" s="208"/>
      <c r="J462" s="196"/>
      <c r="K462" s="137"/>
      <c r="L462" s="209" t="b">
        <f>IF(COUNTIF(E$4:E462,E462)=1,ROW()-1)</f>
        <v>0</v>
      </c>
      <c r="M462" s="147"/>
      <c r="O462" s="147"/>
      <c r="P462" s="147"/>
      <c r="Q462" s="147"/>
      <c r="R462" s="219"/>
    </row>
    <row r="463" spans="1:18" ht="12" customHeight="1" x14ac:dyDescent="0.2">
      <c r="A463" s="449"/>
      <c r="B463" s="451"/>
      <c r="C463" s="483"/>
      <c r="D463" s="215"/>
      <c r="E463" s="196"/>
      <c r="F463" s="201"/>
      <c r="G463" s="196"/>
      <c r="H463" s="321"/>
      <c r="I463" s="189"/>
      <c r="J463" s="321"/>
      <c r="K463" s="137"/>
      <c r="L463" s="209" t="b">
        <f>IF(COUNTIF(E$4:E463,E463)=1,ROW()-1)</f>
        <v>0</v>
      </c>
      <c r="M463" s="147"/>
      <c r="O463" s="147"/>
      <c r="P463" s="147"/>
      <c r="Q463" s="147"/>
      <c r="R463" s="219"/>
    </row>
    <row r="464" spans="1:18" ht="12" customHeight="1" x14ac:dyDescent="0.2">
      <c r="A464" s="449"/>
      <c r="B464" s="451"/>
      <c r="C464" s="452"/>
      <c r="D464" s="196"/>
      <c r="E464" s="196"/>
      <c r="F464" s="207"/>
      <c r="G464" s="211"/>
      <c r="H464" s="196"/>
      <c r="I464" s="208"/>
      <c r="J464" s="196"/>
      <c r="K464" s="137"/>
      <c r="L464" s="209" t="b">
        <f>IF(COUNTIF(E$4:E464,E464)=1,ROW()-1)</f>
        <v>0</v>
      </c>
      <c r="M464" s="147"/>
      <c r="O464" s="147"/>
      <c r="P464" s="147"/>
      <c r="Q464" s="147"/>
      <c r="R464" s="219"/>
    </row>
    <row r="465" spans="1:18" ht="12" customHeight="1" x14ac:dyDescent="0.2">
      <c r="A465" s="449"/>
      <c r="B465" s="451"/>
      <c r="C465" s="452"/>
      <c r="D465" s="196"/>
      <c r="E465" s="196"/>
      <c r="F465" s="207"/>
      <c r="G465" s="196"/>
      <c r="H465" s="196"/>
      <c r="I465" s="196"/>
      <c r="J465" s="196"/>
      <c r="K465" s="137"/>
      <c r="L465" s="209" t="b">
        <f>IF(COUNTIF(E$4:E465,E465)=1,ROW()-1)</f>
        <v>0</v>
      </c>
      <c r="M465" s="147"/>
      <c r="O465" s="147"/>
      <c r="P465" s="147"/>
      <c r="Q465" s="147"/>
      <c r="R465" s="219"/>
    </row>
    <row r="466" spans="1:18" ht="12" customHeight="1" x14ac:dyDescent="0.2">
      <c r="A466" s="449"/>
      <c r="B466" s="451"/>
      <c r="C466" s="483"/>
      <c r="D466" s="215"/>
      <c r="E466" s="196"/>
      <c r="F466" s="321"/>
      <c r="G466" s="321"/>
      <c r="H466" s="321"/>
      <c r="I466" s="189"/>
      <c r="J466" s="321"/>
      <c r="K466" s="137"/>
      <c r="L466" s="209" t="b">
        <f>IF(COUNTIF(E$4:E466,E466)=1,ROW()-1)</f>
        <v>0</v>
      </c>
      <c r="M466" s="147"/>
      <c r="O466" s="147"/>
      <c r="P466" s="147"/>
      <c r="Q466" s="147"/>
      <c r="R466" s="219"/>
    </row>
    <row r="467" spans="1:18" ht="12" customHeight="1" x14ac:dyDescent="0.2">
      <c r="A467" s="449"/>
      <c r="B467" s="451"/>
      <c r="C467" s="452"/>
      <c r="D467" s="215"/>
      <c r="E467" s="196"/>
      <c r="F467" s="201"/>
      <c r="G467" s="211"/>
      <c r="H467" s="321"/>
      <c r="I467" s="189"/>
      <c r="J467" s="189"/>
      <c r="K467" s="137"/>
      <c r="L467" s="209" t="b">
        <f>IF(COUNTIF(E$4:E467,E467)=1,ROW()-1)</f>
        <v>0</v>
      </c>
      <c r="M467" s="147"/>
      <c r="O467" s="147"/>
      <c r="P467" s="147"/>
      <c r="Q467" s="147"/>
      <c r="R467" s="219"/>
    </row>
    <row r="468" spans="1:18" ht="12" customHeight="1" x14ac:dyDescent="0.2">
      <c r="A468" s="449"/>
      <c r="B468" s="451"/>
      <c r="C468" s="454"/>
      <c r="D468" s="196"/>
      <c r="E468" s="196"/>
      <c r="F468" s="207"/>
      <c r="G468" s="211"/>
      <c r="H468" s="196"/>
      <c r="I468" s="208"/>
      <c r="J468" s="196"/>
      <c r="K468" s="137"/>
      <c r="L468" s="209" t="b">
        <f>IF(COUNTIF(E$4:E468,E468)=1,ROW()-1)</f>
        <v>0</v>
      </c>
      <c r="M468" s="147"/>
      <c r="O468" s="147"/>
      <c r="P468" s="147"/>
      <c r="Q468" s="147"/>
      <c r="R468" s="219"/>
    </row>
    <row r="469" spans="1:18" ht="12" customHeight="1" x14ac:dyDescent="0.2">
      <c r="A469" s="449"/>
      <c r="B469" s="452"/>
      <c r="C469" s="452"/>
      <c r="D469" s="196"/>
      <c r="E469" s="196"/>
      <c r="F469" s="207"/>
      <c r="G469" s="211"/>
      <c r="H469" s="196"/>
      <c r="I469" s="208"/>
      <c r="J469" s="196"/>
      <c r="K469" s="137"/>
      <c r="L469" s="209" t="b">
        <f>IF(COUNTIF(E$4:E469,E469)=1,ROW()-1)</f>
        <v>0</v>
      </c>
      <c r="M469" s="147"/>
      <c r="O469" s="147"/>
      <c r="P469" s="147"/>
      <c r="Q469" s="147"/>
      <c r="R469" s="219"/>
    </row>
    <row r="470" spans="1:18" ht="12" customHeight="1" x14ac:dyDescent="0.2">
      <c r="A470" s="449"/>
      <c r="B470" s="451"/>
      <c r="C470" s="452"/>
      <c r="D470" s="196"/>
      <c r="E470" s="196"/>
      <c r="F470" s="207"/>
      <c r="G470" s="211"/>
      <c r="H470" s="211"/>
      <c r="I470" s="208"/>
      <c r="J470" s="196"/>
      <c r="K470" s="137"/>
      <c r="L470" s="209" t="b">
        <f>IF(COUNTIF(E$4:E470,E470)=1,ROW()-1)</f>
        <v>0</v>
      </c>
      <c r="M470" s="147"/>
      <c r="O470" s="147"/>
      <c r="P470" s="147"/>
      <c r="Q470" s="147"/>
      <c r="R470" s="219"/>
    </row>
    <row r="471" spans="1:18" ht="12" customHeight="1" x14ac:dyDescent="0.2">
      <c r="A471" s="449"/>
      <c r="B471" s="451"/>
      <c r="C471" s="483"/>
      <c r="D471" s="215"/>
      <c r="E471" s="519"/>
      <c r="F471" s="213"/>
      <c r="G471" s="321"/>
      <c r="H471" s="321"/>
      <c r="I471" s="213"/>
      <c r="J471" s="213"/>
      <c r="K471" s="137"/>
      <c r="L471" s="209" t="b">
        <f>IF(COUNTIF(E$4:E471,E471)=1,ROW()-1)</f>
        <v>0</v>
      </c>
      <c r="M471" s="147"/>
      <c r="O471" s="147"/>
      <c r="P471" s="147"/>
      <c r="Q471" s="147"/>
      <c r="R471" s="219"/>
    </row>
    <row r="472" spans="1:18" ht="12" customHeight="1" x14ac:dyDescent="0.2">
      <c r="A472" s="449"/>
      <c r="B472" s="452"/>
      <c r="C472" s="452"/>
      <c r="D472" s="196"/>
      <c r="E472" s="196"/>
      <c r="F472" s="196"/>
      <c r="G472" s="196"/>
      <c r="H472" s="213"/>
      <c r="I472" s="196"/>
      <c r="J472" s="196"/>
      <c r="K472" s="137"/>
      <c r="L472" s="209" t="b">
        <f>IF(COUNTIF(E$4:E472,E472)=1,ROW()-1)</f>
        <v>0</v>
      </c>
      <c r="M472" s="147"/>
      <c r="O472" s="147"/>
      <c r="P472" s="147"/>
      <c r="Q472" s="147"/>
      <c r="R472" s="219"/>
    </row>
    <row r="473" spans="1:18" ht="12" customHeight="1" x14ac:dyDescent="0.2">
      <c r="A473" s="449"/>
      <c r="B473" s="451"/>
      <c r="C473" s="483"/>
      <c r="D473" s="215"/>
      <c r="E473" s="519"/>
      <c r="F473" s="213"/>
      <c r="G473" s="321"/>
      <c r="H473" s="321"/>
      <c r="I473" s="213"/>
      <c r="J473" s="213"/>
      <c r="K473" s="137"/>
      <c r="L473" s="209" t="b">
        <f>IF(COUNTIF(E$4:E473,E473)=1,ROW()-1)</f>
        <v>0</v>
      </c>
      <c r="M473" s="147"/>
      <c r="O473" s="147"/>
      <c r="P473" s="147"/>
      <c r="Q473" s="147"/>
      <c r="R473" s="219"/>
    </row>
    <row r="474" spans="1:18" ht="12" customHeight="1" x14ac:dyDescent="0.2">
      <c r="A474" s="449"/>
      <c r="B474" s="451"/>
      <c r="C474" s="452"/>
      <c r="D474" s="196"/>
      <c r="E474" s="196"/>
      <c r="F474" s="207"/>
      <c r="G474" s="196"/>
      <c r="H474" s="211"/>
      <c r="I474" s="196"/>
      <c r="J474" s="196"/>
      <c r="K474" s="137"/>
      <c r="L474" s="209" t="b">
        <f>IF(COUNTIF(E$4:E474,E474)=1,ROW()-1)</f>
        <v>0</v>
      </c>
      <c r="M474" s="147"/>
      <c r="O474" s="147"/>
      <c r="P474" s="147"/>
      <c r="Q474" s="147"/>
      <c r="R474" s="219"/>
    </row>
    <row r="475" spans="1:18" ht="12" customHeight="1" x14ac:dyDescent="0.2">
      <c r="A475" s="449"/>
      <c r="B475" s="452"/>
      <c r="C475" s="452"/>
      <c r="D475" s="196"/>
      <c r="E475" s="196"/>
      <c r="F475" s="196"/>
      <c r="G475" s="211"/>
      <c r="H475" s="196"/>
      <c r="I475" s="208"/>
      <c r="J475" s="196"/>
      <c r="K475" s="137"/>
      <c r="L475" s="209" t="b">
        <f>IF(COUNTIF(E$4:E475,E475)=1,ROW()-1)</f>
        <v>0</v>
      </c>
      <c r="M475" s="147"/>
      <c r="O475" s="147"/>
      <c r="P475" s="147"/>
      <c r="Q475" s="147"/>
      <c r="R475" s="219"/>
    </row>
    <row r="476" spans="1:18" ht="12" customHeight="1" x14ac:dyDescent="0.2">
      <c r="A476" s="449"/>
      <c r="B476" s="452"/>
      <c r="C476" s="452"/>
      <c r="D476" s="196"/>
      <c r="E476" s="196"/>
      <c r="F476" s="196"/>
      <c r="G476" s="211"/>
      <c r="H476" s="321"/>
      <c r="I476" s="208"/>
      <c r="J476" s="196"/>
      <c r="K476" s="137"/>
      <c r="L476" s="209" t="b">
        <f>IF(COUNTIF(E$4:E476,E476)=1,ROW()-1)</f>
        <v>0</v>
      </c>
      <c r="M476" s="147"/>
      <c r="O476" s="147"/>
      <c r="P476" s="147"/>
      <c r="Q476" s="147"/>
      <c r="R476" s="219"/>
    </row>
    <row r="477" spans="1:18" ht="12" customHeight="1" x14ac:dyDescent="0.2">
      <c r="A477" s="449"/>
      <c r="B477" s="451"/>
      <c r="C477" s="452"/>
      <c r="D477" s="196"/>
      <c r="E477" s="196"/>
      <c r="F477" s="196"/>
      <c r="G477" s="196"/>
      <c r="H477" s="196"/>
      <c r="I477" s="196"/>
      <c r="J477" s="196"/>
      <c r="K477" s="137"/>
      <c r="L477" s="209" t="b">
        <f>IF(COUNTIF(E$4:E477,E477)=1,ROW()-1)</f>
        <v>0</v>
      </c>
      <c r="M477" s="147"/>
      <c r="O477" s="147"/>
      <c r="P477" s="147"/>
      <c r="Q477" s="147"/>
      <c r="R477" s="219"/>
    </row>
    <row r="478" spans="1:18" ht="12" customHeight="1" x14ac:dyDescent="0.2">
      <c r="A478" s="449"/>
      <c r="B478" s="452"/>
      <c r="C478" s="452"/>
      <c r="D478" s="196"/>
      <c r="E478" s="196"/>
      <c r="F478" s="196"/>
      <c r="G478" s="211"/>
      <c r="H478" s="196"/>
      <c r="I478" s="208"/>
      <c r="J478" s="196"/>
      <c r="K478" s="137"/>
      <c r="L478" s="209" t="b">
        <f>IF(COUNTIF(E$4:E478,E478)=1,ROW()-1)</f>
        <v>0</v>
      </c>
      <c r="M478" s="147"/>
      <c r="O478" s="147"/>
      <c r="P478" s="147"/>
      <c r="Q478" s="147"/>
      <c r="R478" s="219"/>
    </row>
    <row r="479" spans="1:18" ht="12" customHeight="1" x14ac:dyDescent="0.2">
      <c r="A479" s="449"/>
      <c r="B479" s="452"/>
      <c r="C479" s="483"/>
      <c r="D479" s="215"/>
      <c r="E479" s="519"/>
      <c r="F479" s="213"/>
      <c r="G479" s="196"/>
      <c r="H479" s="196"/>
      <c r="I479" s="213"/>
      <c r="J479" s="213"/>
      <c r="K479" s="137"/>
      <c r="L479" s="209" t="b">
        <f>IF(COUNTIF(E$4:E479,E479)=1,ROW()-1)</f>
        <v>0</v>
      </c>
      <c r="M479" s="147"/>
      <c r="O479" s="147"/>
      <c r="P479" s="147"/>
      <c r="Q479" s="147"/>
      <c r="R479" s="219"/>
    </row>
    <row r="480" spans="1:18" ht="12" customHeight="1" x14ac:dyDescent="0.2">
      <c r="A480" s="449"/>
      <c r="B480" s="451"/>
      <c r="C480" s="452"/>
      <c r="D480" s="196"/>
      <c r="E480" s="196"/>
      <c r="F480" s="207"/>
      <c r="G480" s="321"/>
      <c r="H480" s="211"/>
      <c r="I480" s="196"/>
      <c r="J480" s="212"/>
      <c r="K480" s="137"/>
      <c r="L480" s="209" t="b">
        <f>IF(COUNTIF(E$4:E480,E480)=1,ROW()-1)</f>
        <v>0</v>
      </c>
      <c r="M480" s="147"/>
      <c r="O480" s="147"/>
      <c r="P480" s="147"/>
      <c r="Q480" s="147"/>
      <c r="R480" s="219"/>
    </row>
    <row r="481" spans="1:18" ht="12" customHeight="1" x14ac:dyDescent="0.2">
      <c r="A481" s="449"/>
      <c r="B481" s="451"/>
      <c r="C481" s="452"/>
      <c r="D481" s="196"/>
      <c r="E481" s="196"/>
      <c r="F481" s="207"/>
      <c r="G481" s="196"/>
      <c r="H481" s="196"/>
      <c r="I481" s="196"/>
      <c r="J481" s="196"/>
      <c r="K481" s="137"/>
      <c r="L481" s="209" t="b">
        <f>IF(COUNTIF(E$4:E481,E481)=1,ROW()-1)</f>
        <v>0</v>
      </c>
      <c r="M481" s="147"/>
      <c r="O481" s="147"/>
      <c r="P481" s="147"/>
      <c r="Q481" s="147"/>
      <c r="R481" s="219"/>
    </row>
    <row r="482" spans="1:18" ht="12" customHeight="1" x14ac:dyDescent="0.2">
      <c r="A482" s="449"/>
      <c r="B482" s="451"/>
      <c r="C482" s="451"/>
      <c r="D482" s="215"/>
      <c r="E482" s="196"/>
      <c r="F482" s="321"/>
      <c r="G482" s="321"/>
      <c r="H482" s="321"/>
      <c r="I482" s="321"/>
      <c r="J482" s="321"/>
      <c r="K482" s="137"/>
      <c r="L482" s="209" t="b">
        <f>IF(COUNTIF(E$4:E482,E482)=1,ROW()-1)</f>
        <v>0</v>
      </c>
      <c r="M482" s="147"/>
      <c r="O482" s="147"/>
      <c r="P482" s="147"/>
      <c r="Q482" s="147"/>
      <c r="R482" s="219"/>
    </row>
    <row r="483" spans="1:18" ht="12" customHeight="1" x14ac:dyDescent="0.2">
      <c r="A483" s="449"/>
      <c r="B483" s="452"/>
      <c r="C483" s="452"/>
      <c r="D483" s="196"/>
      <c r="E483" s="196"/>
      <c r="F483" s="207"/>
      <c r="G483" s="196"/>
      <c r="H483" s="196"/>
      <c r="I483" s="196"/>
      <c r="J483" s="196"/>
      <c r="K483" s="137"/>
      <c r="L483" s="209" t="b">
        <f>IF(COUNTIF(E$4:E483,E483)=1,ROW()-1)</f>
        <v>0</v>
      </c>
      <c r="M483" s="147"/>
      <c r="O483" s="147"/>
      <c r="P483" s="147"/>
      <c r="Q483" s="147"/>
      <c r="R483" s="219"/>
    </row>
    <row r="484" spans="1:18" ht="12" customHeight="1" x14ac:dyDescent="0.2">
      <c r="A484" s="449"/>
      <c r="B484" s="452"/>
      <c r="C484" s="451"/>
      <c r="D484" s="196"/>
      <c r="E484" s="196"/>
      <c r="F484" s="207"/>
      <c r="G484" s="196"/>
      <c r="H484" s="196"/>
      <c r="I484" s="196"/>
      <c r="J484" s="196"/>
      <c r="K484" s="137"/>
      <c r="L484" s="209" t="b">
        <f>IF(COUNTIF(E$4:E484,E484)=1,ROW()-1)</f>
        <v>0</v>
      </c>
      <c r="M484" s="147"/>
      <c r="O484" s="147"/>
      <c r="P484" s="147"/>
      <c r="Q484" s="147"/>
      <c r="R484" s="219"/>
    </row>
    <row r="485" spans="1:18" ht="12" customHeight="1" x14ac:dyDescent="0.2">
      <c r="A485" s="449"/>
      <c r="B485" s="452"/>
      <c r="C485" s="451"/>
      <c r="D485" s="215"/>
      <c r="E485" s="196"/>
      <c r="F485" s="214"/>
      <c r="G485" s="211"/>
      <c r="H485" s="321"/>
      <c r="I485" s="189"/>
      <c r="J485" s="321"/>
      <c r="K485" s="137"/>
      <c r="L485" s="209" t="b">
        <f>IF(COUNTIF(E$4:E485,E485)=1,ROW()-1)</f>
        <v>0</v>
      </c>
      <c r="M485" s="147"/>
      <c r="O485" s="147"/>
      <c r="P485" s="147"/>
      <c r="Q485" s="147"/>
      <c r="R485" s="219"/>
    </row>
    <row r="486" spans="1:18" ht="12" customHeight="1" x14ac:dyDescent="0.2">
      <c r="A486" s="449"/>
      <c r="B486" s="451"/>
      <c r="C486" s="452"/>
      <c r="D486" s="196"/>
      <c r="E486" s="196"/>
      <c r="F486" s="196"/>
      <c r="G486" s="211"/>
      <c r="H486" s="196"/>
      <c r="I486" s="208"/>
      <c r="J486" s="196"/>
      <c r="K486" s="137"/>
      <c r="L486" s="209" t="b">
        <f>IF(COUNTIF(E$4:E486,E486)=1,ROW()-1)</f>
        <v>0</v>
      </c>
      <c r="M486" s="147"/>
      <c r="O486" s="147"/>
      <c r="P486" s="147"/>
      <c r="Q486" s="147"/>
      <c r="R486" s="219"/>
    </row>
    <row r="487" spans="1:18" ht="12" customHeight="1" x14ac:dyDescent="0.2">
      <c r="A487" s="449"/>
      <c r="B487" s="452"/>
      <c r="C487" s="452"/>
      <c r="D487" s="196"/>
      <c r="E487" s="196"/>
      <c r="F487" s="207"/>
      <c r="G487" s="211"/>
      <c r="H487" s="196"/>
      <c r="I487" s="208"/>
      <c r="J487" s="212"/>
      <c r="K487" s="137"/>
      <c r="L487" s="209"/>
      <c r="M487" s="147"/>
      <c r="O487" s="147"/>
      <c r="P487" s="147"/>
      <c r="Q487" s="147"/>
      <c r="R487" s="219"/>
    </row>
    <row r="488" spans="1:18" ht="12" customHeight="1" x14ac:dyDescent="0.2">
      <c r="A488" s="449"/>
      <c r="B488" s="452"/>
      <c r="C488" s="452"/>
      <c r="D488" s="196"/>
      <c r="E488" s="196"/>
      <c r="F488" s="207"/>
      <c r="G488" s="196"/>
      <c r="H488" s="211"/>
      <c r="I488" s="196"/>
      <c r="J488" s="196"/>
      <c r="K488" s="137"/>
      <c r="L488" s="209"/>
      <c r="M488" s="147"/>
      <c r="O488" s="147"/>
      <c r="P488" s="147"/>
      <c r="Q488" s="147"/>
      <c r="R488" s="219"/>
    </row>
    <row r="489" spans="1:18" ht="12" customHeight="1" x14ac:dyDescent="0.2">
      <c r="A489" s="449"/>
      <c r="B489" s="452"/>
      <c r="C489" s="452"/>
      <c r="D489" s="196"/>
      <c r="E489" s="196"/>
      <c r="F489" s="207"/>
      <c r="G489" s="196"/>
      <c r="H489" s="211"/>
      <c r="I489" s="196"/>
      <c r="J489" s="196"/>
      <c r="K489" s="137"/>
      <c r="L489" s="209"/>
      <c r="M489" s="147"/>
      <c r="O489" s="147"/>
      <c r="P489" s="147"/>
      <c r="Q489" s="147"/>
      <c r="R489" s="219"/>
    </row>
    <row r="490" spans="1:18" ht="12" customHeight="1" x14ac:dyDescent="0.2">
      <c r="A490" s="449"/>
      <c r="B490" s="452"/>
      <c r="C490" s="454"/>
      <c r="D490" s="196"/>
      <c r="E490" s="196"/>
      <c r="F490" s="207"/>
      <c r="G490" s="321"/>
      <c r="H490" s="211"/>
      <c r="I490" s="196"/>
      <c r="J490" s="196"/>
      <c r="K490" s="137"/>
      <c r="L490" s="209"/>
      <c r="M490" s="147"/>
      <c r="O490" s="147"/>
      <c r="P490" s="147"/>
      <c r="Q490" s="147"/>
      <c r="R490" s="219"/>
    </row>
    <row r="491" spans="1:18" ht="12" customHeight="1" x14ac:dyDescent="0.2">
      <c r="A491" s="449"/>
      <c r="B491" s="452"/>
      <c r="C491" s="451"/>
      <c r="D491" s="215"/>
      <c r="E491" s="196"/>
      <c r="F491" s="201"/>
      <c r="G491" s="196"/>
      <c r="H491" s="196"/>
      <c r="I491" s="189"/>
      <c r="J491" s="321"/>
      <c r="K491" s="137"/>
      <c r="L491" s="209"/>
      <c r="M491" s="147"/>
      <c r="O491" s="147"/>
      <c r="P491" s="147"/>
      <c r="Q491" s="147"/>
      <c r="R491" s="219"/>
    </row>
    <row r="492" spans="1:18" ht="12" customHeight="1" x14ac:dyDescent="0.2">
      <c r="A492" s="449"/>
      <c r="B492" s="452"/>
      <c r="C492" s="452"/>
      <c r="D492" s="196"/>
      <c r="E492" s="196"/>
      <c r="F492" s="207"/>
      <c r="G492" s="211"/>
      <c r="H492" s="211"/>
      <c r="I492" s="208"/>
      <c r="J492" s="196"/>
      <c r="K492" s="137"/>
      <c r="L492" s="209"/>
      <c r="M492" s="147"/>
      <c r="O492" s="147"/>
      <c r="P492" s="147"/>
      <c r="Q492" s="147"/>
      <c r="R492" s="219"/>
    </row>
    <row r="493" spans="1:18" ht="12" customHeight="1" x14ac:dyDescent="0.2">
      <c r="A493" s="449"/>
      <c r="B493" s="452"/>
      <c r="C493" s="454"/>
      <c r="D493" s="196"/>
      <c r="E493" s="196"/>
      <c r="F493" s="207"/>
      <c r="G493" s="211"/>
      <c r="H493" s="196"/>
      <c r="I493" s="208"/>
      <c r="J493" s="196"/>
      <c r="K493" s="137"/>
      <c r="L493" s="209"/>
      <c r="M493" s="147"/>
      <c r="O493" s="147"/>
      <c r="P493" s="147"/>
      <c r="Q493" s="147"/>
      <c r="R493" s="219"/>
    </row>
    <row r="494" spans="1:18" ht="12" customHeight="1" x14ac:dyDescent="0.2">
      <c r="A494" s="449"/>
      <c r="B494" s="451"/>
      <c r="C494" s="483"/>
      <c r="D494" s="215"/>
      <c r="E494" s="519"/>
      <c r="F494" s="213"/>
      <c r="G494" s="321"/>
      <c r="H494" s="321"/>
      <c r="I494" s="189"/>
      <c r="J494" s="321"/>
      <c r="K494" s="137"/>
      <c r="L494" s="209"/>
      <c r="M494" s="147"/>
      <c r="O494" s="147"/>
      <c r="P494" s="147"/>
      <c r="Q494" s="147"/>
      <c r="R494" s="219"/>
    </row>
    <row r="495" spans="1:18" ht="12" customHeight="1" x14ac:dyDescent="0.2">
      <c r="A495" s="449"/>
      <c r="B495" s="452"/>
      <c r="C495" s="452"/>
      <c r="D495" s="196"/>
      <c r="E495" s="196"/>
      <c r="F495" s="196"/>
      <c r="G495" s="211"/>
      <c r="H495" s="196"/>
      <c r="I495" s="208"/>
      <c r="J495" s="196"/>
      <c r="K495" s="137"/>
      <c r="L495" s="209"/>
      <c r="M495" s="147"/>
      <c r="O495" s="147"/>
      <c r="P495" s="147"/>
      <c r="Q495" s="147"/>
      <c r="R495" s="219"/>
    </row>
    <row r="496" spans="1:18" ht="12" customHeight="1" x14ac:dyDescent="0.2">
      <c r="A496" s="449"/>
      <c r="B496" s="452"/>
      <c r="C496" s="452"/>
      <c r="D496" s="196"/>
      <c r="E496" s="196"/>
      <c r="F496" s="207"/>
      <c r="G496" s="211"/>
      <c r="H496" s="211"/>
      <c r="I496" s="208"/>
      <c r="J496" s="196"/>
      <c r="K496" s="137"/>
      <c r="L496" s="209"/>
      <c r="M496" s="147"/>
      <c r="O496" s="147"/>
      <c r="P496" s="147"/>
      <c r="Q496" s="147"/>
      <c r="R496" s="219"/>
    </row>
    <row r="497" spans="1:18" ht="12" customHeight="1" x14ac:dyDescent="0.2">
      <c r="A497" s="449"/>
      <c r="B497" s="452"/>
      <c r="C497" s="452"/>
      <c r="D497" s="196"/>
      <c r="E497" s="196"/>
      <c r="F497" s="207"/>
      <c r="G497" s="211"/>
      <c r="H497" s="321"/>
      <c r="I497" s="208"/>
      <c r="J497" s="212"/>
      <c r="K497" s="137"/>
      <c r="L497" s="209"/>
      <c r="M497" s="147"/>
      <c r="O497" s="147"/>
      <c r="P497" s="147"/>
      <c r="Q497" s="147"/>
      <c r="R497" s="219"/>
    </row>
    <row r="498" spans="1:18" ht="12" customHeight="1" x14ac:dyDescent="0.2">
      <c r="A498" s="449"/>
      <c r="B498" s="452"/>
      <c r="C498" s="452"/>
      <c r="D498" s="196"/>
      <c r="E498" s="196"/>
      <c r="F498" s="196"/>
      <c r="G498" s="211"/>
      <c r="H498" s="196"/>
      <c r="I498" s="208"/>
      <c r="J498" s="196"/>
      <c r="K498" s="137"/>
      <c r="L498" s="209"/>
      <c r="M498" s="147"/>
      <c r="O498" s="147"/>
      <c r="P498" s="147"/>
      <c r="Q498" s="147"/>
      <c r="R498" s="219"/>
    </row>
    <row r="499" spans="1:18" ht="12" customHeight="1" x14ac:dyDescent="0.2">
      <c r="A499" s="449"/>
      <c r="B499" s="452"/>
      <c r="C499" s="452"/>
      <c r="D499" s="196"/>
      <c r="E499" s="196"/>
      <c r="F499" s="196"/>
      <c r="G499" s="196"/>
      <c r="H499" s="196"/>
      <c r="I499" s="196"/>
      <c r="J499" s="196"/>
      <c r="K499" s="137"/>
      <c r="L499" s="209"/>
      <c r="M499" s="147"/>
      <c r="O499" s="147"/>
      <c r="P499" s="147"/>
      <c r="Q499" s="147"/>
      <c r="R499" s="219"/>
    </row>
    <row r="500" spans="1:18" ht="12" customHeight="1" x14ac:dyDescent="0.2">
      <c r="A500" s="449"/>
      <c r="B500" s="452"/>
      <c r="C500" s="452"/>
      <c r="D500" s="196"/>
      <c r="E500" s="196"/>
      <c r="F500" s="207"/>
      <c r="G500" s="321"/>
      <c r="H500" s="321"/>
      <c r="I500" s="196"/>
      <c r="J500" s="212"/>
      <c r="K500" s="137"/>
      <c r="L500" s="209"/>
      <c r="M500" s="525"/>
      <c r="O500" s="525"/>
      <c r="P500" s="525"/>
      <c r="Q500" s="525"/>
      <c r="R500" s="606"/>
    </row>
    <row r="501" spans="1:18" ht="12" customHeight="1" x14ac:dyDescent="0.2">
      <c r="A501" s="449"/>
      <c r="B501" s="451"/>
      <c r="C501" s="452"/>
      <c r="D501" s="215"/>
      <c r="E501" s="196"/>
      <c r="F501" s="201"/>
      <c r="G501" s="321"/>
      <c r="H501" s="196"/>
      <c r="I501" s="321"/>
      <c r="J501" s="321"/>
      <c r="K501" s="137"/>
      <c r="L501" s="209"/>
      <c r="M501" s="525"/>
      <c r="O501" s="525"/>
      <c r="P501" s="525"/>
      <c r="Q501" s="525"/>
      <c r="R501" s="606"/>
    </row>
    <row r="502" spans="1:18" ht="12" customHeight="1" x14ac:dyDescent="0.2">
      <c r="A502" s="449"/>
      <c r="B502" s="452"/>
      <c r="C502" s="452"/>
      <c r="D502" s="215"/>
      <c r="E502" s="196"/>
      <c r="F502" s="201"/>
      <c r="G502" s="211"/>
      <c r="H502" s="321"/>
      <c r="I502" s="189"/>
      <c r="J502" s="321"/>
      <c r="K502" s="542"/>
      <c r="L502" s="524"/>
      <c r="M502" s="525"/>
      <c r="O502" s="525"/>
      <c r="P502" s="525"/>
      <c r="Q502" s="525"/>
      <c r="R502" s="606"/>
    </row>
    <row r="503" spans="1:18" ht="12" customHeight="1" x14ac:dyDescent="0.2">
      <c r="A503" s="449"/>
      <c r="B503" s="452"/>
      <c r="C503" s="452"/>
      <c r="D503" s="215"/>
      <c r="E503" s="196"/>
      <c r="F503" s="201"/>
      <c r="G503" s="211"/>
      <c r="H503" s="196"/>
      <c r="I503" s="321"/>
      <c r="J503" s="321"/>
      <c r="K503" s="542"/>
      <c r="L503" s="524"/>
      <c r="M503" s="525"/>
      <c r="O503" s="525"/>
      <c r="P503" s="525"/>
      <c r="Q503" s="525"/>
      <c r="R503" s="606"/>
    </row>
    <row r="504" spans="1:18" ht="12" customHeight="1" x14ac:dyDescent="0.2">
      <c r="A504" s="449"/>
      <c r="B504" s="452"/>
      <c r="C504" s="452"/>
      <c r="D504" s="196"/>
      <c r="E504" s="196"/>
      <c r="F504" s="207"/>
      <c r="G504" s="196"/>
      <c r="H504" s="196"/>
      <c r="I504" s="196"/>
      <c r="J504" s="196"/>
      <c r="K504" s="542"/>
      <c r="L504" s="524"/>
      <c r="M504" s="525"/>
      <c r="O504" s="525"/>
      <c r="P504" s="525"/>
      <c r="Q504" s="525"/>
      <c r="R504" s="606"/>
    </row>
    <row r="505" spans="1:18" ht="12" customHeight="1" x14ac:dyDescent="0.2">
      <c r="A505" s="449"/>
      <c r="B505" s="452"/>
      <c r="C505" s="452"/>
      <c r="D505" s="196"/>
      <c r="E505" s="196"/>
      <c r="F505" s="196"/>
      <c r="G505" s="196"/>
      <c r="H505" s="196"/>
      <c r="I505" s="196"/>
      <c r="J505" s="196"/>
      <c r="K505" s="542"/>
      <c r="L505" s="524"/>
      <c r="M505" s="525"/>
      <c r="O505" s="525"/>
      <c r="P505" s="525"/>
      <c r="Q505" s="525"/>
      <c r="R505" s="606"/>
    </row>
    <row r="506" spans="1:18" ht="12" customHeight="1" x14ac:dyDescent="0.2">
      <c r="A506" s="449"/>
      <c r="B506" s="452"/>
      <c r="C506" s="452"/>
      <c r="D506" s="196"/>
      <c r="E506" s="196"/>
      <c r="F506" s="207"/>
      <c r="G506" s="196"/>
      <c r="H506" s="211"/>
      <c r="I506" s="196"/>
      <c r="J506" s="196"/>
      <c r="K506" s="542"/>
      <c r="L506" s="524"/>
      <c r="M506" s="525"/>
      <c r="O506" s="525"/>
      <c r="P506" s="525"/>
      <c r="Q506" s="525"/>
      <c r="R506" s="606"/>
    </row>
    <row r="507" spans="1:18" ht="12" customHeight="1" x14ac:dyDescent="0.2">
      <c r="A507" s="449"/>
      <c r="B507" s="452"/>
      <c r="C507" s="454"/>
      <c r="D507" s="196"/>
      <c r="E507" s="196"/>
      <c r="F507" s="207"/>
      <c r="G507" s="321"/>
      <c r="H507" s="211"/>
      <c r="I507" s="196"/>
      <c r="J507" s="212"/>
      <c r="K507" s="542"/>
      <c r="L507" s="524"/>
      <c r="M507" s="525"/>
      <c r="O507" s="525"/>
      <c r="P507" s="525"/>
      <c r="Q507" s="525"/>
      <c r="R507" s="606"/>
    </row>
    <row r="508" spans="1:18" ht="12" customHeight="1" x14ac:dyDescent="0.2">
      <c r="A508" s="449"/>
      <c r="B508" s="452"/>
      <c r="C508" s="452"/>
      <c r="D508" s="196"/>
      <c r="E508" s="196"/>
      <c r="F508" s="207"/>
      <c r="G508" s="196"/>
      <c r="H508" s="321"/>
      <c r="I508" s="196"/>
      <c r="J508" s="212"/>
      <c r="K508" s="542"/>
      <c r="L508" s="524"/>
      <c r="M508" s="525"/>
      <c r="O508" s="525"/>
      <c r="P508" s="525"/>
      <c r="Q508" s="525"/>
      <c r="R508" s="606"/>
    </row>
    <row r="509" spans="1:18" ht="12" customHeight="1" x14ac:dyDescent="0.2">
      <c r="A509" s="449"/>
      <c r="B509" s="452"/>
      <c r="C509" s="454"/>
      <c r="D509" s="196"/>
      <c r="E509" s="196"/>
      <c r="F509" s="207"/>
      <c r="G509" s="211"/>
      <c r="H509" s="211"/>
      <c r="I509" s="208"/>
      <c r="J509" s="212"/>
      <c r="K509" s="542"/>
      <c r="L509" s="524"/>
      <c r="M509" s="525"/>
      <c r="O509" s="525"/>
      <c r="P509" s="525"/>
      <c r="Q509" s="525"/>
      <c r="R509" s="606"/>
    </row>
    <row r="510" spans="1:18" ht="12" customHeight="1" x14ac:dyDescent="0.2">
      <c r="A510" s="449"/>
      <c r="B510" s="451"/>
      <c r="C510" s="452"/>
      <c r="D510" s="215"/>
      <c r="E510" s="196"/>
      <c r="F510" s="321"/>
      <c r="G510" s="321"/>
      <c r="H510" s="321"/>
      <c r="I510" s="321"/>
      <c r="J510" s="321"/>
      <c r="K510" s="542"/>
      <c r="L510" s="524"/>
      <c r="M510" s="525"/>
      <c r="O510" s="525"/>
      <c r="P510" s="525"/>
      <c r="Q510" s="525"/>
      <c r="R510" s="606"/>
    </row>
    <row r="511" spans="1:18" ht="12" customHeight="1" x14ac:dyDescent="0.2">
      <c r="A511" s="449"/>
      <c r="B511" s="451"/>
      <c r="C511" s="483"/>
      <c r="D511" s="215"/>
      <c r="E511" s="196"/>
      <c r="F511" s="321"/>
      <c r="G511" s="321"/>
      <c r="H511" s="321"/>
      <c r="I511" s="189"/>
      <c r="J511" s="321"/>
      <c r="K511" s="542"/>
      <c r="L511" s="524"/>
      <c r="M511" s="525"/>
      <c r="O511" s="525"/>
      <c r="P511" s="525"/>
      <c r="Q511" s="525"/>
      <c r="R511" s="606"/>
    </row>
    <row r="512" spans="1:18" ht="12" customHeight="1" x14ac:dyDescent="0.2">
      <c r="A512" s="449"/>
      <c r="B512" s="452"/>
      <c r="C512" s="452"/>
      <c r="D512" s="196"/>
      <c r="E512" s="196"/>
      <c r="F512" s="207"/>
      <c r="G512" s="321"/>
      <c r="H512" s="211"/>
      <c r="I512" s="196"/>
      <c r="J512" s="196"/>
      <c r="K512" s="542"/>
      <c r="L512" s="524"/>
      <c r="M512" s="525"/>
      <c r="O512" s="525"/>
      <c r="P512" s="525"/>
      <c r="Q512" s="525"/>
      <c r="R512" s="606"/>
    </row>
    <row r="513" spans="1:18" ht="12" customHeight="1" x14ac:dyDescent="0.2">
      <c r="A513" s="449"/>
      <c r="B513" s="451"/>
      <c r="C513" s="483"/>
      <c r="D513" s="196"/>
      <c r="E513" s="196"/>
      <c r="F513" s="207"/>
      <c r="G513" s="196"/>
      <c r="H513" s="196"/>
      <c r="I513" s="196"/>
      <c r="J513" s="196"/>
      <c r="K513" s="542"/>
      <c r="L513" s="524"/>
      <c r="M513" s="525"/>
      <c r="O513" s="525"/>
      <c r="P513" s="525"/>
      <c r="Q513" s="525"/>
      <c r="R513" s="606"/>
    </row>
    <row r="514" spans="1:18" ht="12" customHeight="1" x14ac:dyDescent="0.2">
      <c r="A514" s="449"/>
      <c r="B514" s="452"/>
      <c r="C514" s="451"/>
      <c r="D514" s="215"/>
      <c r="E514" s="196"/>
      <c r="F514" s="201"/>
      <c r="G514" s="211"/>
      <c r="H514" s="196"/>
      <c r="I514" s="321"/>
      <c r="J514" s="321"/>
      <c r="K514" s="542"/>
      <c r="L514" s="524"/>
      <c r="M514" s="525"/>
      <c r="O514" s="525"/>
      <c r="P514" s="525"/>
      <c r="Q514" s="525"/>
      <c r="R514" s="606"/>
    </row>
    <row r="515" spans="1:18" ht="12" customHeight="1" x14ac:dyDescent="0.2">
      <c r="A515" s="449"/>
      <c r="B515" s="452"/>
      <c r="C515" s="452"/>
      <c r="D515" s="215"/>
      <c r="E515" s="196"/>
      <c r="F515" s="214"/>
      <c r="G515" s="211"/>
      <c r="H515" s="321"/>
      <c r="I515" s="189"/>
      <c r="J515" s="321"/>
      <c r="K515" s="542"/>
      <c r="L515" s="524"/>
      <c r="M515" s="525"/>
      <c r="O515" s="525"/>
      <c r="P515" s="525"/>
      <c r="Q515" s="525"/>
      <c r="R515" s="606"/>
    </row>
    <row r="516" spans="1:18" ht="12" customHeight="1" x14ac:dyDescent="0.2">
      <c r="A516" s="449"/>
      <c r="B516" s="451"/>
      <c r="C516" s="451"/>
      <c r="D516" s="196"/>
      <c r="E516" s="196"/>
      <c r="F516" s="207"/>
      <c r="G516" s="211"/>
      <c r="H516" s="196"/>
      <c r="I516" s="208"/>
      <c r="J516" s="196"/>
      <c r="K516" s="542"/>
      <c r="L516" s="524"/>
      <c r="M516" s="525"/>
      <c r="O516" s="525"/>
      <c r="P516" s="525"/>
      <c r="Q516" s="525"/>
      <c r="R516" s="606"/>
    </row>
    <row r="517" spans="1:18" ht="12" customHeight="1" x14ac:dyDescent="0.2">
      <c r="A517" s="449"/>
      <c r="B517" s="451"/>
      <c r="C517" s="451"/>
      <c r="D517" s="215"/>
      <c r="E517" s="196"/>
      <c r="F517" s="217"/>
      <c r="G517" s="321"/>
      <c r="H517" s="321"/>
      <c r="I517" s="189"/>
      <c r="J517" s="321"/>
      <c r="K517" s="542"/>
      <c r="L517" s="524"/>
      <c r="M517" s="525"/>
      <c r="O517" s="525"/>
      <c r="P517" s="525"/>
      <c r="Q517" s="525"/>
      <c r="R517" s="606"/>
    </row>
    <row r="518" spans="1:18" ht="12" customHeight="1" x14ac:dyDescent="0.2">
      <c r="A518" s="449"/>
      <c r="B518" s="451"/>
      <c r="C518" s="452"/>
      <c r="D518" s="196"/>
      <c r="E518" s="196"/>
      <c r="F518" s="207"/>
      <c r="G518" s="211"/>
      <c r="H518" s="196"/>
      <c r="I518" s="208"/>
      <c r="J518" s="196"/>
      <c r="K518" s="542"/>
      <c r="L518" s="524"/>
      <c r="M518" s="525"/>
      <c r="O518" s="525"/>
      <c r="P518" s="525"/>
      <c r="Q518" s="525"/>
      <c r="R518" s="606"/>
    </row>
    <row r="519" spans="1:18" ht="12" customHeight="1" x14ac:dyDescent="0.2">
      <c r="A519" s="449"/>
      <c r="B519" s="452"/>
      <c r="C519" s="452"/>
      <c r="D519" s="196"/>
      <c r="E519" s="196"/>
      <c r="F519" s="207"/>
      <c r="G519" s="321"/>
      <c r="H519" s="196"/>
      <c r="I519" s="208"/>
      <c r="J519" s="208"/>
      <c r="K519" s="542"/>
      <c r="L519" s="524"/>
      <c r="M519" s="525"/>
      <c r="O519" s="525"/>
      <c r="P519" s="525"/>
      <c r="Q519" s="525"/>
      <c r="R519" s="606"/>
    </row>
    <row r="520" spans="1:18" ht="12" customHeight="1" x14ac:dyDescent="0.2">
      <c r="A520" s="449"/>
      <c r="B520" s="452"/>
      <c r="C520" s="452"/>
      <c r="D520" s="196"/>
      <c r="E520" s="196"/>
      <c r="F520" s="207"/>
      <c r="G520" s="211"/>
      <c r="H520" s="321"/>
      <c r="I520" s="208"/>
      <c r="J520" s="196"/>
      <c r="K520" s="542"/>
      <c r="L520" s="524"/>
      <c r="M520" s="525"/>
      <c r="O520" s="525"/>
      <c r="P520" s="525"/>
      <c r="Q520" s="525"/>
      <c r="R520" s="606"/>
    </row>
    <row r="521" spans="1:18" ht="12" customHeight="1" x14ac:dyDescent="0.2">
      <c r="A521" s="449"/>
      <c r="B521" s="452"/>
      <c r="C521" s="452"/>
      <c r="D521" s="196"/>
      <c r="E521" s="196"/>
      <c r="F521" s="207"/>
      <c r="G521" s="196"/>
      <c r="H521" s="211"/>
      <c r="I521" s="196"/>
      <c r="J521" s="196"/>
      <c r="K521" s="542"/>
      <c r="L521" s="524"/>
      <c r="M521" s="525"/>
      <c r="O521" s="525"/>
      <c r="P521" s="525"/>
      <c r="Q521" s="525"/>
      <c r="R521" s="606"/>
    </row>
    <row r="522" spans="1:18" ht="12" customHeight="1" x14ac:dyDescent="0.2">
      <c r="A522" s="449"/>
      <c r="B522" s="452"/>
      <c r="C522" s="452"/>
      <c r="D522" s="215"/>
      <c r="E522" s="196"/>
      <c r="F522" s="201"/>
      <c r="G522" s="196"/>
      <c r="H522" s="321"/>
      <c r="I522" s="189"/>
      <c r="J522" s="321"/>
      <c r="K522" s="542"/>
      <c r="L522" s="524"/>
      <c r="M522" s="525"/>
      <c r="O522" s="525"/>
      <c r="P522" s="525"/>
      <c r="Q522" s="525"/>
      <c r="R522" s="606"/>
    </row>
    <row r="523" spans="1:18" ht="12" customHeight="1" x14ac:dyDescent="0.2">
      <c r="A523" s="449"/>
      <c r="B523" s="452"/>
      <c r="C523" s="452"/>
      <c r="D523" s="196"/>
      <c r="E523" s="196"/>
      <c r="F523" s="207"/>
      <c r="G523" s="196"/>
      <c r="H523" s="211"/>
      <c r="I523" s="196"/>
      <c r="J523" s="196"/>
      <c r="K523" s="542"/>
      <c r="L523" s="524"/>
      <c r="M523" s="525"/>
      <c r="O523" s="525"/>
      <c r="P523" s="525"/>
      <c r="Q523" s="525"/>
      <c r="R523" s="606"/>
    </row>
    <row r="524" spans="1:18" ht="12" customHeight="1" x14ac:dyDescent="0.2">
      <c r="A524" s="449"/>
      <c r="B524" s="452"/>
      <c r="C524" s="452"/>
      <c r="D524" s="215"/>
      <c r="E524" s="196"/>
      <c r="F524" s="201"/>
      <c r="G524" s="211"/>
      <c r="H524" s="321"/>
      <c r="I524" s="321"/>
      <c r="J524" s="321"/>
      <c r="K524" s="542"/>
      <c r="L524" s="524"/>
      <c r="M524" s="525"/>
      <c r="O524" s="525"/>
      <c r="P524" s="525"/>
      <c r="Q524" s="525"/>
      <c r="R524" s="606"/>
    </row>
    <row r="525" spans="1:18" ht="12" customHeight="1" x14ac:dyDescent="0.2">
      <c r="A525" s="449"/>
      <c r="B525" s="452"/>
      <c r="C525" s="451"/>
      <c r="D525" s="215"/>
      <c r="E525" s="196"/>
      <c r="F525" s="201"/>
      <c r="G525" s="211"/>
      <c r="H525" s="321"/>
      <c r="I525" s="321"/>
      <c r="J525" s="321"/>
      <c r="K525" s="542"/>
      <c r="L525" s="524"/>
      <c r="M525" s="525"/>
      <c r="O525" s="525"/>
      <c r="P525" s="525"/>
      <c r="Q525" s="525"/>
      <c r="R525" s="606"/>
    </row>
    <row r="526" spans="1:18" ht="12" customHeight="1" x14ac:dyDescent="0.2">
      <c r="A526" s="449"/>
      <c r="B526" s="452"/>
      <c r="C526" s="452"/>
      <c r="D526" s="196"/>
      <c r="E526" s="196"/>
      <c r="F526" s="207"/>
      <c r="G526" s="211"/>
      <c r="H526" s="196"/>
      <c r="I526" s="208"/>
      <c r="J526" s="196"/>
      <c r="K526" s="542"/>
      <c r="L526" s="524"/>
      <c r="M526" s="525"/>
      <c r="O526" s="525"/>
      <c r="P526" s="525"/>
      <c r="Q526" s="525"/>
      <c r="R526" s="606"/>
    </row>
    <row r="527" spans="1:18" ht="12" customHeight="1" x14ac:dyDescent="0.2">
      <c r="A527" s="449"/>
      <c r="B527" s="452"/>
      <c r="C527" s="452"/>
      <c r="D527" s="196"/>
      <c r="E527" s="196"/>
      <c r="F527" s="207"/>
      <c r="G527" s="196"/>
      <c r="H527" s="321"/>
      <c r="I527" s="196"/>
      <c r="J527" s="212"/>
      <c r="K527" s="542"/>
      <c r="L527" s="524"/>
      <c r="M527" s="525"/>
      <c r="O527" s="525"/>
      <c r="P527" s="525"/>
      <c r="Q527" s="525"/>
      <c r="R527" s="606"/>
    </row>
    <row r="528" spans="1:18" ht="12" customHeight="1" x14ac:dyDescent="0.2">
      <c r="A528" s="449"/>
      <c r="B528" s="452"/>
      <c r="C528" s="452"/>
      <c r="D528" s="196"/>
      <c r="E528" s="196"/>
      <c r="F528" s="207"/>
      <c r="G528" s="321"/>
      <c r="H528" s="321"/>
      <c r="I528" s="196"/>
      <c r="J528" s="212"/>
      <c r="K528" s="542"/>
      <c r="L528" s="524"/>
      <c r="M528" s="525"/>
      <c r="O528" s="525"/>
      <c r="P528" s="525"/>
      <c r="Q528" s="525"/>
      <c r="R528" s="606"/>
    </row>
    <row r="529" spans="1:18" ht="12" customHeight="1" x14ac:dyDescent="0.2">
      <c r="A529" s="449"/>
      <c r="B529" s="452"/>
      <c r="C529" s="452"/>
      <c r="D529" s="196"/>
      <c r="E529" s="196"/>
      <c r="F529" s="207"/>
      <c r="G529" s="321"/>
      <c r="H529" s="211"/>
      <c r="I529" s="208"/>
      <c r="J529" s="212"/>
      <c r="K529" s="542"/>
      <c r="L529" s="524"/>
      <c r="M529" s="525"/>
      <c r="O529" s="525"/>
      <c r="P529" s="525"/>
      <c r="Q529" s="525"/>
      <c r="R529" s="606"/>
    </row>
    <row r="530" spans="1:18" ht="12" customHeight="1" x14ac:dyDescent="0.2">
      <c r="A530" s="449"/>
      <c r="B530" s="452"/>
      <c r="C530" s="452"/>
      <c r="D530" s="196"/>
      <c r="E530" s="196"/>
      <c r="F530" s="207"/>
      <c r="G530" s="211"/>
      <c r="H530" s="211"/>
      <c r="I530" s="208"/>
      <c r="J530" s="196"/>
      <c r="K530" s="542"/>
      <c r="L530" s="524"/>
      <c r="M530" s="525"/>
      <c r="O530" s="525"/>
      <c r="P530" s="525"/>
      <c r="Q530" s="525"/>
      <c r="R530" s="606"/>
    </row>
    <row r="531" spans="1:18" ht="12" customHeight="1" x14ac:dyDescent="0.2">
      <c r="A531" s="449"/>
      <c r="B531" s="452"/>
      <c r="C531" s="452"/>
      <c r="D531" s="196"/>
      <c r="E531" s="196"/>
      <c r="F531" s="207"/>
      <c r="G531" s="211"/>
      <c r="H531" s="211"/>
      <c r="I531" s="208"/>
      <c r="J531" s="212"/>
      <c r="K531" s="542"/>
      <c r="L531" s="524"/>
      <c r="M531" s="525"/>
      <c r="O531" s="525"/>
      <c r="P531" s="525"/>
      <c r="Q531" s="525"/>
      <c r="R531" s="606"/>
    </row>
    <row r="532" spans="1:18" ht="12" customHeight="1" x14ac:dyDescent="0.2">
      <c r="A532" s="449"/>
      <c r="B532" s="451"/>
      <c r="C532" s="452"/>
      <c r="D532" s="196"/>
      <c r="E532" s="196"/>
      <c r="F532" s="207"/>
      <c r="G532" s="196"/>
      <c r="H532" s="196"/>
      <c r="I532" s="196"/>
      <c r="J532" s="196"/>
      <c r="K532" s="542"/>
      <c r="L532" s="524"/>
      <c r="M532" s="525"/>
      <c r="O532" s="525"/>
      <c r="P532" s="525"/>
      <c r="Q532" s="525"/>
      <c r="R532" s="606"/>
    </row>
    <row r="533" spans="1:18" ht="12" customHeight="1" x14ac:dyDescent="0.2">
      <c r="A533" s="449"/>
      <c r="B533" s="451"/>
      <c r="C533" s="452"/>
      <c r="D533" s="196"/>
      <c r="E533" s="196"/>
      <c r="F533" s="207"/>
      <c r="G533" s="196"/>
      <c r="H533" s="321"/>
      <c r="I533" s="196"/>
      <c r="J533" s="196"/>
      <c r="K533" s="542"/>
      <c r="L533" s="524"/>
      <c r="M533" s="525"/>
      <c r="O533" s="525"/>
      <c r="P533" s="525"/>
      <c r="Q533" s="525"/>
      <c r="R533" s="606"/>
    </row>
    <row r="534" spans="1:18" ht="12" customHeight="1" x14ac:dyDescent="0.2">
      <c r="A534" s="449"/>
      <c r="B534" s="452"/>
      <c r="C534" s="452"/>
      <c r="D534" s="215"/>
      <c r="E534" s="196"/>
      <c r="F534" s="201"/>
      <c r="G534" s="321"/>
      <c r="H534" s="321"/>
      <c r="I534" s="189"/>
      <c r="J534" s="189"/>
      <c r="K534" s="542"/>
      <c r="L534" s="524"/>
      <c r="M534" s="525"/>
      <c r="O534" s="525"/>
      <c r="P534" s="525"/>
      <c r="Q534" s="525"/>
      <c r="R534" s="606"/>
    </row>
    <row r="535" spans="1:18" ht="12" customHeight="1" x14ac:dyDescent="0.2">
      <c r="A535" s="449"/>
      <c r="B535" s="452"/>
      <c r="C535" s="483"/>
      <c r="D535" s="215"/>
      <c r="E535" s="196"/>
      <c r="F535" s="201"/>
      <c r="G535" s="196"/>
      <c r="H535" s="196"/>
      <c r="I535" s="189"/>
      <c r="J535" s="321"/>
      <c r="K535" s="542"/>
      <c r="L535" s="524"/>
      <c r="M535" s="525"/>
      <c r="O535" s="525"/>
      <c r="P535" s="525"/>
      <c r="Q535" s="525"/>
      <c r="R535" s="606"/>
    </row>
    <row r="536" spans="1:18" ht="12" customHeight="1" x14ac:dyDescent="0.2">
      <c r="A536" s="449"/>
      <c r="B536" s="452"/>
      <c r="C536" s="452"/>
      <c r="D536" s="196"/>
      <c r="E536" s="196"/>
      <c r="F536" s="207"/>
      <c r="G536" s="196"/>
      <c r="H536" s="196"/>
      <c r="I536" s="196"/>
      <c r="J536" s="196"/>
      <c r="K536" s="542"/>
      <c r="L536" s="524"/>
      <c r="M536" s="525"/>
      <c r="O536" s="525"/>
      <c r="P536" s="525"/>
      <c r="Q536" s="525"/>
      <c r="R536" s="606"/>
    </row>
    <row r="537" spans="1:18" ht="12" customHeight="1" x14ac:dyDescent="0.2">
      <c r="A537" s="449"/>
      <c r="B537" s="451"/>
      <c r="C537" s="452"/>
      <c r="D537" s="196"/>
      <c r="E537" s="207"/>
      <c r="F537" s="207"/>
      <c r="G537" s="211"/>
      <c r="H537" s="196"/>
      <c r="I537" s="208"/>
      <c r="J537" s="196"/>
      <c r="K537" s="542"/>
      <c r="L537" s="524"/>
      <c r="M537" s="525"/>
      <c r="O537" s="525"/>
      <c r="P537" s="525"/>
      <c r="Q537" s="525"/>
      <c r="R537" s="606"/>
    </row>
    <row r="538" spans="1:18" ht="12" customHeight="1" x14ac:dyDescent="0.2">
      <c r="A538" s="449"/>
      <c r="B538" s="451"/>
      <c r="C538" s="452"/>
      <c r="D538" s="196"/>
      <c r="E538" s="196"/>
      <c r="F538" s="207"/>
      <c r="G538" s="211"/>
      <c r="H538" s="196"/>
      <c r="I538" s="208"/>
      <c r="J538" s="196"/>
      <c r="K538" s="542"/>
      <c r="L538" s="524"/>
      <c r="M538" s="525"/>
      <c r="O538" s="525"/>
      <c r="P538" s="525"/>
      <c r="Q538" s="525"/>
      <c r="R538" s="606"/>
    </row>
    <row r="539" spans="1:18" ht="12" customHeight="1" x14ac:dyDescent="0.2">
      <c r="A539" s="449"/>
      <c r="B539" s="451"/>
      <c r="C539" s="452"/>
      <c r="D539" s="215"/>
      <c r="E539" s="196"/>
      <c r="F539" s="201"/>
      <c r="G539" s="211"/>
      <c r="H539" s="321"/>
      <c r="I539" s="189"/>
      <c r="J539" s="321"/>
      <c r="K539" s="542"/>
      <c r="L539" s="524"/>
      <c r="M539" s="525"/>
      <c r="O539" s="525"/>
      <c r="P539" s="525"/>
      <c r="Q539" s="525"/>
      <c r="R539" s="606"/>
    </row>
    <row r="540" spans="1:18" ht="12" customHeight="1" x14ac:dyDescent="0.2">
      <c r="A540" s="449"/>
      <c r="B540" s="451"/>
      <c r="C540" s="483"/>
      <c r="D540" s="215"/>
      <c r="E540" s="196"/>
      <c r="F540" s="201"/>
      <c r="G540" s="196"/>
      <c r="H540" s="196"/>
      <c r="I540" s="189"/>
      <c r="J540" s="321"/>
      <c r="K540" s="542"/>
      <c r="L540" s="524"/>
      <c r="M540" s="525"/>
      <c r="O540" s="525"/>
      <c r="P540" s="525"/>
      <c r="Q540" s="525"/>
      <c r="R540" s="606"/>
    </row>
    <row r="541" spans="1:18" ht="12" customHeight="1" x14ac:dyDescent="0.2">
      <c r="A541" s="449"/>
      <c r="B541" s="452"/>
      <c r="C541" s="452"/>
      <c r="D541" s="196"/>
      <c r="E541" s="196"/>
      <c r="F541" s="207"/>
      <c r="G541" s="211"/>
      <c r="H541" s="211"/>
      <c r="I541" s="208"/>
      <c r="J541" s="196"/>
      <c r="K541" s="542"/>
      <c r="L541" s="524"/>
      <c r="M541" s="525"/>
      <c r="O541" s="525"/>
      <c r="P541" s="525"/>
      <c r="Q541" s="525"/>
      <c r="R541" s="606"/>
    </row>
    <row r="542" spans="1:18" ht="12" customHeight="1" x14ac:dyDescent="0.2">
      <c r="A542" s="449"/>
      <c r="B542" s="451"/>
      <c r="C542" s="452"/>
      <c r="D542" s="196"/>
      <c r="E542" s="196"/>
      <c r="F542" s="207"/>
      <c r="G542" s="196"/>
      <c r="H542" s="196"/>
      <c r="I542" s="196"/>
      <c r="J542" s="196"/>
      <c r="K542" s="542"/>
      <c r="L542" s="524"/>
      <c r="M542" s="525"/>
      <c r="O542" s="525"/>
      <c r="P542" s="525"/>
      <c r="Q542" s="525"/>
      <c r="R542" s="606"/>
    </row>
    <row r="543" spans="1:18" ht="12" customHeight="1" x14ac:dyDescent="0.2">
      <c r="A543" s="449"/>
      <c r="B543" s="452"/>
      <c r="C543" s="483"/>
      <c r="D543" s="215"/>
      <c r="E543" s="196"/>
      <c r="F543" s="201"/>
      <c r="G543" s="321"/>
      <c r="H543" s="196"/>
      <c r="I543" s="189"/>
      <c r="J543" s="321"/>
      <c r="K543" s="542"/>
      <c r="L543" s="524"/>
      <c r="M543" s="525"/>
      <c r="O543" s="525"/>
      <c r="P543" s="525"/>
      <c r="Q543" s="525"/>
      <c r="R543" s="606"/>
    </row>
    <row r="544" spans="1:18" ht="12" customHeight="1" x14ac:dyDescent="0.2">
      <c r="A544" s="449"/>
      <c r="B544" s="452"/>
      <c r="C544" s="483"/>
      <c r="D544" s="215"/>
      <c r="E544" s="196"/>
      <c r="F544" s="201"/>
      <c r="G544" s="196"/>
      <c r="H544" s="321"/>
      <c r="I544" s="189"/>
      <c r="J544" s="321"/>
      <c r="K544" s="542"/>
      <c r="L544" s="524"/>
      <c r="M544" s="525"/>
      <c r="O544" s="525"/>
      <c r="P544" s="525"/>
      <c r="Q544" s="525"/>
      <c r="R544" s="606"/>
    </row>
    <row r="545" spans="1:18" ht="12" customHeight="1" x14ac:dyDescent="0.2">
      <c r="A545" s="449"/>
      <c r="B545" s="451"/>
      <c r="C545" s="452"/>
      <c r="D545" s="215"/>
      <c r="E545" s="196"/>
      <c r="F545" s="201"/>
      <c r="G545" s="211"/>
      <c r="H545" s="321"/>
      <c r="I545" s="189"/>
      <c r="J545" s="321"/>
      <c r="K545" s="542"/>
      <c r="L545" s="524"/>
      <c r="M545" s="525"/>
      <c r="O545" s="525"/>
      <c r="P545" s="525"/>
      <c r="Q545" s="525"/>
      <c r="R545" s="606"/>
    </row>
    <row r="546" spans="1:18" ht="12" customHeight="1" x14ac:dyDescent="0.2">
      <c r="A546" s="449"/>
      <c r="B546" s="452"/>
      <c r="C546" s="452"/>
      <c r="D546" s="196"/>
      <c r="E546" s="196"/>
      <c r="F546" s="207"/>
      <c r="G546" s="321"/>
      <c r="H546" s="196"/>
      <c r="I546" s="208"/>
      <c r="J546" s="196"/>
      <c r="K546" s="542"/>
      <c r="L546" s="524"/>
      <c r="M546" s="525"/>
      <c r="O546" s="525"/>
      <c r="P546" s="525"/>
      <c r="Q546" s="525"/>
      <c r="R546" s="606"/>
    </row>
    <row r="547" spans="1:18" ht="12" customHeight="1" x14ac:dyDescent="0.2">
      <c r="A547" s="449"/>
      <c r="B547" s="451"/>
      <c r="C547" s="452"/>
      <c r="D547" s="215"/>
      <c r="E547" s="196"/>
      <c r="F547" s="321"/>
      <c r="G547" s="321"/>
      <c r="H547" s="321"/>
      <c r="I547" s="321"/>
      <c r="J547" s="321"/>
      <c r="K547" s="542"/>
      <c r="L547" s="524"/>
      <c r="M547" s="525"/>
      <c r="O547" s="525"/>
      <c r="P547" s="525"/>
      <c r="Q547" s="525"/>
      <c r="R547" s="606"/>
    </row>
    <row r="548" spans="1:18" ht="12" customHeight="1" x14ac:dyDescent="0.2">
      <c r="A548" s="449"/>
      <c r="B548" s="452"/>
      <c r="C548" s="452"/>
      <c r="D548" s="196"/>
      <c r="E548" s="196"/>
      <c r="F548" s="207"/>
      <c r="G548" s="196"/>
      <c r="H548" s="211"/>
      <c r="I548" s="196"/>
      <c r="J548" s="196"/>
      <c r="K548" s="542"/>
      <c r="L548" s="524"/>
      <c r="M548" s="525"/>
      <c r="O548" s="525"/>
      <c r="P548" s="525"/>
      <c r="Q548" s="525"/>
      <c r="R548" s="606"/>
    </row>
    <row r="549" spans="1:18" ht="12" customHeight="1" x14ac:dyDescent="0.2">
      <c r="A549" s="449"/>
      <c r="B549" s="452"/>
      <c r="C549" s="452"/>
      <c r="D549" s="196"/>
      <c r="E549" s="196"/>
      <c r="F549" s="207"/>
      <c r="G549" s="196"/>
      <c r="H549" s="196"/>
      <c r="I549" s="196"/>
      <c r="J549" s="212"/>
      <c r="K549" s="542"/>
      <c r="L549" s="524"/>
      <c r="M549" s="525"/>
      <c r="O549" s="525"/>
      <c r="P549" s="525"/>
      <c r="Q549" s="525"/>
      <c r="R549" s="606"/>
    </row>
    <row r="550" spans="1:18" ht="12" customHeight="1" x14ac:dyDescent="0.2">
      <c r="A550" s="449"/>
      <c r="B550" s="452"/>
      <c r="C550" s="452"/>
      <c r="D550" s="196"/>
      <c r="E550" s="196"/>
      <c r="F550" s="207"/>
      <c r="G550" s="321"/>
      <c r="H550" s="321"/>
      <c r="I550" s="208"/>
      <c r="J550" s="212"/>
      <c r="K550" s="542"/>
      <c r="L550" s="524"/>
      <c r="M550" s="525"/>
      <c r="O550" s="525"/>
      <c r="P550" s="525"/>
      <c r="Q550" s="525"/>
      <c r="R550" s="606"/>
    </row>
    <row r="551" spans="1:18" ht="12" customHeight="1" x14ac:dyDescent="0.2">
      <c r="A551" s="449"/>
      <c r="B551" s="452"/>
      <c r="C551" s="452"/>
      <c r="D551" s="196"/>
      <c r="E551" s="196"/>
      <c r="F551" s="207"/>
      <c r="G551" s="196"/>
      <c r="H551" s="196"/>
      <c r="I551" s="196"/>
      <c r="J551" s="196"/>
      <c r="K551" s="542"/>
      <c r="L551" s="524"/>
      <c r="M551" s="525"/>
      <c r="O551" s="525"/>
      <c r="P551" s="525"/>
      <c r="Q551" s="525"/>
      <c r="R551" s="606"/>
    </row>
    <row r="552" spans="1:18" ht="12" customHeight="1" x14ac:dyDescent="0.2">
      <c r="A552" s="449"/>
      <c r="B552" s="452"/>
      <c r="C552" s="452"/>
      <c r="D552" s="196"/>
      <c r="E552" s="196"/>
      <c r="F552" s="207"/>
      <c r="G552" s="196"/>
      <c r="H552" s="196"/>
      <c r="I552" s="196"/>
      <c r="J552" s="212"/>
      <c r="K552" s="542"/>
      <c r="L552" s="524"/>
      <c r="M552" s="525"/>
      <c r="O552" s="525"/>
      <c r="P552" s="525"/>
      <c r="Q552" s="525"/>
      <c r="R552" s="606"/>
    </row>
    <row r="553" spans="1:18" ht="12" customHeight="1" x14ac:dyDescent="0.2">
      <c r="A553" s="449"/>
      <c r="B553" s="451"/>
      <c r="C553" s="452"/>
      <c r="D553" s="196"/>
      <c r="E553" s="196"/>
      <c r="F553" s="207"/>
      <c r="G553" s="196"/>
      <c r="H553" s="196"/>
      <c r="I553" s="196"/>
      <c r="J553" s="196"/>
      <c r="K553" s="542"/>
      <c r="L553" s="524"/>
      <c r="M553" s="525"/>
      <c r="O553" s="525"/>
      <c r="P553" s="525"/>
      <c r="Q553" s="525"/>
      <c r="R553" s="606"/>
    </row>
    <row r="554" spans="1:18" ht="12" customHeight="1" x14ac:dyDescent="0.2">
      <c r="A554" s="449"/>
      <c r="B554" s="452"/>
      <c r="C554" s="452"/>
      <c r="D554" s="196"/>
      <c r="E554" s="196"/>
      <c r="F554" s="207"/>
      <c r="G554" s="321"/>
      <c r="H554" s="321"/>
      <c r="I554" s="196"/>
      <c r="J554" s="212"/>
      <c r="K554" s="542"/>
      <c r="L554" s="524"/>
      <c r="M554" s="525"/>
      <c r="O554" s="525"/>
      <c r="P554" s="525"/>
      <c r="Q554" s="525"/>
      <c r="R554" s="606"/>
    </row>
    <row r="555" spans="1:18" ht="12" customHeight="1" x14ac:dyDescent="0.2">
      <c r="A555" s="449"/>
      <c r="B555" s="452"/>
      <c r="C555" s="452"/>
      <c r="D555" s="196"/>
      <c r="E555" s="196"/>
      <c r="F555" s="207"/>
      <c r="G555" s="211"/>
      <c r="H555" s="211"/>
      <c r="I555" s="208"/>
      <c r="J555" s="196"/>
      <c r="K555" s="542"/>
      <c r="L555" s="524"/>
      <c r="M555" s="525"/>
      <c r="O555" s="525"/>
      <c r="P555" s="525"/>
      <c r="Q555" s="525"/>
      <c r="R555" s="606"/>
    </row>
    <row r="556" spans="1:18" ht="12" customHeight="1" x14ac:dyDescent="0.2">
      <c r="A556" s="449"/>
      <c r="B556" s="452"/>
      <c r="C556" s="452"/>
      <c r="D556" s="196"/>
      <c r="E556" s="196"/>
      <c r="F556" s="207"/>
      <c r="G556" s="196"/>
      <c r="H556" s="196"/>
      <c r="I556" s="196"/>
      <c r="J556" s="196"/>
      <c r="K556" s="542"/>
      <c r="L556" s="524"/>
      <c r="M556" s="525"/>
      <c r="O556" s="525"/>
      <c r="P556" s="525"/>
      <c r="Q556" s="525"/>
      <c r="R556" s="606"/>
    </row>
    <row r="557" spans="1:18" ht="12" customHeight="1" x14ac:dyDescent="0.2">
      <c r="A557" s="449"/>
      <c r="B557" s="452"/>
      <c r="C557" s="452"/>
      <c r="D557" s="196"/>
      <c r="E557" s="196"/>
      <c r="F557" s="207"/>
      <c r="G557" s="196"/>
      <c r="H557" s="196"/>
      <c r="I557" s="196"/>
      <c r="J557" s="196"/>
      <c r="K557" s="542"/>
      <c r="L557" s="524"/>
      <c r="M557" s="525"/>
      <c r="O557" s="525"/>
      <c r="P557" s="525"/>
      <c r="Q557" s="525"/>
      <c r="R557" s="606"/>
    </row>
    <row r="558" spans="1:18" ht="12" customHeight="1" x14ac:dyDescent="0.2">
      <c r="A558" s="449"/>
      <c r="B558" s="452"/>
      <c r="C558" s="454"/>
      <c r="D558" s="196"/>
      <c r="E558" s="196"/>
      <c r="F558" s="207"/>
      <c r="G558" s="211"/>
      <c r="H558" s="321"/>
      <c r="I558" s="208"/>
      <c r="J558" s="196"/>
      <c r="K558" s="542"/>
      <c r="L558" s="524"/>
      <c r="M558" s="525"/>
      <c r="O558" s="525"/>
      <c r="P558" s="525"/>
      <c r="Q558" s="525"/>
      <c r="R558" s="606"/>
    </row>
    <row r="559" spans="1:18" ht="12" customHeight="1" x14ac:dyDescent="0.2">
      <c r="A559" s="449"/>
      <c r="B559" s="452"/>
      <c r="C559" s="454"/>
      <c r="D559" s="196"/>
      <c r="E559" s="196"/>
      <c r="F559" s="207"/>
      <c r="G559" s="196"/>
      <c r="H559" s="196"/>
      <c r="I559" s="196"/>
      <c r="J559" s="196"/>
      <c r="K559" s="542"/>
      <c r="L559" s="524"/>
      <c r="M559" s="525"/>
      <c r="O559" s="525"/>
      <c r="P559" s="525"/>
      <c r="Q559" s="525"/>
      <c r="R559" s="606"/>
    </row>
    <row r="560" spans="1:18" ht="12" customHeight="1" x14ac:dyDescent="0.2">
      <c r="A560" s="449"/>
      <c r="B560" s="451"/>
      <c r="C560" s="483"/>
      <c r="D560" s="215"/>
      <c r="E560" s="196"/>
      <c r="F560" s="201"/>
      <c r="G560" s="196"/>
      <c r="H560" s="321"/>
      <c r="I560" s="189"/>
      <c r="J560" s="321"/>
      <c r="K560" s="542"/>
      <c r="L560" s="524"/>
      <c r="M560" s="525"/>
      <c r="O560" s="525"/>
      <c r="P560" s="525"/>
      <c r="Q560" s="525"/>
      <c r="R560" s="606"/>
    </row>
    <row r="561" spans="1:18" ht="12" customHeight="1" x14ac:dyDescent="0.2">
      <c r="A561" s="449"/>
      <c r="B561" s="452"/>
      <c r="C561" s="452"/>
      <c r="D561" s="196"/>
      <c r="E561" s="196"/>
      <c r="F561" s="207"/>
      <c r="G561" s="481"/>
      <c r="H561" s="196"/>
      <c r="I561" s="196"/>
      <c r="J561" s="196"/>
      <c r="K561" s="542"/>
      <c r="L561" s="524"/>
      <c r="M561" s="525"/>
      <c r="O561" s="525"/>
      <c r="P561" s="525"/>
      <c r="Q561" s="525"/>
      <c r="R561" s="606"/>
    </row>
    <row r="562" spans="1:18" ht="12" customHeight="1" x14ac:dyDescent="0.2">
      <c r="A562" s="449"/>
      <c r="B562" s="452"/>
      <c r="C562" s="452"/>
      <c r="D562" s="196"/>
      <c r="E562" s="196"/>
      <c r="F562" s="207"/>
      <c r="G562" s="481"/>
      <c r="H562" s="211"/>
      <c r="I562" s="208"/>
      <c r="J562" s="196"/>
      <c r="K562" s="542"/>
      <c r="L562" s="524"/>
      <c r="M562" s="525"/>
      <c r="O562" s="525"/>
      <c r="P562" s="525"/>
      <c r="Q562" s="525"/>
      <c r="R562" s="606"/>
    </row>
    <row r="563" spans="1:18" ht="12" customHeight="1" x14ac:dyDescent="0.2">
      <c r="A563" s="449"/>
      <c r="B563" s="452"/>
      <c r="C563" s="452"/>
      <c r="D563" s="196"/>
      <c r="E563" s="196"/>
      <c r="F563" s="196"/>
      <c r="G563" s="481"/>
      <c r="H563" s="196"/>
      <c r="I563" s="208"/>
      <c r="J563" s="196"/>
      <c r="K563" s="542"/>
      <c r="L563" s="524"/>
      <c r="M563" s="525"/>
      <c r="O563" s="525"/>
      <c r="P563" s="525"/>
      <c r="Q563" s="525"/>
      <c r="R563" s="606"/>
    </row>
    <row r="564" spans="1:18" ht="12" customHeight="1" x14ac:dyDescent="0.2">
      <c r="A564" s="449"/>
      <c r="B564" s="452"/>
      <c r="C564" s="452"/>
      <c r="D564" s="196"/>
      <c r="E564" s="196"/>
      <c r="F564" s="207"/>
      <c r="G564" s="481"/>
      <c r="H564" s="196"/>
      <c r="I564" s="208"/>
      <c r="J564" s="212"/>
      <c r="K564" s="542"/>
      <c r="L564" s="524"/>
      <c r="M564" s="525"/>
      <c r="O564" s="525"/>
      <c r="P564" s="525"/>
      <c r="Q564" s="525"/>
      <c r="R564" s="606"/>
    </row>
    <row r="565" spans="1:18" ht="12" customHeight="1" x14ac:dyDescent="0.2">
      <c r="A565" s="449"/>
      <c r="B565" s="452"/>
      <c r="C565" s="452"/>
      <c r="D565" s="196"/>
      <c r="E565" s="196"/>
      <c r="F565" s="207"/>
      <c r="G565" s="481"/>
      <c r="H565" s="196"/>
      <c r="I565" s="208"/>
      <c r="J565" s="196"/>
      <c r="K565" s="542"/>
      <c r="L565" s="524"/>
      <c r="M565" s="525"/>
      <c r="O565" s="525"/>
      <c r="P565" s="525"/>
      <c r="Q565" s="525"/>
      <c r="R565" s="606"/>
    </row>
    <row r="566" spans="1:18" ht="12" customHeight="1" x14ac:dyDescent="0.2">
      <c r="A566" s="449"/>
      <c r="B566" s="452"/>
      <c r="C566" s="452"/>
      <c r="D566" s="196"/>
      <c r="E566" s="196"/>
      <c r="F566" s="196"/>
      <c r="G566" s="481"/>
      <c r="H566" s="196"/>
      <c r="I566" s="196"/>
      <c r="J566" s="196"/>
      <c r="K566" s="542"/>
      <c r="L566" s="524"/>
      <c r="M566" s="525"/>
      <c r="O566" s="525"/>
      <c r="P566" s="525"/>
      <c r="Q566" s="525"/>
      <c r="R566" s="606"/>
    </row>
    <row r="567" spans="1:18" ht="12" customHeight="1" x14ac:dyDescent="0.2">
      <c r="A567" s="449"/>
      <c r="B567" s="452"/>
      <c r="C567" s="452"/>
      <c r="D567" s="196"/>
      <c r="E567" s="196"/>
      <c r="F567" s="207"/>
      <c r="G567" s="481"/>
      <c r="H567" s="211"/>
      <c r="I567" s="196"/>
      <c r="J567" s="212"/>
      <c r="K567" s="542"/>
      <c r="L567" s="524"/>
      <c r="M567" s="525"/>
      <c r="O567" s="525"/>
      <c r="P567" s="525"/>
      <c r="Q567" s="525"/>
      <c r="R567" s="606"/>
    </row>
    <row r="568" spans="1:18" ht="12" customHeight="1" x14ac:dyDescent="0.2">
      <c r="A568" s="449"/>
      <c r="B568" s="452"/>
      <c r="C568" s="452"/>
      <c r="D568" s="196"/>
      <c r="E568" s="196"/>
      <c r="F568" s="207"/>
      <c r="G568" s="481"/>
      <c r="H568" s="196"/>
      <c r="I568" s="208"/>
      <c r="J568" s="196"/>
      <c r="K568" s="542"/>
      <c r="L568" s="524"/>
      <c r="M568" s="525"/>
      <c r="O568" s="525"/>
      <c r="P568" s="525"/>
      <c r="Q568" s="525"/>
      <c r="R568" s="606"/>
    </row>
    <row r="569" spans="1:18" ht="12" customHeight="1" x14ac:dyDescent="0.2">
      <c r="A569" s="449"/>
      <c r="B569" s="452"/>
      <c r="C569" s="452"/>
      <c r="D569" s="196"/>
      <c r="E569" s="196"/>
      <c r="F569" s="207"/>
      <c r="G569" s="481"/>
      <c r="H569" s="196"/>
      <c r="I569" s="208"/>
      <c r="J569" s="196"/>
      <c r="K569" s="542"/>
      <c r="L569" s="524"/>
      <c r="M569" s="525"/>
      <c r="O569" s="525"/>
      <c r="P569" s="525"/>
      <c r="Q569" s="525"/>
      <c r="R569" s="606"/>
    </row>
    <row r="570" spans="1:18" ht="12" customHeight="1" x14ac:dyDescent="0.2">
      <c r="A570" s="449"/>
      <c r="B570" s="452"/>
      <c r="C570" s="452"/>
      <c r="D570" s="196"/>
      <c r="E570" s="196"/>
      <c r="F570" s="207"/>
      <c r="G570" s="481"/>
      <c r="H570" s="211"/>
      <c r="I570" s="208"/>
      <c r="J570" s="196"/>
      <c r="K570" s="542"/>
      <c r="L570" s="524"/>
      <c r="M570" s="525"/>
      <c r="O570" s="525"/>
      <c r="P570" s="525"/>
      <c r="Q570" s="525"/>
      <c r="R570" s="606"/>
    </row>
    <row r="571" spans="1:18" ht="12" customHeight="1" x14ac:dyDescent="0.2">
      <c r="A571" s="449"/>
      <c r="B571" s="483"/>
      <c r="C571" s="452"/>
      <c r="D571" s="215"/>
      <c r="E571" s="519"/>
      <c r="F571" s="213"/>
      <c r="G571" s="481"/>
      <c r="H571" s="321"/>
      <c r="I571" s="213"/>
      <c r="J571" s="213"/>
      <c r="K571" s="542"/>
      <c r="L571" s="524"/>
      <c r="M571" s="525"/>
      <c r="O571" s="525"/>
      <c r="P571" s="525"/>
      <c r="Q571" s="525"/>
      <c r="R571" s="606"/>
    </row>
    <row r="572" spans="1:18" ht="12" customHeight="1" x14ac:dyDescent="0.2">
      <c r="A572" s="449"/>
      <c r="B572" s="452"/>
      <c r="C572" s="452"/>
      <c r="D572" s="196"/>
      <c r="E572" s="196"/>
      <c r="F572" s="207"/>
      <c r="G572" s="481"/>
      <c r="H572" s="196"/>
      <c r="I572" s="208"/>
      <c r="J572" s="196"/>
      <c r="K572" s="542"/>
      <c r="L572" s="524"/>
      <c r="M572" s="525"/>
      <c r="O572" s="525"/>
      <c r="P572" s="525"/>
      <c r="Q572" s="525"/>
      <c r="R572" s="606"/>
    </row>
    <row r="573" spans="1:18" ht="12" customHeight="1" x14ac:dyDescent="0.2">
      <c r="A573" s="449"/>
      <c r="B573" s="451"/>
      <c r="C573" s="452"/>
      <c r="D573" s="196"/>
      <c r="E573" s="196"/>
      <c r="F573" s="207"/>
      <c r="G573" s="224"/>
      <c r="H573" s="196"/>
      <c r="I573" s="208"/>
      <c r="J573" s="196"/>
      <c r="K573" s="542"/>
      <c r="L573" s="524"/>
      <c r="M573" s="525"/>
      <c r="O573" s="525"/>
      <c r="P573" s="525"/>
      <c r="Q573" s="525"/>
      <c r="R573" s="606"/>
    </row>
    <row r="574" spans="1:18" ht="12" customHeight="1" x14ac:dyDescent="0.2">
      <c r="A574" s="449"/>
      <c r="B574" s="451"/>
      <c r="C574" s="452"/>
      <c r="D574" s="196"/>
      <c r="E574" s="196"/>
      <c r="F574" s="207"/>
      <c r="G574" s="224"/>
      <c r="H574" s="196"/>
      <c r="I574" s="196"/>
      <c r="J574" s="196"/>
      <c r="K574" s="542"/>
      <c r="L574" s="524"/>
      <c r="M574" s="525"/>
      <c r="O574" s="525"/>
      <c r="P574" s="525"/>
      <c r="Q574" s="525"/>
      <c r="R574" s="606"/>
    </row>
    <row r="575" spans="1:18" ht="12" customHeight="1" x14ac:dyDescent="0.2">
      <c r="A575" s="449"/>
      <c r="B575" s="452"/>
      <c r="C575" s="452"/>
      <c r="D575" s="196"/>
      <c r="E575" s="196"/>
      <c r="F575" s="196"/>
      <c r="G575" s="224"/>
      <c r="H575" s="196"/>
      <c r="I575" s="196"/>
      <c r="J575" s="196"/>
      <c r="K575" s="542"/>
      <c r="L575" s="524"/>
      <c r="M575" s="525"/>
      <c r="O575" s="525"/>
      <c r="P575" s="525"/>
      <c r="Q575" s="525"/>
      <c r="R575" s="606"/>
    </row>
    <row r="576" spans="1:18" ht="12" customHeight="1" x14ac:dyDescent="0.2">
      <c r="A576" s="449"/>
      <c r="B576" s="452"/>
      <c r="C576" s="452"/>
      <c r="D576" s="196"/>
      <c r="E576" s="196"/>
      <c r="F576" s="207"/>
      <c r="G576" s="481"/>
      <c r="H576" s="196"/>
      <c r="I576" s="196"/>
      <c r="J576" s="196"/>
      <c r="K576" s="542"/>
      <c r="L576" s="524"/>
      <c r="M576" s="525"/>
      <c r="O576" s="525"/>
      <c r="P576" s="525"/>
      <c r="Q576" s="525"/>
      <c r="R576" s="606"/>
    </row>
    <row r="577" spans="1:18" ht="12" customHeight="1" x14ac:dyDescent="0.2">
      <c r="A577" s="449"/>
      <c r="B577" s="452"/>
      <c r="C577" s="451"/>
      <c r="D577" s="196"/>
      <c r="E577" s="196"/>
      <c r="F577" s="201"/>
      <c r="G577" s="481"/>
      <c r="H577" s="196"/>
      <c r="I577" s="208"/>
      <c r="J577" s="196"/>
      <c r="K577" s="542"/>
      <c r="L577" s="524"/>
      <c r="M577" s="525"/>
      <c r="O577" s="525"/>
      <c r="P577" s="525"/>
      <c r="Q577" s="525"/>
      <c r="R577" s="606"/>
    </row>
    <row r="578" spans="1:18" ht="12" customHeight="1" x14ac:dyDescent="0.2">
      <c r="A578" s="449"/>
      <c r="B578" s="452"/>
      <c r="C578" s="452"/>
      <c r="D578" s="196"/>
      <c r="E578" s="196"/>
      <c r="F578" s="207"/>
      <c r="G578" s="481"/>
      <c r="H578" s="321"/>
      <c r="I578" s="208"/>
      <c r="J578" s="196"/>
      <c r="K578" s="542"/>
      <c r="L578" s="524"/>
      <c r="M578" s="525"/>
      <c r="O578" s="525"/>
      <c r="P578" s="525"/>
      <c r="Q578" s="525"/>
      <c r="R578" s="606"/>
    </row>
    <row r="579" spans="1:18" ht="12" customHeight="1" x14ac:dyDescent="0.2">
      <c r="A579" s="449"/>
      <c r="B579" s="452"/>
      <c r="C579" s="452"/>
      <c r="D579" s="196"/>
      <c r="E579" s="196"/>
      <c r="F579" s="207"/>
      <c r="G579" s="224"/>
      <c r="H579" s="211"/>
      <c r="I579" s="208"/>
      <c r="J579" s="196"/>
      <c r="K579" s="542"/>
      <c r="L579" s="524"/>
      <c r="M579" s="525"/>
      <c r="O579" s="525"/>
      <c r="P579" s="525"/>
      <c r="Q579" s="525"/>
      <c r="R579" s="606"/>
    </row>
    <row r="580" spans="1:18" ht="12" customHeight="1" x14ac:dyDescent="0.2">
      <c r="A580" s="449"/>
      <c r="B580" s="452"/>
      <c r="C580" s="452"/>
      <c r="D580" s="196"/>
      <c r="E580" s="196"/>
      <c r="F580" s="207"/>
      <c r="G580" s="224"/>
      <c r="H580" s="321"/>
      <c r="I580" s="196"/>
      <c r="J580" s="196"/>
      <c r="K580" s="542"/>
      <c r="L580" s="524"/>
      <c r="M580" s="525"/>
      <c r="O580" s="525"/>
      <c r="P580" s="525"/>
      <c r="Q580" s="525"/>
      <c r="R580" s="606"/>
    </row>
    <row r="581" spans="1:18" ht="12" customHeight="1" x14ac:dyDescent="0.2">
      <c r="A581" s="449"/>
      <c r="B581" s="452"/>
      <c r="C581" s="451"/>
      <c r="D581" s="215"/>
      <c r="E581" s="196"/>
      <c r="F581" s="214"/>
      <c r="G581" s="224"/>
      <c r="H581" s="321"/>
      <c r="I581" s="189"/>
      <c r="J581" s="321"/>
      <c r="K581" s="542"/>
      <c r="L581" s="524"/>
      <c r="M581" s="525"/>
      <c r="O581" s="525"/>
      <c r="P581" s="525"/>
      <c r="Q581" s="525"/>
      <c r="R581" s="606"/>
    </row>
    <row r="582" spans="1:18" ht="12" customHeight="1" x14ac:dyDescent="0.2">
      <c r="A582" s="449"/>
      <c r="B582" s="451"/>
      <c r="C582" s="452"/>
      <c r="D582" s="196"/>
      <c r="E582" s="196"/>
      <c r="F582" s="207"/>
      <c r="G582" s="224"/>
      <c r="H582" s="321"/>
      <c r="I582" s="208"/>
      <c r="J582" s="208"/>
      <c r="K582" s="542"/>
      <c r="L582" s="524"/>
      <c r="M582" s="525"/>
      <c r="O582" s="525"/>
      <c r="P582" s="525"/>
      <c r="Q582" s="525"/>
      <c r="R582" s="606"/>
    </row>
    <row r="583" spans="1:18" ht="12" customHeight="1" x14ac:dyDescent="0.2">
      <c r="A583" s="449"/>
      <c r="B583" s="451"/>
      <c r="C583" s="483"/>
      <c r="D583" s="215"/>
      <c r="E583" s="196"/>
      <c r="F583" s="201"/>
      <c r="G583" s="224"/>
      <c r="H583" s="196"/>
      <c r="I583" s="321"/>
      <c r="J583" s="321"/>
      <c r="K583" s="542"/>
      <c r="L583" s="524"/>
      <c r="M583" s="525"/>
      <c r="O583" s="525"/>
      <c r="P583" s="525"/>
      <c r="Q583" s="525"/>
      <c r="R583" s="606"/>
    </row>
    <row r="584" spans="1:18" ht="12" customHeight="1" x14ac:dyDescent="0.2">
      <c r="A584" s="449"/>
      <c r="B584" s="452"/>
      <c r="C584" s="452"/>
      <c r="D584" s="196"/>
      <c r="E584" s="196"/>
      <c r="F584" s="207"/>
      <c r="G584" s="224"/>
      <c r="H584" s="196"/>
      <c r="I584" s="208"/>
      <c r="J584" s="196"/>
      <c r="K584" s="542"/>
      <c r="L584" s="524"/>
      <c r="M584" s="525"/>
      <c r="O584" s="525"/>
      <c r="P584" s="525"/>
      <c r="Q584" s="525"/>
      <c r="R584" s="606"/>
    </row>
    <row r="585" spans="1:18" ht="12" customHeight="1" x14ac:dyDescent="0.2">
      <c r="A585" s="449"/>
      <c r="B585" s="451"/>
      <c r="C585" s="452"/>
      <c r="D585" s="196"/>
      <c r="E585" s="196"/>
      <c r="F585" s="207"/>
      <c r="G585" s="224"/>
      <c r="H585" s="196"/>
      <c r="I585" s="208"/>
      <c r="J585" s="196"/>
      <c r="K585" s="542"/>
      <c r="L585" s="524"/>
      <c r="M585" s="525"/>
      <c r="O585" s="525"/>
      <c r="P585" s="525"/>
      <c r="Q585" s="525"/>
      <c r="R585" s="606"/>
    </row>
    <row r="586" spans="1:18" ht="12" customHeight="1" x14ac:dyDescent="0.2">
      <c r="A586" s="449"/>
      <c r="B586" s="451"/>
      <c r="C586" s="451"/>
      <c r="D586" s="215"/>
      <c r="E586" s="196"/>
      <c r="F586" s="201"/>
      <c r="G586" s="224"/>
      <c r="H586" s="196"/>
      <c r="I586" s="189"/>
      <c r="J586" s="321"/>
      <c r="K586" s="542"/>
      <c r="L586" s="524"/>
      <c r="M586" s="525"/>
      <c r="O586" s="525"/>
      <c r="P586" s="525"/>
      <c r="Q586" s="525"/>
      <c r="R586" s="606"/>
    </row>
    <row r="587" spans="1:18" ht="12" customHeight="1" x14ac:dyDescent="0.2">
      <c r="A587" s="449"/>
      <c r="B587" s="452"/>
      <c r="C587" s="451"/>
      <c r="D587" s="215"/>
      <c r="E587" s="196"/>
      <c r="F587" s="201"/>
      <c r="G587" s="224"/>
      <c r="H587" s="196"/>
      <c r="I587" s="189"/>
      <c r="J587" s="321"/>
      <c r="K587" s="542"/>
      <c r="L587" s="524"/>
      <c r="M587" s="525"/>
      <c r="O587" s="525"/>
      <c r="P587" s="525"/>
      <c r="Q587" s="525"/>
      <c r="R587" s="606"/>
    </row>
    <row r="588" spans="1:18" ht="12" customHeight="1" x14ac:dyDescent="0.2">
      <c r="A588" s="449"/>
      <c r="B588" s="451"/>
      <c r="C588" s="452"/>
      <c r="D588" s="196"/>
      <c r="E588" s="196"/>
      <c r="F588" s="207"/>
      <c r="G588" s="224"/>
      <c r="H588" s="196"/>
      <c r="I588" s="208"/>
      <c r="J588" s="196"/>
      <c r="K588" s="542"/>
      <c r="L588" s="524"/>
      <c r="M588" s="525"/>
      <c r="O588" s="525"/>
      <c r="P588" s="525"/>
      <c r="Q588" s="525"/>
      <c r="R588" s="606"/>
    </row>
    <row r="589" spans="1:18" ht="12" customHeight="1" x14ac:dyDescent="0.2">
      <c r="A589" s="449"/>
      <c r="B589" s="451"/>
      <c r="C589" s="451"/>
      <c r="D589" s="215"/>
      <c r="E589" s="196"/>
      <c r="F589" s="217"/>
      <c r="G589" s="224"/>
      <c r="H589" s="321"/>
      <c r="I589" s="321"/>
      <c r="J589" s="321"/>
      <c r="K589" s="542"/>
      <c r="L589" s="524"/>
      <c r="M589" s="525"/>
      <c r="O589" s="525"/>
      <c r="P589" s="525"/>
      <c r="Q589" s="525"/>
      <c r="R589" s="606"/>
    </row>
    <row r="590" spans="1:18" ht="12" customHeight="1" x14ac:dyDescent="0.2">
      <c r="A590" s="449"/>
      <c r="B590" s="452"/>
      <c r="C590" s="452"/>
      <c r="D590" s="196"/>
      <c r="E590" s="196"/>
      <c r="F590" s="207"/>
      <c r="G590" s="224"/>
      <c r="H590" s="321"/>
      <c r="I590" s="208"/>
      <c r="J590" s="208"/>
      <c r="K590" s="542"/>
      <c r="L590" s="524"/>
      <c r="M590" s="525"/>
      <c r="O590" s="525"/>
      <c r="P590" s="525"/>
      <c r="Q590" s="525"/>
      <c r="R590" s="606"/>
    </row>
    <row r="591" spans="1:18" ht="12" customHeight="1" x14ac:dyDescent="0.2">
      <c r="A591" s="449"/>
      <c r="B591" s="452"/>
      <c r="C591" s="452"/>
      <c r="D591" s="196"/>
      <c r="E591" s="196"/>
      <c r="F591" s="207"/>
      <c r="G591" s="224"/>
      <c r="H591" s="196"/>
      <c r="I591" s="208"/>
      <c r="J591" s="196"/>
      <c r="K591" s="542"/>
      <c r="L591" s="524"/>
      <c r="M591" s="525"/>
      <c r="O591" s="525"/>
      <c r="P591" s="525"/>
      <c r="Q591" s="525"/>
      <c r="R591" s="606"/>
    </row>
    <row r="592" spans="1:18" ht="12" customHeight="1" x14ac:dyDescent="0.2">
      <c r="A592" s="449"/>
      <c r="B592" s="452"/>
      <c r="C592" s="452"/>
      <c r="D592" s="196"/>
      <c r="E592" s="196"/>
      <c r="F592" s="207"/>
      <c r="G592" s="224"/>
      <c r="H592" s="196"/>
      <c r="I592" s="208"/>
      <c r="J592" s="196"/>
      <c r="K592" s="542"/>
      <c r="L592" s="524"/>
      <c r="M592" s="525"/>
      <c r="O592" s="525"/>
      <c r="P592" s="525"/>
      <c r="Q592" s="525"/>
      <c r="R592" s="606"/>
    </row>
    <row r="593" spans="1:18" ht="12" customHeight="1" x14ac:dyDescent="0.2">
      <c r="A593" s="449"/>
      <c r="B593" s="452"/>
      <c r="C593" s="452"/>
      <c r="D593" s="196"/>
      <c r="E593" s="196"/>
      <c r="F593" s="207"/>
      <c r="G593" s="224"/>
      <c r="H593" s="196"/>
      <c r="I593" s="208"/>
      <c r="J593" s="196"/>
      <c r="K593" s="542"/>
      <c r="L593" s="524"/>
      <c r="M593" s="525"/>
      <c r="O593" s="525"/>
      <c r="P593" s="525"/>
      <c r="Q593" s="525"/>
      <c r="R593" s="606"/>
    </row>
    <row r="594" spans="1:18" ht="12" customHeight="1" x14ac:dyDescent="0.2">
      <c r="A594" s="449"/>
      <c r="B594" s="451"/>
      <c r="C594" s="451"/>
      <c r="D594" s="215"/>
      <c r="E594" s="321"/>
      <c r="F594" s="321"/>
      <c r="G594" s="224"/>
      <c r="H594" s="321"/>
      <c r="I594" s="189"/>
      <c r="J594" s="321"/>
      <c r="K594" s="542"/>
      <c r="L594" s="524"/>
      <c r="M594" s="525"/>
      <c r="O594" s="525"/>
      <c r="P594" s="525"/>
      <c r="Q594" s="525"/>
      <c r="R594" s="606"/>
    </row>
    <row r="595" spans="1:18" ht="12" customHeight="1" x14ac:dyDescent="0.2">
      <c r="A595" s="449"/>
      <c r="B595" s="452"/>
      <c r="C595" s="452"/>
      <c r="D595" s="196"/>
      <c r="E595" s="196"/>
      <c r="F595" s="207"/>
      <c r="G595" s="224"/>
      <c r="H595" s="211"/>
      <c r="I595" s="208"/>
      <c r="J595" s="196"/>
      <c r="K595" s="542"/>
      <c r="L595" s="524"/>
      <c r="M595" s="525"/>
      <c r="O595" s="525"/>
      <c r="P595" s="525"/>
      <c r="Q595" s="525"/>
      <c r="R595" s="606"/>
    </row>
    <row r="596" spans="1:18" ht="12" customHeight="1" x14ac:dyDescent="0.2">
      <c r="A596" s="449"/>
      <c r="B596" s="452"/>
      <c r="C596" s="452"/>
      <c r="D596" s="196"/>
      <c r="E596" s="196"/>
      <c r="F596" s="196"/>
      <c r="G596" s="224"/>
      <c r="H596" s="196"/>
      <c r="I596" s="208"/>
      <c r="J596" s="196"/>
      <c r="K596" s="542"/>
      <c r="L596" s="524"/>
      <c r="M596" s="525"/>
      <c r="O596" s="525"/>
      <c r="P596" s="525"/>
      <c r="Q596" s="525"/>
      <c r="R596" s="606"/>
    </row>
    <row r="597" spans="1:18" ht="12" customHeight="1" x14ac:dyDescent="0.2">
      <c r="A597" s="449"/>
      <c r="B597" s="451"/>
      <c r="C597" s="452"/>
      <c r="D597" s="196"/>
      <c r="E597" s="196"/>
      <c r="F597" s="207"/>
      <c r="G597" s="224"/>
      <c r="H597" s="196"/>
      <c r="I597" s="196"/>
      <c r="J597" s="196"/>
      <c r="K597" s="542"/>
      <c r="L597" s="524"/>
      <c r="M597" s="525"/>
      <c r="O597" s="525"/>
      <c r="P597" s="525"/>
      <c r="Q597" s="525"/>
      <c r="R597" s="606"/>
    </row>
    <row r="598" spans="1:18" ht="12" customHeight="1" x14ac:dyDescent="0.2">
      <c r="A598" s="449"/>
      <c r="B598" s="483"/>
      <c r="C598" s="452"/>
      <c r="D598" s="215"/>
      <c r="E598" s="321"/>
      <c r="F598" s="321"/>
      <c r="G598" s="224"/>
      <c r="H598" s="321"/>
      <c r="I598" s="321"/>
      <c r="J598" s="321"/>
      <c r="K598" s="542"/>
      <c r="L598" s="524"/>
      <c r="M598" s="525"/>
      <c r="O598" s="525"/>
      <c r="P598" s="525"/>
      <c r="Q598" s="525"/>
      <c r="R598" s="606"/>
    </row>
    <row r="599" spans="1:18" ht="12" customHeight="1" x14ac:dyDescent="0.2">
      <c r="A599" s="449"/>
      <c r="B599" s="452"/>
      <c r="C599" s="452"/>
      <c r="D599" s="196"/>
      <c r="E599" s="196"/>
      <c r="F599" s="196"/>
      <c r="G599" s="224"/>
      <c r="H599" s="196"/>
      <c r="I599" s="208"/>
      <c r="J599" s="196"/>
      <c r="K599" s="542"/>
      <c r="L599" s="524"/>
      <c r="M599" s="525"/>
      <c r="O599" s="525"/>
      <c r="P599" s="525"/>
      <c r="Q599" s="525"/>
      <c r="R599" s="606"/>
    </row>
    <row r="600" spans="1:18" ht="12" customHeight="1" x14ac:dyDescent="0.2">
      <c r="A600" s="449"/>
      <c r="B600" s="451"/>
      <c r="C600" s="271"/>
      <c r="D600" s="215"/>
      <c r="E600" s="321"/>
      <c r="F600" s="321"/>
      <c r="G600" s="224"/>
      <c r="H600" s="321"/>
      <c r="I600" s="189"/>
      <c r="J600" s="321"/>
      <c r="K600" s="542"/>
      <c r="L600" s="524"/>
      <c r="M600" s="525"/>
      <c r="O600" s="525"/>
      <c r="P600" s="525"/>
      <c r="Q600" s="525"/>
      <c r="R600" s="606"/>
    </row>
    <row r="601" spans="1:18" ht="12" customHeight="1" x14ac:dyDescent="0.2">
      <c r="A601" s="449"/>
      <c r="B601" s="451"/>
      <c r="C601" s="454"/>
      <c r="D601" s="196"/>
      <c r="E601" s="196"/>
      <c r="F601" s="207"/>
      <c r="G601" s="224"/>
      <c r="H601" s="321"/>
      <c r="I601" s="208"/>
      <c r="J601" s="196"/>
      <c r="K601" s="542"/>
      <c r="L601" s="524"/>
      <c r="M601" s="525"/>
      <c r="O601" s="525"/>
      <c r="P601" s="525"/>
      <c r="Q601" s="525"/>
      <c r="R601" s="606"/>
    </row>
    <row r="602" spans="1:18" ht="12" customHeight="1" x14ac:dyDescent="0.2">
      <c r="A602" s="449"/>
      <c r="B602" s="451"/>
      <c r="C602" s="452"/>
      <c r="D602" s="196"/>
      <c r="E602" s="196"/>
      <c r="F602" s="207"/>
      <c r="G602" s="224"/>
      <c r="H602" s="196"/>
      <c r="I602" s="196"/>
      <c r="J602" s="196"/>
      <c r="K602" s="542"/>
      <c r="L602" s="524"/>
      <c r="M602" s="525"/>
      <c r="O602" s="525"/>
      <c r="P602" s="525"/>
      <c r="Q602" s="525"/>
      <c r="R602" s="606"/>
    </row>
    <row r="603" spans="1:18" ht="12" customHeight="1" x14ac:dyDescent="0.2">
      <c r="A603" s="449"/>
      <c r="B603" s="451"/>
      <c r="C603" s="452"/>
      <c r="D603" s="196"/>
      <c r="E603" s="196"/>
      <c r="F603" s="207"/>
      <c r="G603" s="224"/>
      <c r="H603" s="196"/>
      <c r="I603" s="208"/>
      <c r="J603" s="196"/>
      <c r="K603" s="542"/>
      <c r="L603" s="524"/>
      <c r="M603" s="525"/>
      <c r="O603" s="525"/>
      <c r="P603" s="525"/>
      <c r="Q603" s="525"/>
      <c r="R603" s="606"/>
    </row>
    <row r="604" spans="1:18" ht="12" customHeight="1" x14ac:dyDescent="0.2">
      <c r="A604" s="449"/>
      <c r="B604" s="452"/>
      <c r="C604" s="452"/>
      <c r="D604" s="196"/>
      <c r="E604" s="196"/>
      <c r="F604" s="207"/>
      <c r="G604" s="224"/>
      <c r="H604" s="196"/>
      <c r="I604" s="196"/>
      <c r="J604" s="196"/>
      <c r="K604" s="542"/>
      <c r="L604" s="524"/>
      <c r="M604" s="525"/>
      <c r="O604" s="525"/>
      <c r="P604" s="525"/>
      <c r="Q604" s="525"/>
      <c r="R604" s="606"/>
    </row>
    <row r="605" spans="1:18" ht="12" customHeight="1" x14ac:dyDescent="0.2">
      <c r="A605" s="449"/>
      <c r="B605" s="451"/>
      <c r="C605" s="452"/>
      <c r="D605" s="196"/>
      <c r="E605" s="196"/>
      <c r="F605" s="207"/>
      <c r="G605" s="224"/>
      <c r="H605" s="196"/>
      <c r="I605" s="196"/>
      <c r="J605" s="196"/>
      <c r="K605" s="542"/>
      <c r="L605" s="524"/>
      <c r="M605" s="525"/>
      <c r="O605" s="525"/>
      <c r="P605" s="525"/>
      <c r="Q605" s="525"/>
      <c r="R605" s="606"/>
    </row>
    <row r="606" spans="1:18" ht="12" customHeight="1" x14ac:dyDescent="0.2">
      <c r="A606" s="449"/>
      <c r="B606" s="452"/>
      <c r="C606" s="452"/>
      <c r="D606" s="196"/>
      <c r="E606" s="196"/>
      <c r="F606" s="196"/>
      <c r="G606" s="224"/>
      <c r="H606" s="196"/>
      <c r="I606" s="196"/>
      <c r="J606" s="196"/>
      <c r="K606" s="542"/>
      <c r="L606" s="524"/>
      <c r="M606" s="525"/>
      <c r="O606" s="525"/>
      <c r="P606" s="525"/>
      <c r="Q606" s="525"/>
      <c r="R606" s="606"/>
    </row>
    <row r="607" spans="1:18" ht="12" customHeight="1" x14ac:dyDescent="0.2">
      <c r="A607" s="449"/>
      <c r="B607" s="452"/>
      <c r="C607" s="452"/>
      <c r="D607" s="196"/>
      <c r="E607" s="196"/>
      <c r="F607" s="207"/>
      <c r="G607" s="224"/>
      <c r="H607" s="321"/>
      <c r="I607" s="196"/>
      <c r="J607" s="196"/>
      <c r="K607" s="542"/>
      <c r="L607" s="524"/>
      <c r="M607" s="525"/>
      <c r="O607" s="525"/>
      <c r="P607" s="525"/>
      <c r="Q607" s="525"/>
      <c r="R607" s="606"/>
    </row>
    <row r="608" spans="1:18" ht="12" customHeight="1" x14ac:dyDescent="0.2">
      <c r="A608" s="449"/>
      <c r="B608" s="452"/>
      <c r="C608" s="451"/>
      <c r="D608" s="215"/>
      <c r="E608" s="321"/>
      <c r="F608" s="201"/>
      <c r="G608" s="224"/>
      <c r="H608" s="321"/>
      <c r="I608" s="189"/>
      <c r="J608" s="321"/>
      <c r="K608" s="542"/>
      <c r="L608" s="524"/>
      <c r="M608" s="525"/>
      <c r="O608" s="525"/>
      <c r="P608" s="525"/>
      <c r="Q608" s="525"/>
      <c r="R608" s="606"/>
    </row>
    <row r="609" spans="1:18" ht="12" customHeight="1" x14ac:dyDescent="0.2">
      <c r="A609" s="449"/>
      <c r="B609" s="452"/>
      <c r="C609" s="451"/>
      <c r="D609" s="215"/>
      <c r="E609" s="321"/>
      <c r="F609" s="201"/>
      <c r="G609" s="224"/>
      <c r="H609" s="196"/>
      <c r="I609" s="189"/>
      <c r="J609" s="321"/>
      <c r="K609" s="542"/>
      <c r="L609" s="524"/>
      <c r="M609" s="525"/>
      <c r="O609" s="525"/>
      <c r="P609" s="525"/>
      <c r="Q609" s="525"/>
      <c r="R609" s="606"/>
    </row>
    <row r="610" spans="1:18" ht="12" customHeight="1" x14ac:dyDescent="0.2">
      <c r="A610" s="449"/>
      <c r="B610" s="451"/>
      <c r="C610" s="452"/>
      <c r="D610" s="196"/>
      <c r="E610" s="196"/>
      <c r="F610" s="207"/>
      <c r="G610" s="224"/>
      <c r="H610" s="196"/>
      <c r="I610" s="208"/>
      <c r="J610" s="196"/>
      <c r="K610" s="542"/>
      <c r="L610" s="524"/>
      <c r="M610" s="525"/>
      <c r="O610" s="525"/>
      <c r="P610" s="525"/>
      <c r="Q610" s="525"/>
      <c r="R610" s="606"/>
    </row>
    <row r="611" spans="1:18" ht="12" customHeight="1" x14ac:dyDescent="0.2">
      <c r="A611" s="449"/>
      <c r="B611" s="451"/>
      <c r="C611" s="452"/>
      <c r="D611" s="196"/>
      <c r="E611" s="196"/>
      <c r="F611" s="207"/>
      <c r="G611" s="224"/>
      <c r="H611" s="196"/>
      <c r="I611" s="208"/>
      <c r="J611" s="196"/>
      <c r="K611" s="542"/>
      <c r="L611" s="524"/>
      <c r="M611" s="525"/>
      <c r="O611" s="525"/>
      <c r="P611" s="525"/>
      <c r="Q611" s="525"/>
      <c r="R611" s="606"/>
    </row>
    <row r="612" spans="1:18" ht="12" customHeight="1" x14ac:dyDescent="0.2">
      <c r="A612" s="449"/>
      <c r="B612" s="452"/>
      <c r="C612" s="452"/>
      <c r="D612" s="196"/>
      <c r="E612" s="196"/>
      <c r="F612" s="207"/>
      <c r="G612" s="224"/>
      <c r="H612" s="321"/>
      <c r="I612" s="208"/>
      <c r="J612" s="212"/>
      <c r="K612" s="542"/>
      <c r="L612" s="525"/>
      <c r="M612" s="525"/>
      <c r="O612" s="525"/>
      <c r="P612" s="525"/>
      <c r="Q612" s="525"/>
      <c r="R612" s="606"/>
    </row>
    <row r="613" spans="1:18" ht="12" customHeight="1" x14ac:dyDescent="0.2">
      <c r="A613" s="449"/>
      <c r="B613" s="452"/>
      <c r="C613" s="452"/>
      <c r="D613" s="215"/>
      <c r="E613" s="321"/>
      <c r="F613" s="201"/>
      <c r="G613" s="224"/>
      <c r="H613" s="321"/>
      <c r="I613" s="189"/>
      <c r="J613" s="321"/>
      <c r="K613" s="542"/>
      <c r="L613" s="525"/>
      <c r="M613" s="525"/>
      <c r="O613" s="525"/>
      <c r="P613" s="525"/>
      <c r="Q613" s="525"/>
      <c r="R613" s="606"/>
    </row>
    <row r="614" spans="1:18" ht="12" customHeight="1" x14ac:dyDescent="0.2">
      <c r="A614" s="449"/>
      <c r="B614" s="451"/>
      <c r="C614" s="452"/>
      <c r="D614" s="215"/>
      <c r="E614" s="321"/>
      <c r="F614" s="321"/>
      <c r="G614" s="224"/>
      <c r="H614" s="321"/>
      <c r="I614" s="321"/>
      <c r="J614" s="321"/>
      <c r="K614" s="542"/>
      <c r="L614" s="525"/>
      <c r="M614" s="525"/>
      <c r="O614" s="525"/>
      <c r="P614" s="525"/>
      <c r="Q614" s="525"/>
      <c r="R614" s="606"/>
    </row>
    <row r="615" spans="1:18" ht="12" customHeight="1" x14ac:dyDescent="0.2">
      <c r="A615" s="449"/>
      <c r="B615" s="451"/>
      <c r="C615" s="452"/>
      <c r="D615" s="196"/>
      <c r="E615" s="196"/>
      <c r="F615" s="207"/>
      <c r="G615" s="224"/>
      <c r="H615" s="321"/>
      <c r="I615" s="196"/>
      <c r="J615" s="196"/>
      <c r="K615" s="542"/>
      <c r="L615" s="525"/>
      <c r="M615" s="525"/>
      <c r="O615" s="525"/>
      <c r="P615" s="525"/>
      <c r="Q615" s="525"/>
      <c r="R615" s="606"/>
    </row>
    <row r="616" spans="1:18" ht="12" customHeight="1" x14ac:dyDescent="0.2">
      <c r="A616" s="449"/>
      <c r="B616" s="451"/>
      <c r="C616" s="483"/>
      <c r="D616" s="215"/>
      <c r="E616" s="321"/>
      <c r="F616" s="201"/>
      <c r="G616" s="224"/>
      <c r="H616" s="196"/>
      <c r="I616" s="189"/>
      <c r="J616" s="321"/>
      <c r="K616" s="542"/>
      <c r="L616" s="525"/>
      <c r="M616" s="525"/>
      <c r="O616" s="525"/>
      <c r="P616" s="525"/>
      <c r="Q616" s="525"/>
      <c r="R616" s="606"/>
    </row>
    <row r="617" spans="1:18" ht="12" customHeight="1" x14ac:dyDescent="0.2">
      <c r="A617" s="449"/>
      <c r="B617" s="451"/>
      <c r="C617" s="452"/>
      <c r="D617" s="196"/>
      <c r="E617" s="196"/>
      <c r="F617" s="207"/>
      <c r="G617" s="224"/>
      <c r="H617" s="321"/>
      <c r="I617" s="196"/>
      <c r="J617" s="196"/>
      <c r="K617" s="542"/>
      <c r="L617" s="525"/>
      <c r="M617" s="525"/>
      <c r="O617" s="525"/>
      <c r="P617" s="525"/>
      <c r="Q617" s="525"/>
      <c r="R617" s="606"/>
    </row>
    <row r="618" spans="1:18" ht="12" customHeight="1" x14ac:dyDescent="0.2">
      <c r="A618" s="449"/>
      <c r="B618" s="452"/>
      <c r="C618" s="452"/>
      <c r="D618" s="196"/>
      <c r="E618" s="196"/>
      <c r="F618" s="207"/>
      <c r="G618" s="224"/>
      <c r="H618" s="211"/>
      <c r="I618" s="196"/>
      <c r="J618" s="196"/>
      <c r="K618" s="542"/>
      <c r="L618" s="525"/>
      <c r="M618" s="525"/>
      <c r="O618" s="525"/>
      <c r="P618" s="525"/>
      <c r="Q618" s="525"/>
      <c r="R618" s="606"/>
    </row>
    <row r="619" spans="1:18" ht="12" customHeight="1" x14ac:dyDescent="0.2">
      <c r="A619" s="470"/>
      <c r="B619" s="426"/>
      <c r="C619" s="426"/>
      <c r="D619" s="484"/>
      <c r="E619" s="471"/>
      <c r="F619" s="425"/>
      <c r="G619" s="224"/>
      <c r="H619" s="259"/>
      <c r="I619" s="426"/>
      <c r="J619" s="259"/>
      <c r="K619" s="542"/>
      <c r="L619" s="525"/>
      <c r="M619" s="525"/>
      <c r="O619" s="525"/>
      <c r="P619" s="525"/>
      <c r="Q619" s="525"/>
      <c r="R619" s="606"/>
    </row>
    <row r="620" spans="1:18" ht="12" customHeight="1" x14ac:dyDescent="0.2">
      <c r="A620" s="470"/>
      <c r="B620" s="426"/>
      <c r="C620" s="426"/>
      <c r="D620" s="484"/>
      <c r="E620" s="471"/>
      <c r="F620" s="425"/>
      <c r="G620" s="224"/>
      <c r="H620" s="259"/>
      <c r="I620" s="484"/>
      <c r="J620" s="259"/>
      <c r="K620" s="542"/>
      <c r="L620" s="525"/>
      <c r="M620" s="525"/>
      <c r="O620" s="525"/>
      <c r="P620" s="525"/>
      <c r="Q620" s="525"/>
      <c r="R620" s="606"/>
    </row>
    <row r="621" spans="1:18" ht="12" customHeight="1" x14ac:dyDescent="0.2">
      <c r="A621" s="470"/>
      <c r="B621" s="426"/>
      <c r="C621" s="426"/>
      <c r="D621" s="484"/>
      <c r="E621" s="471"/>
      <c r="F621" s="425"/>
      <c r="G621" s="224"/>
      <c r="H621" s="321"/>
      <c r="I621" s="426"/>
      <c r="J621" s="259"/>
      <c r="K621" s="542"/>
      <c r="L621" s="525"/>
      <c r="M621" s="525"/>
      <c r="O621" s="525"/>
      <c r="P621" s="525"/>
      <c r="Q621" s="525"/>
      <c r="R621" s="606"/>
    </row>
    <row r="622" spans="1:18" ht="12" customHeight="1" x14ac:dyDescent="0.2">
      <c r="A622" s="470"/>
      <c r="B622" s="426"/>
      <c r="C622" s="426"/>
      <c r="D622" s="484"/>
      <c r="E622" s="471"/>
      <c r="F622" s="425"/>
      <c r="G622" s="224"/>
      <c r="H622" s="472"/>
      <c r="I622" s="484"/>
      <c r="J622" s="259"/>
      <c r="K622" s="542"/>
      <c r="L622" s="525"/>
      <c r="M622" s="525"/>
      <c r="O622" s="525"/>
      <c r="P622" s="525"/>
      <c r="Q622" s="525"/>
      <c r="R622" s="606"/>
    </row>
    <row r="623" spans="1:18" ht="12" customHeight="1" x14ac:dyDescent="0.2">
      <c r="A623" s="470"/>
      <c r="B623" s="446"/>
      <c r="C623" s="399"/>
      <c r="D623" s="255"/>
      <c r="E623" s="231"/>
      <c r="F623" s="485"/>
      <c r="G623" s="224"/>
      <c r="H623" s="321"/>
      <c r="I623" s="483"/>
      <c r="J623" s="231"/>
      <c r="K623" s="542"/>
      <c r="L623" s="525"/>
      <c r="M623" s="525"/>
      <c r="O623" s="525"/>
      <c r="P623" s="525"/>
      <c r="Q623" s="525"/>
      <c r="R623" s="606"/>
    </row>
    <row r="624" spans="1:18" ht="12" customHeight="1" x14ac:dyDescent="0.2">
      <c r="A624" s="370"/>
      <c r="B624" s="446"/>
      <c r="C624" s="373"/>
      <c r="D624" s="255"/>
      <c r="E624" s="231"/>
      <c r="F624" s="224"/>
      <c r="G624" s="224"/>
      <c r="H624" s="231"/>
      <c r="I624" s="231"/>
      <c r="J624" s="231"/>
      <c r="K624" s="542"/>
      <c r="L624" s="525"/>
      <c r="M624" s="525"/>
      <c r="O624" s="525"/>
      <c r="P624" s="525"/>
      <c r="Q624" s="525"/>
      <c r="R624" s="606"/>
    </row>
    <row r="625" spans="1:18" ht="12" customHeight="1" x14ac:dyDescent="0.2">
      <c r="A625" s="396"/>
      <c r="B625" s="446"/>
      <c r="C625" s="399"/>
      <c r="D625" s="255"/>
      <c r="E625" s="231"/>
      <c r="F625" s="226"/>
      <c r="G625" s="224"/>
      <c r="H625" s="321"/>
      <c r="I625" s="225"/>
      <c r="J625" s="231"/>
      <c r="K625" s="542"/>
      <c r="L625" s="525"/>
      <c r="M625" s="525"/>
      <c r="O625" s="525"/>
      <c r="P625" s="525"/>
      <c r="Q625" s="525"/>
      <c r="R625" s="606"/>
    </row>
    <row r="626" spans="1:18" ht="12" customHeight="1" x14ac:dyDescent="0.2">
      <c r="A626" s="370"/>
      <c r="B626" s="446"/>
      <c r="C626" s="373"/>
      <c r="D626" s="255"/>
      <c r="E626" s="231"/>
      <c r="F626" s="224"/>
      <c r="G626" s="224"/>
      <c r="H626" s="321"/>
      <c r="I626" s="225"/>
      <c r="J626" s="231"/>
      <c r="K626" s="542"/>
      <c r="L626" s="525"/>
      <c r="M626" s="525"/>
      <c r="O626" s="525"/>
      <c r="P626" s="525"/>
      <c r="Q626" s="525"/>
      <c r="R626" s="606"/>
    </row>
    <row r="627" spans="1:18" ht="12" customHeight="1" x14ac:dyDescent="0.2">
      <c r="A627" s="396"/>
      <c r="B627" s="446"/>
      <c r="C627" s="399"/>
      <c r="D627" s="255"/>
      <c r="E627" s="231"/>
      <c r="F627" s="224"/>
      <c r="G627" s="224"/>
      <c r="H627" s="321"/>
      <c r="I627" s="321"/>
      <c r="J627" s="231"/>
      <c r="K627" s="542"/>
      <c r="L627" s="525"/>
      <c r="M627" s="525"/>
      <c r="O627" s="525"/>
      <c r="P627" s="525"/>
      <c r="Q627" s="525"/>
      <c r="R627" s="606"/>
    </row>
    <row r="628" spans="1:18" ht="12" customHeight="1" x14ac:dyDescent="0.2">
      <c r="A628" s="370"/>
      <c r="B628" s="371"/>
      <c r="C628" s="379"/>
      <c r="D628" s="374"/>
      <c r="E628" s="231"/>
      <c r="F628" s="224"/>
      <c r="G628" s="224"/>
      <c r="H628" s="321"/>
      <c r="I628" s="421"/>
      <c r="J628" s="231"/>
      <c r="K628" s="542"/>
      <c r="L628" s="525"/>
      <c r="M628" s="525"/>
      <c r="O628" s="525"/>
      <c r="P628" s="525"/>
      <c r="Q628" s="525"/>
      <c r="R628" s="606"/>
    </row>
    <row r="629" spans="1:18" ht="12" customHeight="1" x14ac:dyDescent="0.2">
      <c r="A629" s="370"/>
      <c r="B629" s="446"/>
      <c r="C629" s="373"/>
      <c r="D629" s="255"/>
      <c r="E629" s="231"/>
      <c r="F629" s="224"/>
      <c r="G629" s="224"/>
      <c r="H629" s="321"/>
      <c r="I629" s="333"/>
      <c r="J629" s="231"/>
      <c r="K629" s="542"/>
      <c r="L629" s="525"/>
      <c r="M629" s="525"/>
      <c r="O629" s="525"/>
      <c r="P629" s="525"/>
      <c r="Q629" s="525"/>
      <c r="R629" s="606"/>
    </row>
    <row r="630" spans="1:18" ht="12" customHeight="1" x14ac:dyDescent="0.2">
      <c r="A630" s="381"/>
      <c r="B630" s="371"/>
      <c r="C630" s="372"/>
      <c r="D630" s="374"/>
      <c r="E630" s="231"/>
      <c r="F630" s="224"/>
      <c r="G630" s="224"/>
      <c r="H630" s="321"/>
      <c r="I630" s="420"/>
      <c r="J630" s="231"/>
      <c r="K630" s="542"/>
      <c r="L630" s="525"/>
      <c r="M630" s="525"/>
      <c r="O630" s="525"/>
      <c r="P630" s="525"/>
      <c r="Q630" s="525"/>
      <c r="R630" s="606"/>
    </row>
    <row r="631" spans="1:18" ht="12" customHeight="1" x14ac:dyDescent="0.2">
      <c r="A631" s="370"/>
      <c r="B631" s="446"/>
      <c r="C631" s="373"/>
      <c r="D631" s="255"/>
      <c r="E631" s="231"/>
      <c r="F631" s="224"/>
      <c r="G631" s="224"/>
      <c r="H631" s="321"/>
      <c r="I631" s="333"/>
      <c r="J631" s="231"/>
      <c r="K631" s="542"/>
      <c r="L631" s="525"/>
      <c r="M631" s="525"/>
      <c r="O631" s="525"/>
      <c r="P631" s="525"/>
      <c r="Q631" s="525"/>
      <c r="R631" s="606"/>
    </row>
    <row r="632" spans="1:18" ht="12" customHeight="1" x14ac:dyDescent="0.2">
      <c r="A632" s="381"/>
      <c r="B632" s="371"/>
      <c r="C632" s="372"/>
      <c r="D632" s="374"/>
      <c r="E632" s="231"/>
      <c r="F632" s="224"/>
      <c r="G632" s="224"/>
      <c r="H632" s="321"/>
      <c r="I632" s="421"/>
      <c r="J632" s="231"/>
      <c r="K632" s="542"/>
      <c r="L632" s="525"/>
      <c r="M632" s="525"/>
      <c r="O632" s="525"/>
      <c r="P632" s="525"/>
      <c r="Q632" s="525"/>
      <c r="R632" s="606"/>
    </row>
    <row r="633" spans="1:18" ht="12" customHeight="1" x14ac:dyDescent="0.2">
      <c r="A633" s="370"/>
      <c r="B633" s="446"/>
      <c r="C633" s="373"/>
      <c r="D633" s="255"/>
      <c r="E633" s="231"/>
      <c r="F633" s="224"/>
      <c r="G633" s="224"/>
      <c r="H633" s="321"/>
      <c r="I633" s="125"/>
      <c r="J633" s="231"/>
      <c r="K633" s="542"/>
      <c r="L633" s="525"/>
      <c r="M633" s="525"/>
      <c r="O633" s="525"/>
      <c r="P633" s="525"/>
      <c r="Q633" s="525"/>
      <c r="R633" s="606"/>
    </row>
    <row r="634" spans="1:18" ht="12" customHeight="1" x14ac:dyDescent="0.2">
      <c r="A634" s="381"/>
      <c r="B634" s="371"/>
      <c r="C634" s="372"/>
      <c r="D634" s="374"/>
      <c r="E634" s="259"/>
      <c r="F634" s="226"/>
      <c r="G634" s="224"/>
      <c r="H634" s="231"/>
      <c r="I634" s="422"/>
      <c r="J634" s="321"/>
      <c r="K634" s="542"/>
      <c r="L634" s="525"/>
      <c r="M634" s="525"/>
      <c r="O634" s="525"/>
      <c r="P634" s="525"/>
      <c r="Q634" s="525"/>
      <c r="R634" s="606"/>
    </row>
    <row r="635" spans="1:18" ht="12" customHeight="1" x14ac:dyDescent="0.2">
      <c r="A635" s="370"/>
      <c r="B635" s="446"/>
      <c r="C635" s="373"/>
      <c r="D635" s="255"/>
      <c r="E635" s="259"/>
      <c r="F635" s="226"/>
      <c r="G635" s="224"/>
      <c r="H635" s="231"/>
      <c r="I635" s="423"/>
      <c r="J635" s="321"/>
      <c r="K635" s="542"/>
      <c r="L635" s="525"/>
      <c r="M635" s="525"/>
      <c r="O635" s="525"/>
      <c r="P635" s="525"/>
      <c r="Q635" s="525"/>
      <c r="R635" s="606"/>
    </row>
    <row r="636" spans="1:18" ht="12" customHeight="1" x14ac:dyDescent="0.2">
      <c r="A636" s="381"/>
      <c r="B636" s="371"/>
      <c r="C636" s="372"/>
      <c r="D636" s="374"/>
      <c r="E636" s="231"/>
      <c r="F636" s="224"/>
      <c r="G636" s="224"/>
      <c r="H636" s="321"/>
      <c r="I636" s="421"/>
      <c r="J636" s="231"/>
      <c r="K636" s="542"/>
      <c r="L636" s="525"/>
      <c r="M636" s="525"/>
      <c r="O636" s="525"/>
      <c r="P636" s="525"/>
      <c r="Q636" s="525"/>
      <c r="R636" s="606"/>
    </row>
    <row r="637" spans="1:18" ht="12" customHeight="1" x14ac:dyDescent="0.2">
      <c r="A637" s="370"/>
      <c r="B637" s="446"/>
      <c r="C637" s="373"/>
      <c r="D637" s="255"/>
      <c r="E637" s="231"/>
      <c r="F637" s="224"/>
      <c r="G637" s="224"/>
      <c r="H637" s="321"/>
      <c r="I637" s="125"/>
      <c r="J637" s="231"/>
      <c r="K637" s="542"/>
      <c r="L637" s="525"/>
      <c r="M637" s="525"/>
      <c r="O637" s="525"/>
      <c r="P637" s="525"/>
      <c r="Q637" s="525"/>
      <c r="R637" s="606"/>
    </row>
    <row r="638" spans="1:18" ht="12" customHeight="1" x14ac:dyDescent="0.2">
      <c r="A638" s="381"/>
      <c r="B638" s="371"/>
      <c r="C638" s="372"/>
      <c r="D638" s="374"/>
      <c r="E638" s="235"/>
      <c r="F638" s="267"/>
      <c r="G638" s="224"/>
      <c r="H638" s="321"/>
      <c r="I638" s="421"/>
      <c r="J638" s="231"/>
      <c r="K638" s="542"/>
      <c r="L638" s="525"/>
      <c r="M638" s="525"/>
      <c r="O638" s="525"/>
      <c r="P638" s="525"/>
      <c r="Q638" s="525"/>
      <c r="R638" s="606"/>
    </row>
    <row r="639" spans="1:18" ht="12" customHeight="1" x14ac:dyDescent="0.2">
      <c r="A639" s="370"/>
      <c r="B639" s="446"/>
      <c r="C639" s="373"/>
      <c r="D639" s="255"/>
      <c r="E639" s="235"/>
      <c r="F639" s="267"/>
      <c r="G639" s="224"/>
      <c r="H639" s="321"/>
      <c r="I639" s="125"/>
      <c r="J639" s="419"/>
      <c r="K639" s="542"/>
      <c r="L639" s="525"/>
      <c r="M639" s="525"/>
      <c r="O639" s="525"/>
      <c r="P639" s="525"/>
      <c r="Q639" s="525"/>
      <c r="R639" s="606"/>
    </row>
    <row r="640" spans="1:18" ht="12" customHeight="1" x14ac:dyDescent="0.2">
      <c r="A640" s="381"/>
      <c r="B640" s="371"/>
      <c r="C640" s="372"/>
      <c r="D640" s="374"/>
      <c r="E640" s="231"/>
      <c r="F640" s="224"/>
      <c r="G640" s="224"/>
      <c r="H640" s="321"/>
      <c r="I640" s="421"/>
      <c r="J640" s="231"/>
      <c r="K640" s="542"/>
      <c r="L640" s="525"/>
      <c r="M640" s="525"/>
      <c r="O640" s="525"/>
      <c r="P640" s="525"/>
      <c r="Q640" s="525"/>
      <c r="R640" s="606"/>
    </row>
    <row r="641" spans="1:18" ht="12" customHeight="1" x14ac:dyDescent="0.2">
      <c r="A641" s="370"/>
      <c r="B641" s="446"/>
      <c r="C641" s="373"/>
      <c r="D641" s="255"/>
      <c r="E641" s="231"/>
      <c r="F641" s="224"/>
      <c r="G641" s="224"/>
      <c r="H641" s="321"/>
      <c r="I641" s="125"/>
      <c r="J641" s="231"/>
      <c r="K641" s="542"/>
      <c r="L641" s="525"/>
      <c r="M641" s="525"/>
      <c r="O641" s="525"/>
      <c r="P641" s="525"/>
      <c r="Q641" s="525"/>
      <c r="R641" s="606"/>
    </row>
    <row r="642" spans="1:18" ht="12" customHeight="1" x14ac:dyDescent="0.2">
      <c r="A642" s="381"/>
      <c r="B642" s="371"/>
      <c r="C642" s="372"/>
      <c r="D642" s="374"/>
      <c r="E642" s="314"/>
      <c r="F642" s="315"/>
      <c r="G642" s="257"/>
      <c r="H642" s="317"/>
      <c r="I642" s="317"/>
      <c r="J642" s="314"/>
      <c r="K642" s="524"/>
      <c r="L642" s="525"/>
      <c r="M642" s="525"/>
      <c r="O642" s="525"/>
      <c r="P642" s="525"/>
      <c r="Q642" s="525"/>
      <c r="R642" s="606"/>
    </row>
    <row r="643" spans="1:18" ht="12" customHeight="1" x14ac:dyDescent="0.2">
      <c r="A643" s="370"/>
      <c r="B643" s="446"/>
      <c r="C643" s="373"/>
      <c r="D643" s="255"/>
      <c r="E643" s="243"/>
      <c r="F643" s="325"/>
      <c r="G643" s="316"/>
      <c r="H643" s="318"/>
      <c r="I643" s="318"/>
      <c r="J643" s="243"/>
      <c r="K643" s="524"/>
      <c r="L643" s="525"/>
      <c r="M643" s="525"/>
      <c r="O643" s="525"/>
      <c r="P643" s="525"/>
      <c r="Q643" s="525"/>
      <c r="R643" s="606"/>
    </row>
    <row r="644" spans="1:18" ht="12" customHeight="1" x14ac:dyDescent="0.2">
      <c r="A644" s="381"/>
      <c r="B644" s="371"/>
      <c r="C644" s="372"/>
      <c r="D644" s="374"/>
      <c r="E644" s="314"/>
      <c r="F644" s="315"/>
      <c r="G644" s="257"/>
      <c r="H644" s="317"/>
      <c r="I644" s="319"/>
      <c r="J644" s="314"/>
      <c r="K644" s="524"/>
      <c r="L644" s="525"/>
      <c r="M644" s="525"/>
      <c r="O644" s="525"/>
      <c r="P644" s="525"/>
      <c r="Q644" s="525"/>
      <c r="R644" s="606"/>
    </row>
    <row r="645" spans="1:18" ht="12" customHeight="1" x14ac:dyDescent="0.2">
      <c r="A645" s="370"/>
      <c r="B645" s="446"/>
      <c r="C645" s="373"/>
      <c r="D645" s="255"/>
      <c r="E645" s="243"/>
      <c r="F645" s="325"/>
      <c r="G645" s="316"/>
      <c r="H645" s="318"/>
      <c r="I645" s="253"/>
      <c r="J645" s="243"/>
      <c r="K645" s="524"/>
      <c r="L645" s="525"/>
      <c r="M645" s="525"/>
      <c r="O645" s="525"/>
      <c r="P645" s="525"/>
      <c r="Q645" s="525"/>
      <c r="R645" s="606"/>
    </row>
    <row r="646" spans="1:18" ht="12" customHeight="1" x14ac:dyDescent="0.2">
      <c r="A646" s="369"/>
      <c r="B646" s="371"/>
      <c r="C646" s="372"/>
      <c r="D646" s="374"/>
      <c r="E646" s="314"/>
      <c r="F646" s="257"/>
      <c r="G646" s="257"/>
      <c r="H646" s="317"/>
      <c r="I646" s="317"/>
      <c r="J646" s="314"/>
      <c r="K646" s="524"/>
      <c r="L646" s="525"/>
      <c r="M646" s="525"/>
      <c r="O646" s="525"/>
      <c r="P646" s="525"/>
      <c r="Q646" s="525"/>
      <c r="R646" s="606"/>
    </row>
    <row r="647" spans="1:18" ht="12" customHeight="1" x14ac:dyDescent="0.2">
      <c r="A647" s="370"/>
      <c r="B647" s="446"/>
      <c r="C647" s="373"/>
      <c r="D647" s="255"/>
      <c r="E647" s="243"/>
      <c r="F647" s="316"/>
      <c r="G647" s="316"/>
      <c r="H647" s="318"/>
      <c r="I647" s="318"/>
      <c r="J647" s="243"/>
      <c r="K647" s="524"/>
      <c r="L647" s="525"/>
      <c r="M647" s="525"/>
      <c r="O647" s="525"/>
      <c r="P647" s="525"/>
      <c r="Q647" s="525"/>
      <c r="R647" s="606"/>
    </row>
    <row r="648" spans="1:18" ht="12" customHeight="1" x14ac:dyDescent="0.2">
      <c r="A648" s="369"/>
      <c r="B648" s="371"/>
      <c r="C648" s="372"/>
      <c r="D648" s="374"/>
      <c r="E648" s="314"/>
      <c r="F648" s="257"/>
      <c r="G648" s="257"/>
      <c r="H648" s="317"/>
      <c r="I648" s="317"/>
      <c r="J648" s="314"/>
      <c r="K648" s="524"/>
      <c r="L648" s="525"/>
      <c r="M648" s="525"/>
      <c r="O648" s="525"/>
      <c r="P648" s="525"/>
      <c r="Q648" s="525"/>
      <c r="R648" s="606"/>
    </row>
    <row r="649" spans="1:18" ht="12" customHeight="1" x14ac:dyDescent="0.2">
      <c r="A649" s="370"/>
      <c r="B649" s="446"/>
      <c r="C649" s="373"/>
      <c r="D649" s="255"/>
      <c r="E649" s="243"/>
      <c r="F649" s="316"/>
      <c r="G649" s="316"/>
      <c r="H649" s="318"/>
      <c r="I649" s="318"/>
      <c r="J649" s="243"/>
      <c r="K649" s="524"/>
      <c r="L649" s="525"/>
      <c r="M649" s="525"/>
      <c r="O649" s="525"/>
      <c r="P649" s="525"/>
      <c r="Q649" s="525"/>
      <c r="R649" s="606"/>
    </row>
    <row r="650" spans="1:18" ht="12" customHeight="1" x14ac:dyDescent="0.2">
      <c r="A650" s="369"/>
      <c r="B650" s="371"/>
      <c r="C650" s="372"/>
      <c r="D650" s="374"/>
      <c r="E650" s="314"/>
      <c r="F650" s="257"/>
      <c r="G650" s="257"/>
      <c r="H650" s="317"/>
      <c r="I650" s="319"/>
      <c r="J650" s="314"/>
      <c r="K650" s="524"/>
      <c r="L650" s="525"/>
      <c r="M650" s="525"/>
      <c r="O650" s="525"/>
      <c r="P650" s="525"/>
      <c r="Q650" s="525"/>
      <c r="R650" s="606"/>
    </row>
    <row r="651" spans="1:18" ht="12" customHeight="1" x14ac:dyDescent="0.2">
      <c r="A651" s="370"/>
      <c r="B651" s="446"/>
      <c r="C651" s="373"/>
      <c r="D651" s="255"/>
      <c r="E651" s="243"/>
      <c r="F651" s="316"/>
      <c r="G651" s="316"/>
      <c r="H651" s="318"/>
      <c r="I651" s="253"/>
      <c r="J651" s="243"/>
      <c r="K651" s="524"/>
      <c r="L651" s="525"/>
      <c r="M651" s="525"/>
      <c r="O651" s="525"/>
      <c r="P651" s="525"/>
      <c r="Q651" s="525"/>
      <c r="R651" s="606"/>
    </row>
    <row r="652" spans="1:18" ht="12" customHeight="1" x14ac:dyDescent="0.2">
      <c r="A652" s="369"/>
      <c r="B652" s="371"/>
      <c r="C652" s="372"/>
      <c r="D652" s="374"/>
      <c r="E652" s="314"/>
      <c r="F652" s="257"/>
      <c r="G652" s="257"/>
      <c r="H652" s="314"/>
      <c r="I652" s="314"/>
      <c r="J652" s="314"/>
      <c r="K652" s="524"/>
      <c r="L652" s="525"/>
      <c r="M652" s="525"/>
      <c r="O652" s="525"/>
      <c r="P652" s="525"/>
      <c r="Q652" s="525"/>
      <c r="R652" s="606"/>
    </row>
    <row r="653" spans="1:18" ht="12" customHeight="1" x14ac:dyDescent="0.2">
      <c r="A653" s="370"/>
      <c r="B653" s="446"/>
      <c r="C653" s="373"/>
      <c r="D653" s="255"/>
      <c r="E653" s="243"/>
      <c r="F653" s="316"/>
      <c r="G653" s="316"/>
      <c r="H653" s="243"/>
      <c r="I653" s="243"/>
      <c r="J653" s="243"/>
      <c r="K653" s="524"/>
      <c r="L653" s="525"/>
      <c r="M653" s="525"/>
      <c r="O653" s="525"/>
      <c r="P653" s="525"/>
      <c r="Q653" s="525"/>
      <c r="R653" s="606"/>
    </row>
    <row r="654" spans="1:18" ht="12" customHeight="1" x14ac:dyDescent="0.2">
      <c r="A654" s="369"/>
      <c r="B654" s="371"/>
      <c r="C654" s="372"/>
      <c r="D654" s="374"/>
      <c r="E654" s="314"/>
      <c r="F654" s="257"/>
      <c r="G654" s="257"/>
      <c r="H654" s="317"/>
      <c r="I654" s="319"/>
      <c r="J654" s="314"/>
      <c r="K654" s="524"/>
      <c r="L654" s="525"/>
      <c r="M654" s="525"/>
      <c r="O654" s="525"/>
      <c r="P654" s="525"/>
      <c r="Q654" s="525"/>
      <c r="R654" s="606"/>
    </row>
    <row r="655" spans="1:18" ht="12" customHeight="1" x14ac:dyDescent="0.2">
      <c r="A655" s="370"/>
      <c r="B655" s="446"/>
      <c r="C655" s="373"/>
      <c r="D655" s="255"/>
      <c r="E655" s="243"/>
      <c r="F655" s="316"/>
      <c r="G655" s="316"/>
      <c r="H655" s="318"/>
      <c r="I655" s="253"/>
      <c r="J655" s="243"/>
      <c r="K655" s="524"/>
      <c r="L655" s="525"/>
      <c r="M655" s="525"/>
      <c r="O655" s="525"/>
      <c r="P655" s="525"/>
      <c r="Q655" s="525"/>
      <c r="R655" s="606"/>
    </row>
    <row r="656" spans="1:18" ht="12" customHeight="1" x14ac:dyDescent="0.2">
      <c r="A656" s="369"/>
      <c r="B656" s="371"/>
      <c r="C656" s="372"/>
      <c r="D656" s="374"/>
      <c r="E656" s="314"/>
      <c r="F656" s="257"/>
      <c r="G656" s="257"/>
      <c r="H656" s="317"/>
      <c r="I656" s="317"/>
      <c r="J656" s="314"/>
      <c r="K656" s="524"/>
      <c r="L656" s="525"/>
      <c r="M656" s="525"/>
      <c r="O656" s="525"/>
      <c r="P656" s="525"/>
      <c r="Q656" s="525"/>
      <c r="R656" s="606"/>
    </row>
    <row r="657" spans="1:18" ht="12" customHeight="1" x14ac:dyDescent="0.2">
      <c r="A657" s="370"/>
      <c r="B657" s="446"/>
      <c r="C657" s="373"/>
      <c r="D657" s="255"/>
      <c r="E657" s="243"/>
      <c r="F657" s="316"/>
      <c r="G657" s="316"/>
      <c r="H657" s="318"/>
      <c r="I657" s="318"/>
      <c r="J657" s="243"/>
      <c r="K657" s="524"/>
      <c r="L657" s="525"/>
      <c r="M657" s="525"/>
      <c r="O657" s="525"/>
      <c r="P657" s="525"/>
      <c r="Q657" s="525"/>
      <c r="R657" s="606"/>
    </row>
    <row r="658" spans="1:18" ht="12" customHeight="1" x14ac:dyDescent="0.2">
      <c r="A658" s="369"/>
      <c r="B658" s="371"/>
      <c r="C658" s="372"/>
      <c r="D658" s="374"/>
      <c r="E658" s="314"/>
      <c r="F658" s="315"/>
      <c r="G658" s="257"/>
      <c r="H658" s="317"/>
      <c r="I658" s="319"/>
      <c r="J658" s="314"/>
      <c r="K658" s="524"/>
      <c r="L658" s="525"/>
      <c r="M658" s="525"/>
      <c r="O658" s="525"/>
      <c r="P658" s="525"/>
      <c r="Q658" s="525"/>
      <c r="R658" s="606"/>
    </row>
    <row r="659" spans="1:18" ht="12" customHeight="1" x14ac:dyDescent="0.2">
      <c r="A659" s="370"/>
      <c r="B659" s="446"/>
      <c r="C659" s="373"/>
      <c r="D659" s="255"/>
      <c r="E659" s="243"/>
      <c r="F659" s="316"/>
      <c r="G659" s="316"/>
      <c r="H659" s="318"/>
      <c r="I659" s="253"/>
      <c r="J659" s="297"/>
      <c r="K659" s="524"/>
      <c r="L659" s="525"/>
      <c r="M659" s="525"/>
      <c r="O659" s="525"/>
      <c r="P659" s="525"/>
      <c r="Q659" s="525"/>
      <c r="R659" s="606"/>
    </row>
    <row r="660" spans="1:18" ht="12" customHeight="1" x14ac:dyDescent="0.2">
      <c r="A660" s="369"/>
      <c r="B660" s="379"/>
      <c r="C660" s="372"/>
      <c r="D660" s="374"/>
      <c r="E660" s="314"/>
      <c r="F660" s="257"/>
      <c r="G660" s="257"/>
      <c r="H660" s="317"/>
      <c r="I660" s="317"/>
      <c r="J660" s="314"/>
      <c r="K660" s="524"/>
      <c r="L660" s="525"/>
      <c r="M660" s="525"/>
      <c r="O660" s="525"/>
      <c r="P660" s="525"/>
      <c r="Q660" s="525"/>
      <c r="R660" s="606"/>
    </row>
    <row r="661" spans="1:18" ht="12" customHeight="1" x14ac:dyDescent="0.2">
      <c r="A661" s="370"/>
      <c r="B661" s="373"/>
      <c r="C661" s="373"/>
      <c r="D661" s="255"/>
      <c r="E661" s="243"/>
      <c r="F661" s="316"/>
      <c r="G661" s="316"/>
      <c r="H661" s="318"/>
      <c r="I661" s="318"/>
      <c r="J661" s="243"/>
      <c r="K661" s="524"/>
      <c r="L661" s="525"/>
      <c r="M661" s="525"/>
      <c r="O661" s="525"/>
      <c r="P661" s="525"/>
      <c r="Q661" s="525"/>
      <c r="R661" s="606"/>
    </row>
    <row r="662" spans="1:18" ht="12" customHeight="1" x14ac:dyDescent="0.2">
      <c r="A662" s="369"/>
      <c r="B662" s="371"/>
      <c r="C662" s="372"/>
      <c r="D662" s="374"/>
      <c r="E662" s="314"/>
      <c r="F662" s="315"/>
      <c r="G662" s="257"/>
      <c r="H662" s="317"/>
      <c r="I662" s="317"/>
      <c r="J662" s="314"/>
      <c r="K662" s="524"/>
      <c r="L662" s="525"/>
      <c r="M662" s="525"/>
      <c r="O662" s="525"/>
      <c r="P662" s="525"/>
      <c r="Q662" s="525"/>
      <c r="R662" s="606"/>
    </row>
    <row r="663" spans="1:18" ht="12" customHeight="1" x14ac:dyDescent="0.2">
      <c r="A663" s="370"/>
      <c r="B663" s="446"/>
      <c r="C663" s="373"/>
      <c r="D663" s="255"/>
      <c r="E663" s="243"/>
      <c r="F663" s="325"/>
      <c r="G663" s="316"/>
      <c r="H663" s="318"/>
      <c r="I663" s="318"/>
      <c r="J663" s="243"/>
      <c r="K663" s="524"/>
      <c r="L663" s="525"/>
      <c r="M663" s="525"/>
      <c r="O663" s="525"/>
      <c r="P663" s="525"/>
      <c r="Q663" s="525"/>
      <c r="R663" s="606"/>
    </row>
    <row r="664" spans="1:18" ht="12" customHeight="1" x14ac:dyDescent="0.2">
      <c r="A664" s="381"/>
      <c r="B664" s="371"/>
      <c r="C664" s="372"/>
      <c r="D664" s="374"/>
      <c r="E664" s="324"/>
      <c r="F664" s="382"/>
      <c r="G664" s="257"/>
      <c r="H664" s="324"/>
      <c r="I664" s="324"/>
      <c r="J664" s="324"/>
      <c r="K664" s="524"/>
      <c r="L664" s="525"/>
      <c r="M664" s="525"/>
      <c r="O664" s="525"/>
      <c r="P664" s="525"/>
      <c r="Q664" s="525"/>
      <c r="R664" s="606"/>
    </row>
    <row r="665" spans="1:18" ht="12" customHeight="1" x14ac:dyDescent="0.2">
      <c r="A665" s="370"/>
      <c r="B665" s="446"/>
      <c r="C665" s="373"/>
      <c r="D665" s="255"/>
      <c r="E665" s="241"/>
      <c r="F665" s="294"/>
      <c r="G665" s="316"/>
      <c r="H665" s="241"/>
      <c r="I665" s="241"/>
      <c r="J665" s="241"/>
      <c r="K665" s="524"/>
      <c r="L665" s="525"/>
      <c r="M665" s="525"/>
      <c r="O665" s="525"/>
      <c r="P665" s="525"/>
      <c r="Q665" s="525"/>
      <c r="R665" s="606"/>
    </row>
    <row r="666" spans="1:18" ht="12" customHeight="1" x14ac:dyDescent="0.2">
      <c r="A666" s="381"/>
      <c r="B666" s="371"/>
      <c r="C666" s="372"/>
      <c r="D666" s="374"/>
      <c r="E666" s="327"/>
      <c r="F666" s="326"/>
      <c r="G666" s="257"/>
      <c r="H666" s="327"/>
      <c r="I666" s="327"/>
      <c r="J666" s="327"/>
      <c r="K666" s="524"/>
      <c r="L666" s="525"/>
      <c r="M666" s="525"/>
      <c r="O666" s="525"/>
      <c r="P666" s="525"/>
      <c r="Q666" s="525"/>
      <c r="R666" s="606"/>
    </row>
    <row r="667" spans="1:18" ht="12" customHeight="1" x14ac:dyDescent="0.2">
      <c r="A667" s="370"/>
      <c r="B667" s="446"/>
      <c r="C667" s="373"/>
      <c r="D667" s="255"/>
      <c r="E667" s="247"/>
      <c r="F667" s="300"/>
      <c r="G667" s="316"/>
      <c r="H667" s="247"/>
      <c r="I667" s="247"/>
      <c r="J667" s="247"/>
      <c r="K667" s="524"/>
      <c r="L667" s="525"/>
      <c r="M667" s="525"/>
      <c r="O667" s="525"/>
      <c r="P667" s="525"/>
      <c r="Q667" s="525"/>
      <c r="R667" s="606"/>
    </row>
    <row r="668" spans="1:18" ht="12" customHeight="1" x14ac:dyDescent="0.2">
      <c r="A668" s="381"/>
      <c r="B668" s="379"/>
      <c r="C668" s="372"/>
      <c r="D668" s="374"/>
      <c r="E668" s="314"/>
      <c r="F668" s="315"/>
      <c r="G668" s="257"/>
      <c r="H668" s="327"/>
      <c r="I668" s="327"/>
      <c r="J668" s="324"/>
      <c r="K668" s="524"/>
      <c r="L668" s="525"/>
      <c r="M668" s="525"/>
      <c r="O668" s="525"/>
      <c r="P668" s="525"/>
      <c r="Q668" s="525"/>
      <c r="R668" s="606"/>
    </row>
    <row r="669" spans="1:18" ht="12" customHeight="1" x14ac:dyDescent="0.2">
      <c r="A669" s="370"/>
      <c r="B669" s="373"/>
      <c r="C669" s="373"/>
      <c r="D669" s="255"/>
      <c r="E669" s="243"/>
      <c r="F669" s="375"/>
      <c r="G669" s="316"/>
      <c r="H669" s="247"/>
      <c r="I669" s="247"/>
      <c r="J669" s="241"/>
      <c r="K669" s="524"/>
      <c r="L669" s="525"/>
      <c r="M669" s="525"/>
      <c r="O669" s="525"/>
      <c r="P669" s="525"/>
      <c r="Q669" s="525"/>
      <c r="R669" s="606"/>
    </row>
    <row r="670" spans="1:18" ht="12" customHeight="1" x14ac:dyDescent="0.2">
      <c r="A670" s="369"/>
      <c r="B670" s="379"/>
      <c r="C670" s="372"/>
      <c r="D670" s="374"/>
      <c r="E670" s="314"/>
      <c r="F670" s="257"/>
      <c r="G670" s="257"/>
      <c r="H670" s="317"/>
      <c r="I670" s="317"/>
      <c r="J670" s="314"/>
      <c r="K670" s="524"/>
      <c r="L670" s="525"/>
      <c r="M670" s="525"/>
      <c r="O670" s="525"/>
      <c r="P670" s="525"/>
      <c r="Q670" s="525"/>
      <c r="R670" s="606"/>
    </row>
    <row r="671" spans="1:18" ht="12" customHeight="1" x14ac:dyDescent="0.2">
      <c r="A671" s="370"/>
      <c r="B671" s="373"/>
      <c r="C671" s="373"/>
      <c r="D671" s="255"/>
      <c r="E671" s="243"/>
      <c r="F671" s="316"/>
      <c r="G671" s="316"/>
      <c r="H671" s="318"/>
      <c r="I671" s="318"/>
      <c r="J671" s="243"/>
      <c r="K671" s="524"/>
      <c r="L671" s="525"/>
      <c r="M671" s="525"/>
      <c r="O671" s="525"/>
      <c r="P671" s="525"/>
      <c r="Q671" s="525"/>
      <c r="R671" s="606"/>
    </row>
    <row r="672" spans="1:18" ht="12" customHeight="1" x14ac:dyDescent="0.2">
      <c r="A672" s="381"/>
      <c r="B672" s="371"/>
      <c r="C672" s="372"/>
      <c r="D672" s="374"/>
      <c r="E672" s="314"/>
      <c r="F672" s="257"/>
      <c r="G672" s="257"/>
      <c r="H672" s="317"/>
      <c r="I672" s="319"/>
      <c r="J672" s="314"/>
      <c r="K672" s="524"/>
      <c r="L672" s="525"/>
      <c r="M672" s="525"/>
      <c r="O672" s="525"/>
      <c r="P672" s="525"/>
      <c r="Q672" s="525"/>
      <c r="R672" s="606"/>
    </row>
    <row r="673" spans="1:18" ht="12" customHeight="1" x14ac:dyDescent="0.2">
      <c r="A673" s="370"/>
      <c r="B673" s="446"/>
      <c r="C673" s="373"/>
      <c r="D673" s="255"/>
      <c r="E673" s="243"/>
      <c r="F673" s="316"/>
      <c r="G673" s="316"/>
      <c r="H673" s="318"/>
      <c r="I673" s="253"/>
      <c r="J673" s="243"/>
      <c r="K673" s="524"/>
      <c r="L673" s="525"/>
      <c r="M673" s="525"/>
      <c r="O673" s="525"/>
      <c r="P673" s="525"/>
      <c r="Q673" s="525"/>
      <c r="R673" s="606"/>
    </row>
    <row r="674" spans="1:18" ht="12" customHeight="1" x14ac:dyDescent="0.2">
      <c r="A674" s="381"/>
      <c r="B674" s="371"/>
      <c r="C674" s="372"/>
      <c r="D674" s="374"/>
      <c r="E674" s="314"/>
      <c r="F674" s="315"/>
      <c r="G674" s="257"/>
      <c r="H674" s="317"/>
      <c r="I674" s="317"/>
      <c r="J674" s="314"/>
      <c r="K674" s="524"/>
      <c r="L674" s="525"/>
      <c r="M674" s="525"/>
      <c r="O674" s="525"/>
      <c r="P674" s="525"/>
      <c r="Q674" s="525"/>
      <c r="R674" s="606"/>
    </row>
    <row r="675" spans="1:18" ht="12" customHeight="1" x14ac:dyDescent="0.2">
      <c r="A675" s="370"/>
      <c r="B675" s="446"/>
      <c r="C675" s="373"/>
      <c r="D675" s="255"/>
      <c r="E675" s="243"/>
      <c r="F675" s="316"/>
      <c r="G675" s="316"/>
      <c r="H675" s="318"/>
      <c r="I675" s="318"/>
      <c r="J675" s="243"/>
      <c r="K675" s="524"/>
      <c r="L675" s="525"/>
      <c r="M675" s="525"/>
      <c r="O675" s="525"/>
      <c r="P675" s="525"/>
      <c r="Q675" s="525"/>
      <c r="R675" s="606"/>
    </row>
    <row r="676" spans="1:18" ht="12" customHeight="1" x14ac:dyDescent="0.2">
      <c r="A676" s="381"/>
      <c r="B676" s="379"/>
      <c r="C676" s="372"/>
      <c r="D676" s="374"/>
      <c r="E676" s="314"/>
      <c r="F676" s="315"/>
      <c r="G676" s="257"/>
      <c r="H676" s="317"/>
      <c r="I676" s="317"/>
      <c r="J676" s="314"/>
      <c r="K676" s="524"/>
      <c r="L676" s="525"/>
      <c r="M676" s="525"/>
      <c r="O676" s="525"/>
      <c r="P676" s="525"/>
      <c r="Q676" s="525"/>
      <c r="R676" s="606"/>
    </row>
    <row r="677" spans="1:18" ht="12" customHeight="1" x14ac:dyDescent="0.2">
      <c r="A677" s="370"/>
      <c r="B677" s="373"/>
      <c r="C677" s="373"/>
      <c r="D677" s="255"/>
      <c r="E677" s="243"/>
      <c r="F677" s="325"/>
      <c r="G677" s="316"/>
      <c r="H677" s="318"/>
      <c r="I677" s="318"/>
      <c r="J677" s="243"/>
      <c r="K677" s="524"/>
      <c r="L677" s="525"/>
      <c r="M677" s="525"/>
      <c r="O677" s="525"/>
      <c r="P677" s="525"/>
      <c r="Q677" s="525"/>
      <c r="R677" s="606"/>
    </row>
    <row r="678" spans="1:18" ht="12" customHeight="1" x14ac:dyDescent="0.2">
      <c r="A678" s="381"/>
      <c r="B678" s="371"/>
      <c r="C678" s="372"/>
      <c r="D678" s="374"/>
      <c r="E678" s="314"/>
      <c r="F678" s="315"/>
      <c r="G678" s="257"/>
      <c r="H678" s="317"/>
      <c r="I678" s="319"/>
      <c r="J678" s="317"/>
      <c r="K678" s="524"/>
      <c r="L678" s="525"/>
      <c r="M678" s="525"/>
      <c r="O678" s="525"/>
      <c r="P678" s="525"/>
      <c r="Q678" s="525"/>
      <c r="R678" s="606"/>
    </row>
    <row r="679" spans="1:18" ht="12" customHeight="1" x14ac:dyDescent="0.2">
      <c r="A679" s="370"/>
      <c r="B679" s="446"/>
      <c r="C679" s="373"/>
      <c r="D679" s="255"/>
      <c r="E679" s="297"/>
      <c r="F679" s="297"/>
      <c r="G679" s="316"/>
      <c r="H679" s="318"/>
      <c r="I679" s="297"/>
      <c r="J679" s="320"/>
      <c r="K679" s="524"/>
      <c r="L679" s="525"/>
      <c r="M679" s="525"/>
      <c r="O679" s="525"/>
      <c r="P679" s="525"/>
      <c r="Q679" s="525"/>
      <c r="R679" s="606"/>
    </row>
    <row r="680" spans="1:18" ht="12" customHeight="1" x14ac:dyDescent="0.2">
      <c r="A680" s="381"/>
      <c r="B680" s="371"/>
      <c r="C680" s="372"/>
      <c r="D680" s="374"/>
      <c r="E680" s="314"/>
      <c r="F680" s="257"/>
      <c r="G680" s="257"/>
      <c r="H680" s="314"/>
      <c r="I680" s="319"/>
      <c r="J680" s="314"/>
      <c r="K680" s="524"/>
      <c r="L680" s="525"/>
      <c r="M680" s="525"/>
      <c r="O680" s="525"/>
      <c r="P680" s="525"/>
      <c r="Q680" s="525"/>
      <c r="R680" s="606"/>
    </row>
    <row r="681" spans="1:18" ht="12" customHeight="1" x14ac:dyDescent="0.2">
      <c r="A681" s="370"/>
      <c r="B681" s="446"/>
      <c r="C681" s="373"/>
      <c r="D681" s="255"/>
      <c r="E681" s="243"/>
      <c r="F681" s="316"/>
      <c r="G681" s="316"/>
      <c r="H681" s="380"/>
      <c r="I681" s="253"/>
      <c r="J681" s="243"/>
      <c r="K681" s="524"/>
      <c r="L681" s="525"/>
      <c r="M681" s="525"/>
      <c r="O681" s="525"/>
      <c r="P681" s="525"/>
      <c r="Q681" s="525"/>
      <c r="R681" s="606"/>
    </row>
    <row r="682" spans="1:18" ht="12" customHeight="1" x14ac:dyDescent="0.2">
      <c r="A682" s="369"/>
      <c r="B682" s="371"/>
      <c r="C682" s="372"/>
      <c r="D682" s="374"/>
      <c r="E682" s="314"/>
      <c r="F682" s="315"/>
      <c r="G682" s="257"/>
      <c r="H682" s="317"/>
      <c r="I682" s="317"/>
      <c r="J682" s="314"/>
      <c r="K682" s="524"/>
      <c r="L682" s="525"/>
      <c r="M682" s="525"/>
      <c r="O682" s="525"/>
      <c r="P682" s="525"/>
      <c r="Q682" s="525"/>
      <c r="R682" s="606"/>
    </row>
    <row r="683" spans="1:18" ht="12" customHeight="1" x14ac:dyDescent="0.2">
      <c r="A683" s="370"/>
      <c r="B683" s="446"/>
      <c r="C683" s="373"/>
      <c r="D683" s="255"/>
      <c r="E683" s="243"/>
      <c r="F683" s="297"/>
      <c r="G683" s="316"/>
      <c r="H683" s="318"/>
      <c r="I683" s="318"/>
      <c r="J683" s="243"/>
      <c r="K683" s="524"/>
      <c r="L683" s="525"/>
      <c r="M683" s="525"/>
      <c r="O683" s="525"/>
      <c r="P683" s="525"/>
      <c r="Q683" s="525"/>
      <c r="R683" s="606"/>
    </row>
    <row r="684" spans="1:18" ht="12" customHeight="1" x14ac:dyDescent="0.2">
      <c r="A684" s="369"/>
      <c r="B684" s="371"/>
      <c r="C684" s="372"/>
      <c r="D684" s="374"/>
      <c r="E684" s="314"/>
      <c r="F684" s="257"/>
      <c r="G684" s="257"/>
      <c r="H684" s="317"/>
      <c r="I684" s="319"/>
      <c r="J684" s="314"/>
      <c r="K684" s="524"/>
      <c r="L684" s="525"/>
      <c r="M684" s="525"/>
      <c r="O684" s="525"/>
      <c r="P684" s="525"/>
      <c r="Q684" s="525"/>
      <c r="R684" s="606"/>
    </row>
    <row r="685" spans="1:18" ht="12" customHeight="1" x14ac:dyDescent="0.2">
      <c r="A685" s="370"/>
      <c r="B685" s="446"/>
      <c r="C685" s="373"/>
      <c r="D685" s="255"/>
      <c r="E685" s="243"/>
      <c r="F685" s="316"/>
      <c r="G685" s="316"/>
      <c r="H685" s="318"/>
      <c r="I685" s="253"/>
      <c r="J685" s="243"/>
      <c r="K685" s="524"/>
      <c r="L685" s="525"/>
      <c r="M685" s="525"/>
      <c r="O685" s="525"/>
      <c r="P685" s="525"/>
      <c r="Q685" s="525"/>
      <c r="R685" s="606"/>
    </row>
    <row r="686" spans="1:18" ht="12" customHeight="1" x14ac:dyDescent="0.2">
      <c r="A686" s="369"/>
      <c r="B686" s="371"/>
      <c r="C686" s="372"/>
      <c r="D686" s="374"/>
      <c r="E686" s="314"/>
      <c r="F686" s="257"/>
      <c r="G686" s="257"/>
      <c r="H686" s="317"/>
      <c r="I686" s="317"/>
      <c r="J686" s="314"/>
      <c r="K686" s="524"/>
      <c r="L686" s="525"/>
      <c r="M686" s="525"/>
      <c r="O686" s="525"/>
      <c r="P686" s="525"/>
      <c r="Q686" s="525"/>
      <c r="R686" s="606"/>
    </row>
    <row r="687" spans="1:18" ht="12" customHeight="1" x14ac:dyDescent="0.2">
      <c r="A687" s="370"/>
      <c r="B687" s="446"/>
      <c r="C687" s="373"/>
      <c r="D687" s="255"/>
      <c r="E687" s="243"/>
      <c r="F687" s="316"/>
      <c r="G687" s="316"/>
      <c r="H687" s="318"/>
      <c r="I687" s="318"/>
      <c r="J687" s="243"/>
      <c r="K687" s="524"/>
      <c r="L687" s="525"/>
      <c r="M687" s="525"/>
      <c r="O687" s="525"/>
      <c r="P687" s="525"/>
      <c r="Q687" s="525"/>
      <c r="R687" s="606"/>
    </row>
    <row r="688" spans="1:18" ht="12" customHeight="1" x14ac:dyDescent="0.2">
      <c r="A688" s="369"/>
      <c r="B688" s="371"/>
      <c r="C688" s="372"/>
      <c r="D688" s="374"/>
      <c r="E688" s="314"/>
      <c r="F688" s="315"/>
      <c r="G688" s="257"/>
      <c r="H688" s="317"/>
      <c r="I688" s="317"/>
      <c r="J688" s="314"/>
      <c r="K688" s="524"/>
      <c r="L688" s="525"/>
      <c r="M688" s="525"/>
      <c r="O688" s="525"/>
      <c r="P688" s="525"/>
      <c r="Q688" s="525"/>
      <c r="R688" s="606"/>
    </row>
    <row r="689" spans="1:18" ht="12" customHeight="1" x14ac:dyDescent="0.2">
      <c r="A689" s="370"/>
      <c r="B689" s="446"/>
      <c r="C689" s="373"/>
      <c r="D689" s="255"/>
      <c r="E689" s="243"/>
      <c r="F689" s="297"/>
      <c r="G689" s="316"/>
      <c r="H689" s="318"/>
      <c r="I689" s="318"/>
      <c r="J689" s="243"/>
      <c r="K689" s="524"/>
      <c r="L689" s="525"/>
      <c r="M689" s="525"/>
      <c r="O689" s="525"/>
      <c r="P689" s="525"/>
      <c r="Q689" s="525"/>
      <c r="R689" s="606"/>
    </row>
    <row r="690" spans="1:18" ht="12" customHeight="1" x14ac:dyDescent="0.2">
      <c r="A690" s="369"/>
      <c r="B690" s="371"/>
      <c r="C690" s="372"/>
      <c r="D690" s="374"/>
      <c r="E690" s="314"/>
      <c r="F690" s="315"/>
      <c r="G690" s="257"/>
      <c r="H690" s="317"/>
      <c r="I690" s="319"/>
      <c r="J690" s="314"/>
      <c r="K690" s="524"/>
      <c r="L690" s="525"/>
      <c r="M690" s="525"/>
      <c r="O690" s="525"/>
      <c r="P690" s="525"/>
      <c r="Q690" s="525"/>
      <c r="R690" s="606"/>
    </row>
    <row r="691" spans="1:18" ht="12" customHeight="1" x14ac:dyDescent="0.2">
      <c r="A691" s="370"/>
      <c r="B691" s="446"/>
      <c r="C691" s="373"/>
      <c r="D691" s="255"/>
      <c r="E691" s="243"/>
      <c r="F691" s="316"/>
      <c r="G691" s="316"/>
      <c r="H691" s="318"/>
      <c r="I691" s="253"/>
      <c r="J691" s="243"/>
      <c r="K691" s="524"/>
      <c r="L691" s="525"/>
      <c r="M691" s="525"/>
      <c r="O691" s="525"/>
      <c r="P691" s="525"/>
      <c r="Q691" s="525"/>
      <c r="R691" s="606"/>
    </row>
    <row r="692" spans="1:18" ht="12" customHeight="1" x14ac:dyDescent="0.2">
      <c r="A692" s="369"/>
      <c r="B692" s="371"/>
      <c r="C692" s="372"/>
      <c r="D692" s="374"/>
      <c r="E692" s="314"/>
      <c r="F692" s="257"/>
      <c r="G692" s="257"/>
      <c r="H692" s="317"/>
      <c r="I692" s="317"/>
      <c r="J692" s="314"/>
      <c r="K692" s="524"/>
      <c r="L692" s="525"/>
      <c r="M692" s="525"/>
      <c r="O692" s="525"/>
      <c r="P692" s="525"/>
      <c r="Q692" s="525"/>
      <c r="R692" s="606"/>
    </row>
    <row r="693" spans="1:18" ht="12" customHeight="1" x14ac:dyDescent="0.2">
      <c r="A693" s="370"/>
      <c r="B693" s="446"/>
      <c r="C693" s="373"/>
      <c r="D693" s="255"/>
      <c r="E693" s="243"/>
      <c r="F693" s="316"/>
      <c r="G693" s="316"/>
      <c r="H693" s="318"/>
      <c r="I693" s="318"/>
      <c r="J693" s="243"/>
      <c r="K693" s="524"/>
      <c r="L693" s="525"/>
      <c r="M693" s="525"/>
      <c r="O693" s="525"/>
      <c r="P693" s="525"/>
      <c r="Q693" s="525"/>
      <c r="R693" s="606"/>
    </row>
    <row r="694" spans="1:18" ht="12" customHeight="1" x14ac:dyDescent="0.2">
      <c r="A694" s="369"/>
      <c r="B694" s="371"/>
      <c r="C694" s="372"/>
      <c r="D694" s="374"/>
      <c r="E694" s="314"/>
      <c r="F694" s="257"/>
      <c r="G694" s="257"/>
      <c r="H694" s="317"/>
      <c r="I694" s="317"/>
      <c r="J694" s="314"/>
      <c r="K694" s="524"/>
      <c r="L694" s="525"/>
      <c r="M694" s="525"/>
      <c r="O694" s="525"/>
      <c r="P694" s="525"/>
      <c r="Q694" s="525"/>
      <c r="R694" s="606"/>
    </row>
    <row r="695" spans="1:18" ht="12" customHeight="1" x14ac:dyDescent="0.2">
      <c r="A695" s="370"/>
      <c r="B695" s="446"/>
      <c r="C695" s="373"/>
      <c r="D695" s="255"/>
      <c r="E695" s="243"/>
      <c r="F695" s="316"/>
      <c r="G695" s="316"/>
      <c r="H695" s="318"/>
      <c r="I695" s="318"/>
      <c r="J695" s="243"/>
      <c r="K695" s="524"/>
      <c r="L695" s="525"/>
      <c r="M695" s="525"/>
      <c r="O695" s="525"/>
      <c r="P695" s="525"/>
      <c r="Q695" s="525"/>
      <c r="R695" s="606"/>
    </row>
    <row r="696" spans="1:18" ht="12" customHeight="1" x14ac:dyDescent="0.2">
      <c r="A696" s="369"/>
      <c r="B696" s="379"/>
      <c r="C696" s="372"/>
      <c r="D696" s="374"/>
      <c r="E696" s="324"/>
      <c r="F696" s="382"/>
      <c r="G696" s="257"/>
      <c r="H696" s="324"/>
      <c r="I696" s="324"/>
      <c r="J696" s="411"/>
      <c r="K696" s="524"/>
      <c r="L696" s="525"/>
      <c r="M696" s="525"/>
      <c r="O696" s="525"/>
      <c r="P696" s="525"/>
      <c r="Q696" s="525"/>
      <c r="R696" s="606"/>
    </row>
    <row r="697" spans="1:18" ht="12" customHeight="1" x14ac:dyDescent="0.2">
      <c r="A697" s="370"/>
      <c r="B697" s="373"/>
      <c r="C697" s="373"/>
      <c r="D697" s="255"/>
      <c r="E697" s="241"/>
      <c r="F697" s="294"/>
      <c r="G697" s="316"/>
      <c r="H697" s="241"/>
      <c r="I697" s="241"/>
      <c r="J697" s="412"/>
      <c r="K697" s="524"/>
      <c r="L697" s="525"/>
      <c r="M697" s="525"/>
      <c r="O697" s="525"/>
      <c r="P697" s="525"/>
      <c r="Q697" s="525"/>
      <c r="R697" s="606"/>
    </row>
    <row r="698" spans="1:18" ht="12" customHeight="1" x14ac:dyDescent="0.2">
      <c r="A698" s="369"/>
      <c r="B698" s="371"/>
      <c r="C698" s="372"/>
      <c r="D698" s="374"/>
      <c r="E698" s="314"/>
      <c r="F698" s="257"/>
      <c r="G698" s="257"/>
      <c r="H698" s="317"/>
      <c r="I698" s="317"/>
      <c r="J698" s="314"/>
      <c r="K698" s="524"/>
      <c r="L698" s="525"/>
      <c r="M698" s="525"/>
      <c r="O698" s="525"/>
      <c r="P698" s="525"/>
      <c r="Q698" s="525"/>
      <c r="R698" s="606"/>
    </row>
    <row r="699" spans="1:18" ht="12" customHeight="1" x14ac:dyDescent="0.2">
      <c r="A699" s="370"/>
      <c r="B699" s="446"/>
      <c r="C699" s="373"/>
      <c r="D699" s="255"/>
      <c r="E699" s="243"/>
      <c r="F699" s="316"/>
      <c r="G699" s="316"/>
      <c r="H699" s="318"/>
      <c r="I699" s="318"/>
      <c r="J699" s="243"/>
      <c r="K699" s="524"/>
      <c r="L699" s="525"/>
      <c r="M699" s="525"/>
      <c r="O699" s="525"/>
      <c r="P699" s="525"/>
      <c r="Q699" s="525"/>
      <c r="R699" s="606"/>
    </row>
    <row r="700" spans="1:18" ht="12" customHeight="1" x14ac:dyDescent="0.2">
      <c r="A700" s="369"/>
      <c r="B700" s="371"/>
      <c r="C700" s="372"/>
      <c r="D700" s="374"/>
      <c r="E700" s="314"/>
      <c r="F700" s="315"/>
      <c r="G700" s="257"/>
      <c r="H700" s="317"/>
      <c r="I700" s="317"/>
      <c r="J700" s="314"/>
      <c r="K700" s="524"/>
      <c r="L700" s="525"/>
      <c r="M700" s="525"/>
      <c r="O700" s="525"/>
      <c r="P700" s="525"/>
      <c r="Q700" s="525"/>
      <c r="R700" s="606"/>
    </row>
    <row r="701" spans="1:18" ht="12" customHeight="1" x14ac:dyDescent="0.2">
      <c r="A701" s="370"/>
      <c r="B701" s="446"/>
      <c r="C701" s="373"/>
      <c r="D701" s="255"/>
      <c r="E701" s="297"/>
      <c r="F701" s="297"/>
      <c r="G701" s="316"/>
      <c r="H701" s="297"/>
      <c r="I701" s="297"/>
      <c r="J701" s="297"/>
      <c r="K701" s="524"/>
      <c r="L701" s="525"/>
      <c r="M701" s="525"/>
      <c r="O701" s="525"/>
      <c r="P701" s="525"/>
      <c r="Q701" s="525"/>
      <c r="R701" s="606"/>
    </row>
    <row r="702" spans="1:18" ht="12" customHeight="1" x14ac:dyDescent="0.2">
      <c r="A702" s="381"/>
      <c r="B702" s="371"/>
      <c r="C702" s="372"/>
      <c r="D702" s="374"/>
      <c r="E702" s="314"/>
      <c r="F702" s="257"/>
      <c r="G702" s="257"/>
      <c r="H702" s="317"/>
      <c r="I702" s="317"/>
      <c r="J702" s="314"/>
      <c r="K702" s="524"/>
      <c r="L702" s="525"/>
      <c r="M702" s="525"/>
      <c r="O702" s="525"/>
      <c r="P702" s="525"/>
      <c r="Q702" s="525"/>
      <c r="R702" s="606"/>
    </row>
    <row r="703" spans="1:18" ht="12" customHeight="1" x14ac:dyDescent="0.2">
      <c r="A703" s="370"/>
      <c r="B703" s="446"/>
      <c r="C703" s="373"/>
      <c r="D703" s="255"/>
      <c r="E703" s="243"/>
      <c r="F703" s="316"/>
      <c r="G703" s="316"/>
      <c r="H703" s="318"/>
      <c r="I703" s="318"/>
      <c r="J703" s="243"/>
      <c r="K703" s="524"/>
      <c r="L703" s="525"/>
      <c r="M703" s="525"/>
      <c r="O703" s="525"/>
      <c r="P703" s="525"/>
      <c r="Q703" s="525"/>
      <c r="R703" s="606"/>
    </row>
    <row r="704" spans="1:18" ht="12" customHeight="1" x14ac:dyDescent="0.2">
      <c r="A704" s="369"/>
      <c r="B704" s="371"/>
      <c r="C704" s="372"/>
      <c r="D704" s="374"/>
      <c r="E704" s="314"/>
      <c r="F704" s="315"/>
      <c r="G704" s="257"/>
      <c r="H704" s="317"/>
      <c r="I704" s="319"/>
      <c r="J704" s="314"/>
      <c r="K704" s="524"/>
      <c r="L704" s="525"/>
      <c r="M704" s="525"/>
      <c r="O704" s="525"/>
      <c r="P704" s="525"/>
      <c r="Q704" s="525"/>
      <c r="R704" s="606"/>
    </row>
    <row r="705" spans="1:18" ht="12" customHeight="1" x14ac:dyDescent="0.2">
      <c r="A705" s="370"/>
      <c r="B705" s="446"/>
      <c r="C705" s="373"/>
      <c r="D705" s="255"/>
      <c r="E705" s="243"/>
      <c r="F705" s="316"/>
      <c r="G705" s="316"/>
      <c r="H705" s="318"/>
      <c r="I705" s="253"/>
      <c r="J705" s="243"/>
      <c r="K705" s="524"/>
      <c r="L705" s="525"/>
      <c r="M705" s="525"/>
      <c r="O705" s="525"/>
      <c r="P705" s="525"/>
      <c r="Q705" s="525"/>
      <c r="R705" s="606"/>
    </row>
    <row r="706" spans="1:18" ht="12" customHeight="1" x14ac:dyDescent="0.2">
      <c r="A706" s="369"/>
      <c r="B706" s="379"/>
      <c r="C706" s="372"/>
      <c r="D706" s="374"/>
      <c r="E706" s="314"/>
      <c r="F706" s="257"/>
      <c r="G706" s="257"/>
      <c r="H706" s="317"/>
      <c r="I706" s="317"/>
      <c r="J706" s="314"/>
      <c r="K706" s="524"/>
      <c r="L706" s="525"/>
      <c r="M706" s="525"/>
      <c r="O706" s="525"/>
      <c r="P706" s="525"/>
      <c r="Q706" s="525"/>
      <c r="R706" s="606"/>
    </row>
    <row r="707" spans="1:18" ht="12" customHeight="1" x14ac:dyDescent="0.2">
      <c r="A707" s="370"/>
      <c r="B707" s="373"/>
      <c r="C707" s="373"/>
      <c r="D707" s="255"/>
      <c r="E707" s="243"/>
      <c r="F707" s="316"/>
      <c r="G707" s="316"/>
      <c r="H707" s="318"/>
      <c r="I707" s="318"/>
      <c r="J707" s="243"/>
      <c r="K707" s="524"/>
      <c r="L707" s="525"/>
      <c r="M707" s="525"/>
      <c r="O707" s="525"/>
      <c r="P707" s="525"/>
      <c r="Q707" s="525"/>
      <c r="R707" s="606"/>
    </row>
    <row r="708" spans="1:18" ht="12" customHeight="1" x14ac:dyDescent="0.2">
      <c r="A708" s="369"/>
      <c r="B708" s="371"/>
      <c r="C708" s="372"/>
      <c r="D708" s="374"/>
      <c r="E708" s="314"/>
      <c r="F708" s="257"/>
      <c r="G708" s="257"/>
      <c r="H708" s="417"/>
      <c r="I708" s="417"/>
      <c r="J708" s="314"/>
      <c r="K708" s="524"/>
      <c r="L708" s="525"/>
      <c r="M708" s="525"/>
      <c r="O708" s="525"/>
      <c r="P708" s="525"/>
      <c r="Q708" s="525"/>
      <c r="R708" s="606"/>
    </row>
    <row r="709" spans="1:18" ht="12" customHeight="1" x14ac:dyDescent="0.2">
      <c r="A709" s="370"/>
      <c r="B709" s="446"/>
      <c r="C709" s="373"/>
      <c r="D709" s="255"/>
      <c r="E709" s="243"/>
      <c r="F709" s="316"/>
      <c r="G709" s="316"/>
      <c r="H709" s="418"/>
      <c r="I709" s="418"/>
      <c r="J709" s="243"/>
      <c r="K709" s="524"/>
      <c r="L709" s="525"/>
      <c r="M709" s="525"/>
      <c r="O709" s="525"/>
      <c r="P709" s="525"/>
      <c r="Q709" s="525"/>
      <c r="R709" s="606"/>
    </row>
    <row r="710" spans="1:18" ht="12" customHeight="1" x14ac:dyDescent="0.2">
      <c r="A710" s="369"/>
      <c r="B710" s="371"/>
      <c r="C710" s="372"/>
      <c r="D710" s="374"/>
      <c r="E710" s="314"/>
      <c r="F710" s="257"/>
      <c r="G710" s="257"/>
      <c r="H710" s="317"/>
      <c r="I710" s="319"/>
      <c r="J710" s="314"/>
      <c r="K710" s="524"/>
      <c r="L710" s="525"/>
      <c r="M710" s="525"/>
      <c r="O710" s="525"/>
      <c r="P710" s="525"/>
      <c r="Q710" s="525"/>
      <c r="R710" s="606"/>
    </row>
    <row r="711" spans="1:18" ht="12" customHeight="1" x14ac:dyDescent="0.2">
      <c r="A711" s="370"/>
      <c r="B711" s="446"/>
      <c r="C711" s="373"/>
      <c r="D711" s="255"/>
      <c r="E711" s="243"/>
      <c r="F711" s="316"/>
      <c r="G711" s="316"/>
      <c r="H711" s="318"/>
      <c r="I711" s="253"/>
      <c r="J711" s="243"/>
      <c r="K711" s="524"/>
      <c r="L711" s="525"/>
      <c r="M711" s="525"/>
      <c r="O711" s="525"/>
      <c r="P711" s="525"/>
      <c r="Q711" s="525"/>
      <c r="R711" s="606"/>
    </row>
    <row r="712" spans="1:18" ht="12" customHeight="1" x14ac:dyDescent="0.2">
      <c r="A712" s="369"/>
      <c r="B712" s="371"/>
      <c r="C712" s="372"/>
      <c r="D712" s="374"/>
      <c r="E712" s="314"/>
      <c r="F712" s="257"/>
      <c r="G712" s="257"/>
      <c r="H712" s="314"/>
      <c r="I712" s="319"/>
      <c r="J712" s="314"/>
      <c r="K712" s="524"/>
      <c r="L712" s="525"/>
      <c r="M712" s="525"/>
      <c r="O712" s="525"/>
      <c r="P712" s="525"/>
      <c r="Q712" s="525"/>
      <c r="R712" s="606"/>
    </row>
    <row r="713" spans="1:18" ht="12" customHeight="1" x14ac:dyDescent="0.2">
      <c r="A713" s="370"/>
      <c r="B713" s="446"/>
      <c r="C713" s="373"/>
      <c r="D713" s="255"/>
      <c r="E713" s="243"/>
      <c r="F713" s="316"/>
      <c r="G713" s="316"/>
      <c r="H713" s="380"/>
      <c r="I713" s="297"/>
      <c r="J713" s="297"/>
      <c r="K713" s="524"/>
      <c r="L713" s="525"/>
      <c r="M713" s="525"/>
      <c r="O713" s="525"/>
      <c r="P713" s="525"/>
      <c r="Q713" s="525"/>
      <c r="R713" s="606"/>
    </row>
    <row r="714" spans="1:18" ht="12" customHeight="1" x14ac:dyDescent="0.2">
      <c r="A714" s="369"/>
      <c r="B714" s="371"/>
      <c r="C714" s="372"/>
      <c r="D714" s="374"/>
      <c r="E714" s="314"/>
      <c r="F714" s="257"/>
      <c r="G714" s="257"/>
      <c r="H714" s="317"/>
      <c r="I714" s="319"/>
      <c r="J714" s="314"/>
      <c r="K714" s="524"/>
      <c r="L714" s="525"/>
      <c r="M714" s="525"/>
      <c r="O714" s="525"/>
      <c r="P714" s="525"/>
      <c r="Q714" s="525"/>
      <c r="R714" s="606"/>
    </row>
    <row r="715" spans="1:18" ht="12" customHeight="1" x14ac:dyDescent="0.2">
      <c r="A715" s="370"/>
      <c r="B715" s="446"/>
      <c r="C715" s="373"/>
      <c r="D715" s="255"/>
      <c r="E715" s="243"/>
      <c r="F715" s="316"/>
      <c r="G715" s="316"/>
      <c r="H715" s="318"/>
      <c r="I715" s="253"/>
      <c r="J715" s="243"/>
      <c r="K715" s="524"/>
      <c r="L715" s="525"/>
      <c r="M715" s="525"/>
      <c r="O715" s="525"/>
      <c r="P715" s="525"/>
      <c r="Q715" s="525"/>
      <c r="R715" s="606"/>
    </row>
    <row r="716" spans="1:18" ht="12" customHeight="1" x14ac:dyDescent="0.2">
      <c r="A716" s="369"/>
      <c r="B716" s="371"/>
      <c r="C716" s="372"/>
      <c r="D716" s="374"/>
      <c r="E716" s="314"/>
      <c r="F716" s="257"/>
      <c r="G716" s="257"/>
      <c r="H716" s="317"/>
      <c r="I716" s="319"/>
      <c r="J716" s="314"/>
      <c r="K716" s="524"/>
      <c r="L716" s="525"/>
      <c r="M716" s="525"/>
      <c r="O716" s="525"/>
      <c r="P716" s="525"/>
      <c r="Q716" s="525"/>
      <c r="R716" s="606"/>
    </row>
    <row r="717" spans="1:18" ht="12" customHeight="1" x14ac:dyDescent="0.2">
      <c r="A717" s="370"/>
      <c r="B717" s="446"/>
      <c r="C717" s="373"/>
      <c r="D717" s="255"/>
      <c r="E717" s="243"/>
      <c r="F717" s="316"/>
      <c r="G717" s="316"/>
      <c r="H717" s="297"/>
      <c r="I717" s="253"/>
      <c r="J717" s="243"/>
      <c r="K717" s="524"/>
      <c r="L717" s="525"/>
      <c r="M717" s="525"/>
      <c r="O717" s="525"/>
      <c r="P717" s="525"/>
      <c r="Q717" s="525"/>
      <c r="R717" s="606"/>
    </row>
    <row r="718" spans="1:18" ht="12" customHeight="1" x14ac:dyDescent="0.2">
      <c r="A718" s="381"/>
      <c r="B718" s="371"/>
      <c r="C718" s="372"/>
      <c r="D718" s="374"/>
      <c r="E718" s="314"/>
      <c r="F718" s="315"/>
      <c r="G718" s="257"/>
      <c r="H718" s="317"/>
      <c r="I718" s="319"/>
      <c r="J718" s="314"/>
      <c r="K718" s="524"/>
      <c r="L718" s="525"/>
      <c r="M718" s="525"/>
      <c r="O718" s="525"/>
      <c r="P718" s="525"/>
      <c r="Q718" s="525"/>
      <c r="R718" s="606"/>
    </row>
    <row r="719" spans="1:18" ht="12" customHeight="1" x14ac:dyDescent="0.2">
      <c r="A719" s="370"/>
      <c r="B719" s="446"/>
      <c r="C719" s="373"/>
      <c r="D719" s="255"/>
      <c r="E719" s="243"/>
      <c r="F719" s="325"/>
      <c r="G719" s="316"/>
      <c r="H719" s="318"/>
      <c r="I719" s="253"/>
      <c r="J719" s="243"/>
      <c r="K719" s="524"/>
      <c r="L719" s="525"/>
      <c r="M719" s="525"/>
      <c r="O719" s="525"/>
      <c r="P719" s="525"/>
      <c r="Q719" s="525"/>
      <c r="R719" s="606"/>
    </row>
    <row r="720" spans="1:18" ht="12" customHeight="1" x14ac:dyDescent="0.2">
      <c r="A720" s="369"/>
      <c r="B720" s="371"/>
      <c r="C720" s="372"/>
      <c r="D720" s="374"/>
      <c r="E720" s="314"/>
      <c r="F720" s="315"/>
      <c r="G720" s="257"/>
      <c r="H720" s="317"/>
      <c r="I720" s="317"/>
      <c r="J720" s="314"/>
      <c r="K720" s="524"/>
      <c r="L720" s="525"/>
      <c r="M720" s="525"/>
      <c r="O720" s="525"/>
      <c r="P720" s="525"/>
      <c r="Q720" s="525"/>
      <c r="R720" s="606"/>
    </row>
    <row r="721" spans="1:18" ht="12" customHeight="1" x14ac:dyDescent="0.2">
      <c r="A721" s="370"/>
      <c r="B721" s="446"/>
      <c r="C721" s="373"/>
      <c r="D721" s="255"/>
      <c r="E721" s="243"/>
      <c r="F721" s="416"/>
      <c r="G721" s="316"/>
      <c r="H721" s="318"/>
      <c r="I721" s="318"/>
      <c r="J721" s="243"/>
      <c r="K721" s="524"/>
      <c r="L721" s="525"/>
      <c r="M721" s="525"/>
      <c r="O721" s="525"/>
      <c r="P721" s="525"/>
      <c r="Q721" s="525"/>
      <c r="R721" s="606"/>
    </row>
    <row r="722" spans="1:18" ht="12" customHeight="1" x14ac:dyDescent="0.2">
      <c r="A722" s="369"/>
      <c r="B722" s="371"/>
      <c r="C722" s="372"/>
      <c r="D722" s="374"/>
      <c r="E722" s="314"/>
      <c r="F722" s="257"/>
      <c r="G722" s="257"/>
      <c r="H722" s="317"/>
      <c r="I722" s="319"/>
      <c r="J722" s="314"/>
      <c r="K722" s="524"/>
      <c r="L722" s="525"/>
      <c r="M722" s="525"/>
      <c r="O722" s="525"/>
      <c r="P722" s="525"/>
      <c r="Q722" s="525"/>
      <c r="R722" s="606"/>
    </row>
    <row r="723" spans="1:18" ht="12" customHeight="1" x14ac:dyDescent="0.2">
      <c r="A723" s="370"/>
      <c r="B723" s="446"/>
      <c r="C723" s="373"/>
      <c r="D723" s="255"/>
      <c r="E723" s="243"/>
      <c r="F723" s="316"/>
      <c r="G723" s="316"/>
      <c r="H723" s="318"/>
      <c r="I723" s="253"/>
      <c r="J723" s="243"/>
      <c r="K723" s="524"/>
      <c r="L723" s="525"/>
      <c r="M723" s="525"/>
      <c r="O723" s="525"/>
      <c r="P723" s="525"/>
      <c r="Q723" s="525"/>
      <c r="R723" s="606"/>
    </row>
    <row r="724" spans="1:18" ht="12" customHeight="1" x14ac:dyDescent="0.2">
      <c r="A724" s="369"/>
      <c r="B724" s="371"/>
      <c r="C724" s="372"/>
      <c r="D724" s="374"/>
      <c r="E724" s="314"/>
      <c r="F724" s="257"/>
      <c r="G724" s="257"/>
      <c r="H724" s="317"/>
      <c r="I724" s="317"/>
      <c r="J724" s="314"/>
      <c r="K724" s="524"/>
      <c r="L724" s="525"/>
      <c r="M724" s="525"/>
      <c r="O724" s="525"/>
      <c r="P724" s="525"/>
      <c r="Q724" s="525"/>
      <c r="R724" s="606"/>
    </row>
    <row r="725" spans="1:18" ht="12" customHeight="1" x14ac:dyDescent="0.2">
      <c r="A725" s="370"/>
      <c r="B725" s="446"/>
      <c r="C725" s="373"/>
      <c r="D725" s="255"/>
      <c r="E725" s="243"/>
      <c r="F725" s="316"/>
      <c r="G725" s="316"/>
      <c r="H725" s="318"/>
      <c r="I725" s="318"/>
      <c r="J725" s="243"/>
      <c r="K725" s="524"/>
      <c r="L725" s="525"/>
      <c r="M725" s="525"/>
      <c r="O725" s="525"/>
      <c r="P725" s="525"/>
      <c r="Q725" s="525"/>
      <c r="R725" s="606"/>
    </row>
    <row r="726" spans="1:18" ht="12" customHeight="1" x14ac:dyDescent="0.2">
      <c r="A726" s="369"/>
      <c r="B726" s="371"/>
      <c r="C726" s="372"/>
      <c r="D726" s="374"/>
      <c r="E726" s="314"/>
      <c r="F726" s="257"/>
      <c r="G726" s="257"/>
      <c r="H726" s="317"/>
      <c r="I726" s="317"/>
      <c r="J726" s="314"/>
      <c r="K726" s="524"/>
      <c r="L726" s="525"/>
      <c r="M726" s="525"/>
      <c r="O726" s="525"/>
      <c r="P726" s="525"/>
      <c r="Q726" s="525"/>
      <c r="R726" s="606"/>
    </row>
    <row r="727" spans="1:18" ht="12" customHeight="1" x14ac:dyDescent="0.2">
      <c r="A727" s="370"/>
      <c r="B727" s="446"/>
      <c r="C727" s="373"/>
      <c r="D727" s="255"/>
      <c r="E727" s="243"/>
      <c r="F727" s="316"/>
      <c r="G727" s="316"/>
      <c r="H727" s="318"/>
      <c r="I727" s="318"/>
      <c r="J727" s="243"/>
      <c r="K727" s="524"/>
      <c r="L727" s="525"/>
      <c r="M727" s="525"/>
      <c r="O727" s="525"/>
      <c r="P727" s="525"/>
      <c r="Q727" s="525"/>
      <c r="R727" s="606"/>
    </row>
    <row r="728" spans="1:18" ht="12" customHeight="1" x14ac:dyDescent="0.2">
      <c r="A728" s="369"/>
      <c r="B728" s="371"/>
      <c r="C728" s="372"/>
      <c r="D728" s="374"/>
      <c r="E728" s="314"/>
      <c r="F728" s="257"/>
      <c r="G728" s="257"/>
      <c r="H728" s="317"/>
      <c r="I728" s="319"/>
      <c r="J728" s="314"/>
      <c r="K728" s="524"/>
      <c r="L728" s="525"/>
      <c r="M728" s="525"/>
      <c r="O728" s="525"/>
      <c r="P728" s="525"/>
      <c r="Q728" s="525"/>
      <c r="R728" s="606"/>
    </row>
    <row r="729" spans="1:18" ht="12" customHeight="1" x14ac:dyDescent="0.2">
      <c r="A729" s="370"/>
      <c r="B729" s="446"/>
      <c r="C729" s="373"/>
      <c r="D729" s="255"/>
      <c r="E729" s="243"/>
      <c r="F729" s="316"/>
      <c r="G729" s="316"/>
      <c r="H729" s="297"/>
      <c r="I729" s="253"/>
      <c r="J729" s="243"/>
      <c r="K729" s="524"/>
      <c r="L729" s="525"/>
      <c r="M729" s="525"/>
      <c r="O729" s="525"/>
      <c r="P729" s="525"/>
      <c r="Q729" s="525"/>
      <c r="R729" s="606"/>
    </row>
    <row r="730" spans="1:18" ht="12" customHeight="1" x14ac:dyDescent="0.2">
      <c r="A730" s="369"/>
      <c r="B730" s="371"/>
      <c r="C730" s="372"/>
      <c r="D730" s="374"/>
      <c r="E730" s="314"/>
      <c r="F730" s="315"/>
      <c r="G730" s="257"/>
      <c r="H730" s="317"/>
      <c r="I730" s="319"/>
      <c r="J730" s="314"/>
      <c r="K730" s="524"/>
      <c r="L730" s="525"/>
      <c r="M730" s="525"/>
      <c r="O730" s="525"/>
      <c r="P730" s="525"/>
      <c r="Q730" s="525"/>
      <c r="R730" s="606"/>
    </row>
    <row r="731" spans="1:18" ht="12" customHeight="1" x14ac:dyDescent="0.2">
      <c r="A731" s="370"/>
      <c r="B731" s="446"/>
      <c r="C731" s="373"/>
      <c r="D731" s="255"/>
      <c r="E731" s="243"/>
      <c r="F731" s="316"/>
      <c r="G731" s="316"/>
      <c r="H731" s="318"/>
      <c r="I731" s="253"/>
      <c r="J731" s="243"/>
      <c r="K731" s="524"/>
      <c r="L731" s="525"/>
      <c r="M731" s="525"/>
      <c r="O731" s="525"/>
      <c r="P731" s="525"/>
      <c r="Q731" s="525"/>
      <c r="R731" s="606"/>
    </row>
    <row r="732" spans="1:18" ht="12" customHeight="1" x14ac:dyDescent="0.2">
      <c r="A732" s="369"/>
      <c r="B732" s="371"/>
      <c r="C732" s="372"/>
      <c r="D732" s="374"/>
      <c r="E732" s="324"/>
      <c r="F732" s="382"/>
      <c r="G732" s="257"/>
      <c r="H732" s="327"/>
      <c r="I732" s="327"/>
      <c r="J732" s="314"/>
      <c r="K732" s="524"/>
      <c r="L732" s="525"/>
      <c r="M732" s="525"/>
      <c r="O732" s="525"/>
      <c r="P732" s="525"/>
      <c r="Q732" s="525"/>
      <c r="R732" s="606"/>
    </row>
    <row r="733" spans="1:18" ht="12" customHeight="1" x14ac:dyDescent="0.2">
      <c r="A733" s="370"/>
      <c r="B733" s="446"/>
      <c r="C733" s="373"/>
      <c r="D733" s="255"/>
      <c r="E733" s="241"/>
      <c r="F733" s="294"/>
      <c r="G733" s="316"/>
      <c r="H733" s="247"/>
      <c r="I733" s="247"/>
      <c r="J733" s="415"/>
      <c r="K733" s="524"/>
      <c r="L733" s="525"/>
      <c r="M733" s="525"/>
      <c r="O733" s="525"/>
      <c r="P733" s="525"/>
      <c r="Q733" s="525"/>
      <c r="R733" s="606"/>
    </row>
    <row r="734" spans="1:18" ht="12" customHeight="1" x14ac:dyDescent="0.2">
      <c r="A734" s="369"/>
      <c r="B734" s="371"/>
      <c r="C734" s="372"/>
      <c r="D734" s="374"/>
      <c r="E734" s="314"/>
      <c r="F734" s="315"/>
      <c r="G734" s="257"/>
      <c r="H734" s="314"/>
      <c r="I734" s="314"/>
      <c r="J734" s="317"/>
      <c r="K734" s="524"/>
      <c r="L734" s="525"/>
      <c r="M734" s="525"/>
      <c r="O734" s="525"/>
      <c r="P734" s="525"/>
      <c r="Q734" s="525"/>
      <c r="R734" s="606"/>
    </row>
    <row r="735" spans="1:18" ht="12" customHeight="1" x14ac:dyDescent="0.2">
      <c r="A735" s="370"/>
      <c r="B735" s="446"/>
      <c r="C735" s="373"/>
      <c r="D735" s="255"/>
      <c r="E735" s="243"/>
      <c r="F735" s="375"/>
      <c r="G735" s="316"/>
      <c r="H735" s="243"/>
      <c r="I735" s="243"/>
      <c r="J735" s="376"/>
      <c r="K735" s="524"/>
      <c r="L735" s="525"/>
      <c r="M735" s="525"/>
      <c r="O735" s="525"/>
      <c r="P735" s="525"/>
      <c r="Q735" s="525"/>
      <c r="R735" s="606"/>
    </row>
    <row r="736" spans="1:18" ht="12" customHeight="1" x14ac:dyDescent="0.2">
      <c r="A736" s="369"/>
      <c r="B736" s="371"/>
      <c r="C736" s="372"/>
      <c r="D736" s="374"/>
      <c r="E736" s="314"/>
      <c r="F736" s="257"/>
      <c r="G736" s="257"/>
      <c r="H736" s="317"/>
      <c r="I736" s="317"/>
      <c r="J736" s="314"/>
      <c r="K736" s="524"/>
      <c r="L736" s="525"/>
      <c r="M736" s="525"/>
      <c r="O736" s="525"/>
      <c r="P736" s="525"/>
      <c r="Q736" s="525"/>
      <c r="R736" s="606"/>
    </row>
    <row r="737" spans="1:18" ht="12" customHeight="1" x14ac:dyDescent="0.2">
      <c r="A737" s="370"/>
      <c r="B737" s="446"/>
      <c r="C737" s="373"/>
      <c r="D737" s="255"/>
      <c r="E737" s="243"/>
      <c r="F737" s="316"/>
      <c r="G737" s="316"/>
      <c r="H737" s="318"/>
      <c r="I737" s="318"/>
      <c r="J737" s="243"/>
      <c r="K737" s="524"/>
      <c r="L737" s="525"/>
      <c r="M737" s="525"/>
      <c r="O737" s="525"/>
      <c r="P737" s="525"/>
      <c r="Q737" s="525"/>
      <c r="R737" s="606"/>
    </row>
    <row r="738" spans="1:18" ht="12" customHeight="1" x14ac:dyDescent="0.2">
      <c r="A738" s="369"/>
      <c r="B738" s="371"/>
      <c r="C738" s="372"/>
      <c r="D738" s="374"/>
      <c r="E738" s="314"/>
      <c r="F738" s="315"/>
      <c r="G738" s="257"/>
      <c r="H738" s="317"/>
      <c r="I738" s="319"/>
      <c r="J738" s="314"/>
      <c r="K738" s="524"/>
      <c r="L738" s="525"/>
      <c r="M738" s="525"/>
      <c r="O738" s="525"/>
      <c r="P738" s="525"/>
      <c r="Q738" s="525"/>
      <c r="R738" s="606"/>
    </row>
    <row r="739" spans="1:18" ht="12" customHeight="1" x14ac:dyDescent="0.2">
      <c r="A739" s="370"/>
      <c r="B739" s="446"/>
      <c r="C739" s="373"/>
      <c r="D739" s="255"/>
      <c r="E739" s="243"/>
      <c r="F739" s="316"/>
      <c r="G739" s="316"/>
      <c r="H739" s="318"/>
      <c r="I739" s="253"/>
      <c r="J739" s="243"/>
      <c r="K739" s="524"/>
      <c r="L739" s="525"/>
      <c r="M739" s="525"/>
      <c r="O739" s="525"/>
      <c r="P739" s="525"/>
      <c r="Q739" s="525"/>
      <c r="R739" s="606"/>
    </row>
    <row r="740" spans="1:18" ht="12" customHeight="1" x14ac:dyDescent="0.2">
      <c r="A740" s="450"/>
      <c r="B740" s="371"/>
      <c r="C740" s="372"/>
      <c r="D740" s="413"/>
      <c r="E740" s="314"/>
      <c r="F740" s="315"/>
      <c r="G740" s="257"/>
      <c r="H740" s="317"/>
      <c r="I740" s="319"/>
      <c r="J740" s="314"/>
      <c r="K740" s="524"/>
      <c r="L740" s="525"/>
      <c r="M740" s="525"/>
      <c r="O740" s="525"/>
      <c r="P740" s="525"/>
      <c r="Q740" s="525"/>
      <c r="R740" s="606"/>
    </row>
    <row r="741" spans="1:18" ht="12" customHeight="1" x14ac:dyDescent="0.2">
      <c r="A741" s="449"/>
      <c r="B741" s="446"/>
      <c r="C741" s="373"/>
      <c r="D741" s="414"/>
      <c r="E741" s="243"/>
      <c r="F741" s="316"/>
      <c r="G741" s="316"/>
      <c r="H741" s="318"/>
      <c r="I741" s="253"/>
      <c r="J741" s="243"/>
      <c r="K741" s="524"/>
      <c r="L741" s="525"/>
      <c r="M741" s="525"/>
      <c r="O741" s="525"/>
      <c r="P741" s="525"/>
      <c r="Q741" s="525"/>
      <c r="R741" s="606"/>
    </row>
    <row r="742" spans="1:18" ht="12" customHeight="1" x14ac:dyDescent="0.2">
      <c r="A742" s="369"/>
      <c r="B742" s="371"/>
      <c r="C742" s="372"/>
      <c r="D742" s="374"/>
      <c r="E742" s="314"/>
      <c r="F742" s="315"/>
      <c r="G742" s="257"/>
      <c r="H742" s="317"/>
      <c r="I742" s="317"/>
      <c r="J742" s="314"/>
      <c r="K742" s="524"/>
      <c r="L742" s="525"/>
      <c r="M742" s="525"/>
      <c r="O742" s="525"/>
      <c r="P742" s="525"/>
      <c r="Q742" s="525"/>
      <c r="R742" s="606"/>
    </row>
    <row r="743" spans="1:18" ht="12" customHeight="1" x14ac:dyDescent="0.2">
      <c r="A743" s="370"/>
      <c r="B743" s="446"/>
      <c r="C743" s="373"/>
      <c r="D743" s="255"/>
      <c r="E743" s="243"/>
      <c r="F743" s="375"/>
      <c r="G743" s="316"/>
      <c r="H743" s="318"/>
      <c r="I743" s="318"/>
      <c r="J743" s="375"/>
      <c r="K743" s="524"/>
      <c r="L743" s="525"/>
      <c r="M743" s="525"/>
      <c r="O743" s="525"/>
      <c r="P743" s="525"/>
      <c r="Q743" s="525"/>
      <c r="R743" s="606"/>
    </row>
    <row r="744" spans="1:18" ht="12" customHeight="1" x14ac:dyDescent="0.2">
      <c r="A744" s="369"/>
      <c r="B744" s="371"/>
      <c r="C744" s="372"/>
      <c r="D744" s="374"/>
      <c r="E744" s="314"/>
      <c r="F744" s="257"/>
      <c r="G744" s="257"/>
      <c r="H744" s="317"/>
      <c r="I744" s="319"/>
      <c r="J744" s="314"/>
      <c r="K744" s="524"/>
      <c r="L744" s="525"/>
      <c r="M744" s="525"/>
      <c r="O744" s="525"/>
      <c r="P744" s="525"/>
      <c r="Q744" s="525"/>
      <c r="R744" s="606"/>
    </row>
    <row r="745" spans="1:18" ht="12" customHeight="1" x14ac:dyDescent="0.2">
      <c r="A745" s="370"/>
      <c r="B745" s="446"/>
      <c r="C745" s="373"/>
      <c r="D745" s="255"/>
      <c r="E745" s="243"/>
      <c r="F745" s="316"/>
      <c r="G745" s="316"/>
      <c r="H745" s="318"/>
      <c r="I745" s="253"/>
      <c r="J745" s="243"/>
      <c r="K745" s="524"/>
      <c r="L745" s="525"/>
      <c r="M745" s="525"/>
      <c r="O745" s="525"/>
      <c r="P745" s="525"/>
      <c r="Q745" s="525"/>
      <c r="R745" s="606"/>
    </row>
    <row r="746" spans="1:18" ht="12" customHeight="1" x14ac:dyDescent="0.2">
      <c r="A746" s="369"/>
      <c r="B746" s="371"/>
      <c r="C746" s="372"/>
      <c r="D746" s="374"/>
      <c r="E746" s="314"/>
      <c r="F746" s="257"/>
      <c r="G746" s="257"/>
      <c r="H746" s="317"/>
      <c r="I746" s="317"/>
      <c r="J746" s="314"/>
      <c r="K746" s="524"/>
      <c r="L746" s="525"/>
      <c r="M746" s="525"/>
      <c r="O746" s="525"/>
      <c r="P746" s="525"/>
      <c r="Q746" s="525"/>
      <c r="R746" s="606"/>
    </row>
    <row r="747" spans="1:18" ht="12" customHeight="1" x14ac:dyDescent="0.2">
      <c r="A747" s="370"/>
      <c r="B747" s="446"/>
      <c r="C747" s="373"/>
      <c r="D747" s="255"/>
      <c r="E747" s="243"/>
      <c r="F747" s="316"/>
      <c r="G747" s="316"/>
      <c r="H747" s="318"/>
      <c r="I747" s="318"/>
      <c r="J747" s="243"/>
      <c r="K747" s="524"/>
      <c r="L747" s="525"/>
      <c r="M747" s="525"/>
      <c r="O747" s="525"/>
      <c r="P747" s="525"/>
      <c r="Q747" s="525"/>
      <c r="R747" s="606"/>
    </row>
    <row r="748" spans="1:18" ht="12" customHeight="1" x14ac:dyDescent="0.2">
      <c r="A748" s="381"/>
      <c r="B748" s="371"/>
      <c r="C748" s="372"/>
      <c r="D748" s="374"/>
      <c r="E748" s="314"/>
      <c r="F748" s="257"/>
      <c r="G748" s="257"/>
      <c r="H748" s="317"/>
      <c r="I748" s="319"/>
      <c r="J748" s="314"/>
      <c r="K748" s="524"/>
      <c r="L748" s="525"/>
      <c r="M748" s="525"/>
      <c r="O748" s="525"/>
      <c r="P748" s="525"/>
      <c r="Q748" s="525"/>
      <c r="R748" s="606"/>
    </row>
    <row r="749" spans="1:18" ht="12" customHeight="1" x14ac:dyDescent="0.2">
      <c r="A749" s="370"/>
      <c r="B749" s="446"/>
      <c r="C749" s="373"/>
      <c r="D749" s="255"/>
      <c r="E749" s="243"/>
      <c r="F749" s="316"/>
      <c r="G749" s="316"/>
      <c r="H749" s="318"/>
      <c r="I749" s="253"/>
      <c r="J749" s="243"/>
      <c r="K749" s="524"/>
      <c r="L749" s="525"/>
      <c r="M749" s="525"/>
      <c r="O749" s="525"/>
      <c r="P749" s="525"/>
      <c r="Q749" s="525"/>
      <c r="R749" s="606"/>
    </row>
    <row r="750" spans="1:18" ht="12" customHeight="1" x14ac:dyDescent="0.2">
      <c r="A750" s="369"/>
      <c r="B750" s="371"/>
      <c r="C750" s="372"/>
      <c r="D750" s="374"/>
      <c r="E750" s="314"/>
      <c r="F750" s="257"/>
      <c r="G750" s="257"/>
      <c r="H750" s="314"/>
      <c r="I750" s="319"/>
      <c r="J750" s="317"/>
      <c r="K750" s="524"/>
      <c r="L750" s="525"/>
      <c r="M750" s="525"/>
      <c r="O750" s="525"/>
      <c r="P750" s="525"/>
      <c r="Q750" s="525"/>
      <c r="R750" s="606"/>
    </row>
    <row r="751" spans="1:18" ht="12" customHeight="1" x14ac:dyDescent="0.2">
      <c r="A751" s="370"/>
      <c r="B751" s="446"/>
      <c r="C751" s="373"/>
      <c r="D751" s="255"/>
      <c r="E751" s="243"/>
      <c r="F751" s="316"/>
      <c r="G751" s="316"/>
      <c r="H751" s="243"/>
      <c r="I751" s="253"/>
      <c r="J751" s="318"/>
      <c r="K751" s="524"/>
      <c r="L751" s="525"/>
      <c r="M751" s="525"/>
      <c r="O751" s="525"/>
      <c r="P751" s="525"/>
      <c r="Q751" s="525"/>
      <c r="R751" s="606"/>
    </row>
    <row r="752" spans="1:18" ht="12" customHeight="1" x14ac:dyDescent="0.2">
      <c r="A752" s="381"/>
      <c r="B752" s="371"/>
      <c r="C752" s="372"/>
      <c r="D752" s="374"/>
      <c r="E752" s="314"/>
      <c r="F752" s="257"/>
      <c r="G752" s="257"/>
      <c r="H752" s="314"/>
      <c r="I752" s="319"/>
      <c r="J752" s="317"/>
      <c r="K752" s="524"/>
      <c r="L752" s="525"/>
      <c r="M752" s="525"/>
      <c r="O752" s="525"/>
      <c r="P752" s="525"/>
      <c r="Q752" s="525"/>
      <c r="R752" s="606"/>
    </row>
    <row r="753" spans="1:18" ht="12" customHeight="1" x14ac:dyDescent="0.2">
      <c r="A753" s="370"/>
      <c r="B753" s="446"/>
      <c r="C753" s="373"/>
      <c r="D753" s="255"/>
      <c r="E753" s="243"/>
      <c r="F753" s="316"/>
      <c r="G753" s="316"/>
      <c r="H753" s="243"/>
      <c r="I753" s="253"/>
      <c r="J753" s="318"/>
      <c r="K753" s="524"/>
      <c r="L753" s="525"/>
      <c r="M753" s="525"/>
      <c r="O753" s="525"/>
      <c r="P753" s="525"/>
      <c r="Q753" s="525"/>
      <c r="R753" s="606"/>
    </row>
    <row r="754" spans="1:18" ht="12" customHeight="1" x14ac:dyDescent="0.2">
      <c r="A754" s="369"/>
      <c r="B754" s="371"/>
      <c r="C754" s="372"/>
      <c r="D754" s="374"/>
      <c r="E754" s="314"/>
      <c r="F754" s="257"/>
      <c r="G754" s="257"/>
      <c r="H754" s="317"/>
      <c r="I754" s="317"/>
      <c r="J754" s="314"/>
      <c r="K754" s="524"/>
      <c r="L754" s="525"/>
      <c r="M754" s="525"/>
      <c r="O754" s="525"/>
      <c r="P754" s="525"/>
      <c r="Q754" s="525"/>
      <c r="R754" s="606"/>
    </row>
    <row r="755" spans="1:18" ht="12" customHeight="1" x14ac:dyDescent="0.2">
      <c r="A755" s="370"/>
      <c r="B755" s="446"/>
      <c r="C755" s="373"/>
      <c r="D755" s="255"/>
      <c r="E755" s="243"/>
      <c r="F755" s="316"/>
      <c r="G755" s="316"/>
      <c r="H755" s="318"/>
      <c r="I755" s="318"/>
      <c r="J755" s="243"/>
      <c r="K755" s="524"/>
      <c r="L755" s="525"/>
      <c r="M755" s="525"/>
      <c r="O755" s="525"/>
      <c r="P755" s="525"/>
      <c r="Q755" s="525"/>
      <c r="R755" s="606"/>
    </row>
    <row r="756" spans="1:18" ht="12" customHeight="1" x14ac:dyDescent="0.2">
      <c r="A756" s="369"/>
      <c r="B756" s="371"/>
      <c r="C756" s="372"/>
      <c r="D756" s="374"/>
      <c r="E756" s="314"/>
      <c r="F756" s="257"/>
      <c r="G756" s="257"/>
      <c r="H756" s="317"/>
      <c r="I756" s="319"/>
      <c r="J756" s="314"/>
      <c r="K756" s="524"/>
      <c r="L756" s="525"/>
      <c r="M756" s="525"/>
      <c r="O756" s="525"/>
      <c r="P756" s="525"/>
      <c r="Q756" s="525"/>
      <c r="R756" s="606"/>
    </row>
    <row r="757" spans="1:18" ht="12" customHeight="1" x14ac:dyDescent="0.2">
      <c r="A757" s="370"/>
      <c r="B757" s="446"/>
      <c r="C757" s="373"/>
      <c r="D757" s="255"/>
      <c r="E757" s="243"/>
      <c r="F757" s="316"/>
      <c r="G757" s="316"/>
      <c r="H757" s="318"/>
      <c r="I757" s="253"/>
      <c r="J757" s="243"/>
      <c r="K757" s="524"/>
      <c r="L757" s="525"/>
      <c r="M757" s="525"/>
      <c r="O757" s="525"/>
      <c r="P757" s="525"/>
      <c r="Q757" s="525"/>
      <c r="R757" s="606"/>
    </row>
    <row r="758" spans="1:18" ht="12" customHeight="1" x14ac:dyDescent="0.2">
      <c r="A758" s="381"/>
      <c r="B758" s="371"/>
      <c r="C758" s="372"/>
      <c r="D758" s="374"/>
      <c r="E758" s="314"/>
      <c r="F758" s="257"/>
      <c r="G758" s="257"/>
      <c r="H758" s="317"/>
      <c r="I758" s="317"/>
      <c r="J758" s="314"/>
      <c r="K758" s="524"/>
      <c r="L758" s="525"/>
      <c r="M758" s="525"/>
      <c r="O758" s="525"/>
      <c r="P758" s="525"/>
      <c r="Q758" s="525"/>
      <c r="R758" s="606"/>
    </row>
    <row r="759" spans="1:18" ht="12" customHeight="1" x14ac:dyDescent="0.2">
      <c r="A759" s="370"/>
      <c r="B759" s="446"/>
      <c r="C759" s="373"/>
      <c r="D759" s="255"/>
      <c r="E759" s="243"/>
      <c r="F759" s="316"/>
      <c r="G759" s="316"/>
      <c r="H759" s="318"/>
      <c r="I759" s="318"/>
      <c r="J759" s="243"/>
      <c r="K759" s="524"/>
      <c r="L759" s="525"/>
      <c r="M759" s="525"/>
      <c r="O759" s="525"/>
      <c r="P759" s="525"/>
      <c r="Q759" s="525"/>
      <c r="R759" s="606"/>
    </row>
    <row r="760" spans="1:18" ht="12" customHeight="1" x14ac:dyDescent="0.2">
      <c r="A760" s="369"/>
      <c r="B760" s="379"/>
      <c r="C760" s="372"/>
      <c r="D760" s="374"/>
      <c r="E760" s="314"/>
      <c r="F760" s="257"/>
      <c r="G760" s="257"/>
      <c r="H760" s="317"/>
      <c r="I760" s="317"/>
      <c r="J760" s="314"/>
      <c r="K760" s="524"/>
      <c r="L760" s="525"/>
      <c r="M760" s="525"/>
      <c r="O760" s="525"/>
      <c r="P760" s="525"/>
      <c r="Q760" s="525"/>
      <c r="R760" s="606"/>
    </row>
    <row r="761" spans="1:18" ht="12" customHeight="1" x14ac:dyDescent="0.2">
      <c r="A761" s="370"/>
      <c r="B761" s="373"/>
      <c r="C761" s="373"/>
      <c r="D761" s="255"/>
      <c r="E761" s="243"/>
      <c r="F761" s="316"/>
      <c r="G761" s="316"/>
      <c r="H761" s="318"/>
      <c r="I761" s="318"/>
      <c r="J761" s="243"/>
      <c r="K761" s="524"/>
      <c r="L761" s="525"/>
      <c r="M761" s="525"/>
      <c r="O761" s="525"/>
      <c r="P761" s="525"/>
      <c r="Q761" s="525"/>
      <c r="R761" s="606"/>
    </row>
    <row r="762" spans="1:18" ht="12" customHeight="1" x14ac:dyDescent="0.2">
      <c r="A762" s="369"/>
      <c r="B762" s="379"/>
      <c r="C762" s="372"/>
      <c r="D762" s="374"/>
      <c r="E762" s="314"/>
      <c r="F762" s="257"/>
      <c r="G762" s="257"/>
      <c r="H762" s="317"/>
      <c r="I762" s="317"/>
      <c r="J762" s="314"/>
      <c r="K762" s="524"/>
      <c r="L762" s="525"/>
      <c r="M762" s="525"/>
      <c r="O762" s="525"/>
      <c r="P762" s="525"/>
      <c r="Q762" s="525"/>
      <c r="R762" s="606"/>
    </row>
    <row r="763" spans="1:18" ht="12" customHeight="1" x14ac:dyDescent="0.2">
      <c r="A763" s="370"/>
      <c r="B763" s="373"/>
      <c r="C763" s="373"/>
      <c r="D763" s="255"/>
      <c r="E763" s="243"/>
      <c r="F763" s="316"/>
      <c r="G763" s="316"/>
      <c r="H763" s="318"/>
      <c r="I763" s="318"/>
      <c r="J763" s="243"/>
      <c r="K763" s="524"/>
      <c r="L763" s="525"/>
      <c r="M763" s="525"/>
      <c r="O763" s="525"/>
      <c r="P763" s="525"/>
      <c r="Q763" s="525"/>
      <c r="R763" s="606"/>
    </row>
    <row r="764" spans="1:18" ht="12" customHeight="1" x14ac:dyDescent="0.2">
      <c r="A764" s="369"/>
      <c r="B764" s="371"/>
      <c r="C764" s="372"/>
      <c r="D764" s="374"/>
      <c r="E764" s="314"/>
      <c r="F764" s="257"/>
      <c r="G764" s="257"/>
      <c r="H764" s="317"/>
      <c r="I764" s="317"/>
      <c r="J764" s="314"/>
      <c r="K764" s="524"/>
      <c r="L764" s="525"/>
      <c r="M764" s="525"/>
      <c r="O764" s="525"/>
      <c r="P764" s="525"/>
      <c r="Q764" s="525"/>
      <c r="R764" s="606"/>
    </row>
    <row r="765" spans="1:18" ht="12" customHeight="1" x14ac:dyDescent="0.2">
      <c r="A765" s="370"/>
      <c r="B765" s="446"/>
      <c r="C765" s="373"/>
      <c r="D765" s="255"/>
      <c r="E765" s="243"/>
      <c r="F765" s="316"/>
      <c r="G765" s="316"/>
      <c r="H765" s="318"/>
      <c r="I765" s="318"/>
      <c r="J765" s="243"/>
      <c r="K765" s="524"/>
      <c r="L765" s="525"/>
      <c r="M765" s="525"/>
      <c r="O765" s="525"/>
      <c r="P765" s="525"/>
      <c r="Q765" s="525"/>
      <c r="R765" s="606"/>
    </row>
    <row r="766" spans="1:18" ht="12" customHeight="1" x14ac:dyDescent="0.2">
      <c r="A766" s="369"/>
      <c r="B766" s="371"/>
      <c r="C766" s="372"/>
      <c r="D766" s="374"/>
      <c r="E766" s="314"/>
      <c r="F766" s="315"/>
      <c r="G766" s="257"/>
      <c r="H766" s="317"/>
      <c r="I766" s="317"/>
      <c r="J766" s="314"/>
      <c r="K766" s="524"/>
      <c r="L766" s="525"/>
      <c r="M766" s="525"/>
      <c r="O766" s="525"/>
      <c r="P766" s="525"/>
      <c r="Q766" s="525"/>
      <c r="R766" s="606"/>
    </row>
    <row r="767" spans="1:18" ht="12" customHeight="1" x14ac:dyDescent="0.2">
      <c r="A767" s="370"/>
      <c r="B767" s="446"/>
      <c r="C767" s="373"/>
      <c r="D767" s="255"/>
      <c r="E767" s="243"/>
      <c r="F767" s="325"/>
      <c r="G767" s="316"/>
      <c r="H767" s="318"/>
      <c r="I767" s="318"/>
      <c r="J767" s="243"/>
      <c r="K767" s="524"/>
      <c r="L767" s="525"/>
      <c r="M767" s="525"/>
      <c r="O767" s="525"/>
      <c r="P767" s="525"/>
      <c r="Q767" s="525"/>
      <c r="R767" s="606"/>
    </row>
    <row r="768" spans="1:18" ht="12" customHeight="1" x14ac:dyDescent="0.2">
      <c r="A768" s="369"/>
      <c r="B768" s="371"/>
      <c r="C768" s="372"/>
      <c r="D768" s="374"/>
      <c r="E768" s="314"/>
      <c r="F768" s="257"/>
      <c r="G768" s="257"/>
      <c r="H768" s="317"/>
      <c r="I768" s="317"/>
      <c r="J768" s="314"/>
      <c r="K768" s="524"/>
      <c r="L768" s="525"/>
      <c r="M768" s="525"/>
      <c r="O768" s="525"/>
      <c r="P768" s="525"/>
      <c r="Q768" s="525"/>
      <c r="R768" s="606"/>
    </row>
    <row r="769" spans="1:18" ht="12" customHeight="1" x14ac:dyDescent="0.2">
      <c r="A769" s="370"/>
      <c r="B769" s="446"/>
      <c r="C769" s="373"/>
      <c r="D769" s="255"/>
      <c r="E769" s="243"/>
      <c r="F769" s="316"/>
      <c r="G769" s="316"/>
      <c r="H769" s="318"/>
      <c r="I769" s="318"/>
      <c r="J769" s="243"/>
      <c r="K769" s="524"/>
      <c r="L769" s="525"/>
      <c r="M769" s="525"/>
      <c r="O769" s="525"/>
      <c r="P769" s="525"/>
      <c r="Q769" s="525"/>
      <c r="R769" s="606"/>
    </row>
    <row r="770" spans="1:18" ht="12" customHeight="1" x14ac:dyDescent="0.2">
      <c r="A770" s="369"/>
      <c r="B770" s="371"/>
      <c r="C770" s="372"/>
      <c r="D770" s="374"/>
      <c r="E770" s="314"/>
      <c r="F770" s="315"/>
      <c r="G770" s="257"/>
      <c r="H770" s="317"/>
      <c r="I770" s="317"/>
      <c r="J770" s="314"/>
      <c r="K770" s="524"/>
      <c r="L770" s="525"/>
      <c r="M770" s="525"/>
      <c r="O770" s="525"/>
      <c r="P770" s="525"/>
      <c r="Q770" s="525"/>
      <c r="R770" s="606"/>
    </row>
    <row r="771" spans="1:18" ht="12" customHeight="1" x14ac:dyDescent="0.2">
      <c r="A771" s="370"/>
      <c r="B771" s="446"/>
      <c r="C771" s="373"/>
      <c r="D771" s="255"/>
      <c r="E771" s="243"/>
      <c r="F771" s="316"/>
      <c r="G771" s="316"/>
      <c r="H771" s="318"/>
      <c r="I771" s="318"/>
      <c r="J771" s="243"/>
      <c r="K771" s="524"/>
      <c r="L771" s="525"/>
      <c r="M771" s="525"/>
      <c r="O771" s="525"/>
      <c r="P771" s="525"/>
      <c r="Q771" s="525"/>
      <c r="R771" s="606"/>
    </row>
    <row r="772" spans="1:18" ht="12" customHeight="1" x14ac:dyDescent="0.2">
      <c r="A772" s="369"/>
      <c r="B772" s="371"/>
      <c r="C772" s="372"/>
      <c r="D772" s="374"/>
      <c r="E772" s="314"/>
      <c r="F772" s="257"/>
      <c r="G772" s="257"/>
      <c r="H772" s="314"/>
      <c r="I772" s="319"/>
      <c r="J772" s="314"/>
      <c r="K772" s="524"/>
      <c r="L772" s="525"/>
      <c r="M772" s="525"/>
      <c r="O772" s="525"/>
      <c r="P772" s="525"/>
      <c r="Q772" s="525"/>
      <c r="R772" s="606"/>
    </row>
    <row r="773" spans="1:18" ht="12" customHeight="1" thickBot="1" x14ac:dyDescent="0.25">
      <c r="A773" s="370"/>
      <c r="B773" s="446"/>
      <c r="C773" s="373"/>
      <c r="D773" s="255"/>
      <c r="E773" s="243"/>
      <c r="F773" s="316"/>
      <c r="G773" s="316"/>
      <c r="H773" s="380"/>
      <c r="I773" s="253"/>
      <c r="J773" s="243"/>
      <c r="K773" s="524"/>
      <c r="L773" s="525"/>
      <c r="M773" s="525"/>
      <c r="O773" s="525"/>
      <c r="P773" s="525"/>
      <c r="Q773" s="525"/>
      <c r="R773" s="606"/>
    </row>
    <row r="774" spans="1:18" ht="12" customHeight="1" x14ac:dyDescent="0.2">
      <c r="A774" s="370"/>
      <c r="B774" s="446"/>
      <c r="C774" s="390"/>
      <c r="D774" s="400"/>
      <c r="E774" s="401"/>
      <c r="F774" s="224"/>
      <c r="G774" s="323"/>
      <c r="H774" s="321"/>
      <c r="I774" s="321"/>
      <c r="J774" s="231"/>
      <c r="K774" s="524"/>
      <c r="L774" s="525"/>
      <c r="M774" s="525"/>
      <c r="O774" s="525"/>
      <c r="P774" s="525"/>
      <c r="Q774" s="525"/>
      <c r="R774" s="606"/>
    </row>
    <row r="775" spans="1:18" ht="12" customHeight="1" x14ac:dyDescent="0.2">
      <c r="A775" s="370"/>
      <c r="B775" s="446"/>
      <c r="C775" s="391"/>
      <c r="D775" s="392"/>
      <c r="E775" s="402"/>
      <c r="F775" s="224"/>
      <c r="G775" s="316"/>
      <c r="H775" s="321"/>
      <c r="I775" s="321"/>
      <c r="J775" s="231"/>
      <c r="K775" s="524"/>
      <c r="L775" s="525"/>
      <c r="M775" s="525"/>
      <c r="O775" s="525"/>
      <c r="P775" s="525"/>
      <c r="Q775" s="525"/>
      <c r="R775" s="606"/>
    </row>
    <row r="776" spans="1:18" ht="12" customHeight="1" x14ac:dyDescent="0.2">
      <c r="A776" s="370"/>
      <c r="B776" s="446"/>
      <c r="C776" s="390"/>
      <c r="D776" s="392"/>
      <c r="E776" s="393"/>
      <c r="F776" s="224"/>
      <c r="G776" s="323"/>
      <c r="H776" s="321"/>
      <c r="I776" s="321"/>
      <c r="J776" s="231"/>
      <c r="K776" s="524"/>
      <c r="L776" s="525"/>
      <c r="M776" s="525"/>
      <c r="O776" s="525"/>
      <c r="P776" s="525"/>
      <c r="Q776" s="525"/>
      <c r="R776" s="606"/>
    </row>
    <row r="777" spans="1:18" ht="12" customHeight="1" x14ac:dyDescent="0.2">
      <c r="A777" s="370"/>
      <c r="B777" s="446"/>
      <c r="C777" s="391"/>
      <c r="D777" s="392"/>
      <c r="E777" s="393"/>
      <c r="F777" s="224"/>
      <c r="G777" s="316"/>
      <c r="H777" s="321"/>
      <c r="I777" s="321"/>
      <c r="J777" s="231"/>
      <c r="K777" s="524"/>
      <c r="L777" s="525"/>
      <c r="M777" s="525"/>
      <c r="O777" s="525"/>
      <c r="P777" s="525"/>
      <c r="Q777" s="525"/>
      <c r="R777" s="606"/>
    </row>
    <row r="778" spans="1:18" ht="12" customHeight="1" x14ac:dyDescent="0.2">
      <c r="A778" s="370"/>
      <c r="B778" s="446"/>
      <c r="C778" s="390"/>
      <c r="D778" s="392"/>
      <c r="E778" s="393"/>
      <c r="F778" s="226"/>
      <c r="G778" s="323"/>
      <c r="H778" s="321"/>
      <c r="I778" s="321"/>
      <c r="J778" s="231"/>
      <c r="K778" s="524"/>
      <c r="L778" s="525"/>
      <c r="M778" s="525"/>
      <c r="O778" s="525"/>
      <c r="P778" s="525"/>
      <c r="Q778" s="525"/>
      <c r="R778" s="606"/>
    </row>
    <row r="779" spans="1:18" ht="12" customHeight="1" x14ac:dyDescent="0.2">
      <c r="A779" s="370"/>
      <c r="B779" s="446"/>
      <c r="C779" s="391"/>
      <c r="D779" s="392"/>
      <c r="E779" s="393"/>
      <c r="F779" s="226"/>
      <c r="G779" s="316"/>
      <c r="H779" s="321"/>
      <c r="I779" s="321"/>
      <c r="J779" s="231"/>
      <c r="K779" s="524"/>
      <c r="L779" s="525"/>
      <c r="M779" s="525"/>
      <c r="O779" s="525"/>
      <c r="P779" s="525"/>
      <c r="Q779" s="525"/>
      <c r="R779" s="606"/>
    </row>
    <row r="780" spans="1:18" ht="12" customHeight="1" x14ac:dyDescent="0.2">
      <c r="A780" s="370"/>
      <c r="B780" s="446"/>
      <c r="C780" s="390"/>
      <c r="D780" s="392"/>
      <c r="E780" s="393"/>
      <c r="F780" s="224"/>
      <c r="G780" s="323"/>
      <c r="H780" s="231"/>
      <c r="I780" s="231"/>
      <c r="J780" s="321"/>
      <c r="K780" s="524"/>
      <c r="L780" s="525"/>
      <c r="M780" s="525"/>
      <c r="O780" s="525"/>
      <c r="P780" s="525"/>
      <c r="Q780" s="525"/>
      <c r="R780" s="606"/>
    </row>
    <row r="781" spans="1:18" ht="12" customHeight="1" x14ac:dyDescent="0.2">
      <c r="A781" s="370"/>
      <c r="B781" s="446"/>
      <c r="C781" s="391"/>
      <c r="D781" s="392"/>
      <c r="E781" s="393"/>
      <c r="F781" s="224"/>
      <c r="G781" s="316"/>
      <c r="H781" s="231"/>
      <c r="I781" s="231"/>
      <c r="J781" s="321"/>
      <c r="K781" s="524"/>
      <c r="L781" s="525"/>
      <c r="M781" s="525"/>
      <c r="O781" s="525"/>
      <c r="P781" s="525"/>
      <c r="Q781" s="525"/>
      <c r="R781" s="606"/>
    </row>
    <row r="782" spans="1:18" ht="12" customHeight="1" x14ac:dyDescent="0.2">
      <c r="A782" s="370"/>
      <c r="B782" s="446"/>
      <c r="C782" s="390"/>
      <c r="D782" s="392"/>
      <c r="E782" s="393"/>
      <c r="F782" s="224"/>
      <c r="G782" s="323"/>
      <c r="H782" s="321"/>
      <c r="I782" s="225"/>
      <c r="J782" s="231"/>
      <c r="K782" s="524"/>
      <c r="L782" s="525"/>
      <c r="M782" s="525"/>
      <c r="O782" s="525"/>
      <c r="P782" s="525"/>
      <c r="Q782" s="525"/>
      <c r="R782" s="606"/>
    </row>
    <row r="783" spans="1:18" ht="12" customHeight="1" x14ac:dyDescent="0.2">
      <c r="A783" s="370"/>
      <c r="B783" s="446"/>
      <c r="C783" s="391"/>
      <c r="D783" s="392"/>
      <c r="E783" s="393"/>
      <c r="F783" s="224"/>
      <c r="G783" s="316"/>
      <c r="H783" s="321"/>
      <c r="I783" s="225"/>
      <c r="J783" s="231"/>
      <c r="K783" s="524"/>
      <c r="L783" s="525"/>
      <c r="M783" s="525"/>
      <c r="O783" s="525"/>
      <c r="P783" s="525"/>
      <c r="Q783" s="525"/>
      <c r="R783" s="606"/>
    </row>
    <row r="784" spans="1:18" ht="12" customHeight="1" x14ac:dyDescent="0.2">
      <c r="A784" s="370"/>
      <c r="B784" s="446"/>
      <c r="C784" s="390"/>
      <c r="D784" s="392"/>
      <c r="E784" s="393"/>
      <c r="F784" s="224"/>
      <c r="G784" s="323"/>
      <c r="H784" s="321"/>
      <c r="I784" s="321"/>
      <c r="J784" s="231"/>
      <c r="K784" s="524"/>
      <c r="L784" s="525"/>
      <c r="M784" s="525"/>
      <c r="O784" s="525"/>
      <c r="P784" s="525"/>
      <c r="Q784" s="525"/>
      <c r="R784" s="606"/>
    </row>
    <row r="785" spans="1:18" ht="12" customHeight="1" x14ac:dyDescent="0.2">
      <c r="A785" s="370"/>
      <c r="B785" s="446"/>
      <c r="C785" s="391"/>
      <c r="D785" s="392"/>
      <c r="E785" s="393"/>
      <c r="F785" s="224"/>
      <c r="G785" s="316"/>
      <c r="H785" s="321"/>
      <c r="I785" s="321"/>
      <c r="J785" s="231"/>
      <c r="K785" s="524"/>
      <c r="L785" s="525"/>
      <c r="M785" s="525"/>
      <c r="O785" s="525"/>
      <c r="P785" s="525"/>
      <c r="Q785" s="525"/>
      <c r="R785" s="606"/>
    </row>
    <row r="786" spans="1:18" ht="12" customHeight="1" x14ac:dyDescent="0.2">
      <c r="A786" s="370"/>
      <c r="B786" s="446"/>
      <c r="C786" s="390"/>
      <c r="D786" s="392"/>
      <c r="E786" s="393"/>
      <c r="F786" s="224"/>
      <c r="G786" s="323"/>
      <c r="H786" s="321"/>
      <c r="I786" s="321"/>
      <c r="J786" s="231"/>
      <c r="K786" s="524"/>
      <c r="L786" s="525"/>
      <c r="M786" s="525"/>
      <c r="O786" s="525"/>
      <c r="P786" s="525"/>
      <c r="Q786" s="525"/>
      <c r="R786" s="606"/>
    </row>
    <row r="787" spans="1:18" ht="12" customHeight="1" x14ac:dyDescent="0.2">
      <c r="A787" s="370"/>
      <c r="B787" s="446"/>
      <c r="C787" s="391"/>
      <c r="D787" s="392"/>
      <c r="E787" s="393"/>
      <c r="F787" s="224"/>
      <c r="G787" s="316"/>
      <c r="H787" s="321"/>
      <c r="I787" s="321"/>
      <c r="J787" s="231"/>
      <c r="K787" s="524"/>
      <c r="L787" s="525"/>
      <c r="M787" s="525"/>
      <c r="O787" s="525"/>
      <c r="P787" s="525"/>
      <c r="Q787" s="525"/>
      <c r="R787" s="606"/>
    </row>
    <row r="788" spans="1:18" ht="12" customHeight="1" x14ac:dyDescent="0.2">
      <c r="A788" s="369"/>
      <c r="B788" s="371"/>
      <c r="C788" s="372"/>
      <c r="D788" s="374"/>
      <c r="E788" s="314"/>
      <c r="F788" s="257"/>
      <c r="G788" s="257"/>
      <c r="H788" s="317"/>
      <c r="I788" s="319"/>
      <c r="J788" s="314"/>
      <c r="K788" s="524"/>
      <c r="L788" s="525"/>
      <c r="M788" s="525"/>
      <c r="O788" s="525"/>
      <c r="P788" s="525"/>
      <c r="Q788" s="525"/>
      <c r="R788" s="606"/>
    </row>
    <row r="789" spans="1:18" ht="12" customHeight="1" x14ac:dyDescent="0.2">
      <c r="A789" s="370"/>
      <c r="B789" s="446"/>
      <c r="C789" s="373"/>
      <c r="D789" s="255"/>
      <c r="E789" s="243"/>
      <c r="F789" s="316"/>
      <c r="G789" s="316"/>
      <c r="H789" s="318"/>
      <c r="I789" s="253"/>
      <c r="J789" s="243"/>
      <c r="K789" s="524"/>
      <c r="L789" s="525"/>
      <c r="M789" s="525"/>
      <c r="O789" s="525"/>
      <c r="P789" s="525"/>
      <c r="Q789" s="525"/>
      <c r="R789" s="606"/>
    </row>
    <row r="790" spans="1:18" ht="12" customHeight="1" x14ac:dyDescent="0.2">
      <c r="A790" s="369"/>
      <c r="B790" s="371"/>
      <c r="C790" s="372"/>
      <c r="D790" s="374"/>
      <c r="E790" s="314"/>
      <c r="F790" s="315"/>
      <c r="G790" s="257"/>
      <c r="H790" s="317"/>
      <c r="I790" s="317"/>
      <c r="J790" s="314"/>
      <c r="K790" s="524"/>
      <c r="L790" s="525"/>
      <c r="M790" s="525"/>
      <c r="O790" s="525"/>
      <c r="P790" s="525"/>
      <c r="Q790" s="525"/>
      <c r="R790" s="606"/>
    </row>
    <row r="791" spans="1:18" ht="12" customHeight="1" x14ac:dyDescent="0.2">
      <c r="A791" s="370"/>
      <c r="B791" s="446"/>
      <c r="C791" s="373"/>
      <c r="D791" s="255"/>
      <c r="E791" s="243"/>
      <c r="F791" s="297"/>
      <c r="G791" s="316"/>
      <c r="H791" s="318"/>
      <c r="I791" s="318"/>
      <c r="J791" s="243"/>
      <c r="K791" s="524"/>
      <c r="L791" s="525"/>
      <c r="M791" s="525"/>
      <c r="O791" s="525"/>
      <c r="P791" s="525"/>
      <c r="Q791" s="525"/>
      <c r="R791" s="606"/>
    </row>
    <row r="792" spans="1:18" ht="12" customHeight="1" x14ac:dyDescent="0.2">
      <c r="A792" s="369"/>
      <c r="B792" s="371"/>
      <c r="C792" s="372"/>
      <c r="D792" s="374"/>
      <c r="E792" s="407"/>
      <c r="F792" s="409"/>
      <c r="G792" s="257"/>
      <c r="H792" s="324"/>
      <c r="I792" s="324"/>
      <c r="J792" s="411"/>
      <c r="K792" s="524"/>
      <c r="L792" s="525"/>
      <c r="M792" s="525"/>
      <c r="O792" s="525"/>
      <c r="P792" s="525"/>
      <c r="Q792" s="525"/>
      <c r="R792" s="606"/>
    </row>
    <row r="793" spans="1:18" ht="12" customHeight="1" x14ac:dyDescent="0.2">
      <c r="A793" s="370"/>
      <c r="B793" s="446"/>
      <c r="C793" s="373"/>
      <c r="D793" s="255"/>
      <c r="E793" s="408"/>
      <c r="F793" s="410"/>
      <c r="G793" s="316"/>
      <c r="H793" s="241"/>
      <c r="I793" s="241"/>
      <c r="J793" s="412"/>
      <c r="K793" s="524"/>
      <c r="L793" s="525"/>
      <c r="M793" s="525"/>
      <c r="O793" s="525"/>
      <c r="P793" s="525"/>
      <c r="Q793" s="525"/>
      <c r="R793" s="606"/>
    </row>
    <row r="794" spans="1:18" ht="12" customHeight="1" x14ac:dyDescent="0.2">
      <c r="A794" s="369"/>
      <c r="B794" s="371"/>
      <c r="C794" s="372"/>
      <c r="D794" s="374"/>
      <c r="E794" s="314"/>
      <c r="F794" s="257"/>
      <c r="G794" s="257"/>
      <c r="H794" s="317"/>
      <c r="I794" s="319"/>
      <c r="J794" s="314"/>
      <c r="K794" s="524"/>
      <c r="L794" s="525"/>
      <c r="M794" s="525"/>
      <c r="O794" s="525"/>
      <c r="P794" s="525"/>
      <c r="Q794" s="525"/>
      <c r="R794" s="606"/>
    </row>
    <row r="795" spans="1:18" ht="12" customHeight="1" x14ac:dyDescent="0.2">
      <c r="A795" s="370"/>
      <c r="B795" s="446"/>
      <c r="C795" s="373"/>
      <c r="D795" s="255"/>
      <c r="E795" s="243"/>
      <c r="F795" s="316"/>
      <c r="G795" s="316"/>
      <c r="H795" s="318"/>
      <c r="I795" s="253"/>
      <c r="J795" s="243"/>
      <c r="K795" s="524"/>
      <c r="L795" s="525"/>
      <c r="M795" s="525"/>
      <c r="O795" s="525"/>
      <c r="P795" s="525"/>
      <c r="Q795" s="525"/>
      <c r="R795" s="606"/>
    </row>
    <row r="796" spans="1:18" ht="12" customHeight="1" x14ac:dyDescent="0.2">
      <c r="A796" s="381"/>
      <c r="B796" s="372"/>
      <c r="C796" s="372"/>
      <c r="D796" s="374"/>
      <c r="E796" s="314"/>
      <c r="F796" s="315"/>
      <c r="G796" s="257"/>
      <c r="H796" s="324"/>
      <c r="I796" s="317"/>
      <c r="J796" s="314"/>
      <c r="K796" s="524"/>
      <c r="L796" s="525"/>
      <c r="M796" s="525"/>
      <c r="O796" s="525"/>
      <c r="P796" s="525"/>
      <c r="Q796" s="525"/>
      <c r="R796" s="606"/>
    </row>
    <row r="797" spans="1:18" ht="12" customHeight="1" x14ac:dyDescent="0.2">
      <c r="A797" s="370"/>
      <c r="B797" s="446"/>
      <c r="C797" s="373"/>
      <c r="D797" s="255"/>
      <c r="E797" s="243"/>
      <c r="F797" s="325"/>
      <c r="G797" s="316"/>
      <c r="H797" s="241"/>
      <c r="I797" s="318"/>
      <c r="J797" s="243"/>
      <c r="K797" s="524"/>
      <c r="L797" s="525"/>
      <c r="M797" s="525"/>
      <c r="O797" s="525"/>
      <c r="P797" s="525"/>
      <c r="Q797" s="525"/>
      <c r="R797" s="606"/>
    </row>
    <row r="798" spans="1:18" ht="12" customHeight="1" x14ac:dyDescent="0.2">
      <c r="A798" s="381"/>
      <c r="B798" s="372"/>
      <c r="C798" s="372"/>
      <c r="D798" s="374"/>
      <c r="E798" s="314"/>
      <c r="F798" s="315"/>
      <c r="G798" s="257"/>
      <c r="H798" s="317"/>
      <c r="I798" s="319"/>
      <c r="J798" s="314"/>
      <c r="K798" s="524"/>
      <c r="L798" s="525"/>
      <c r="M798" s="525"/>
      <c r="O798" s="525"/>
      <c r="P798" s="525"/>
      <c r="Q798" s="525"/>
      <c r="R798" s="606"/>
    </row>
    <row r="799" spans="1:18" ht="12" customHeight="1" x14ac:dyDescent="0.2">
      <c r="A799" s="370"/>
      <c r="B799" s="446"/>
      <c r="C799" s="373"/>
      <c r="D799" s="255"/>
      <c r="E799" s="243"/>
      <c r="F799" s="316"/>
      <c r="G799" s="316"/>
      <c r="H799" s="297"/>
      <c r="I799" s="253"/>
      <c r="J799" s="243"/>
      <c r="K799" s="524"/>
      <c r="L799" s="525"/>
      <c r="M799" s="525"/>
      <c r="O799" s="525"/>
      <c r="P799" s="525"/>
      <c r="Q799" s="525"/>
      <c r="R799" s="606"/>
    </row>
    <row r="800" spans="1:18" ht="12" customHeight="1" x14ac:dyDescent="0.2">
      <c r="A800" s="381"/>
      <c r="B800" s="372"/>
      <c r="C800" s="372"/>
      <c r="D800" s="374"/>
      <c r="E800" s="314"/>
      <c r="F800" s="257"/>
      <c r="G800" s="257"/>
      <c r="H800" s="314"/>
      <c r="I800" s="314"/>
      <c r="J800" s="314"/>
      <c r="K800" s="524"/>
      <c r="L800" s="525"/>
      <c r="M800" s="525"/>
      <c r="O800" s="525"/>
      <c r="P800" s="525"/>
      <c r="Q800" s="525"/>
      <c r="R800" s="606"/>
    </row>
    <row r="801" spans="1:18" ht="12" customHeight="1" x14ac:dyDescent="0.2">
      <c r="A801" s="370"/>
      <c r="B801" s="446"/>
      <c r="C801" s="373"/>
      <c r="D801" s="255"/>
      <c r="E801" s="243"/>
      <c r="F801" s="316"/>
      <c r="G801" s="316"/>
      <c r="H801" s="243"/>
      <c r="I801" s="243"/>
      <c r="J801" s="243"/>
      <c r="K801" s="524"/>
      <c r="L801" s="525"/>
      <c r="M801" s="525"/>
      <c r="O801" s="525"/>
      <c r="P801" s="525"/>
      <c r="Q801" s="525"/>
      <c r="R801" s="606"/>
    </row>
    <row r="802" spans="1:18" ht="12" customHeight="1" x14ac:dyDescent="0.2">
      <c r="A802" s="381"/>
      <c r="B802" s="372"/>
      <c r="C802" s="372"/>
      <c r="D802" s="374"/>
      <c r="E802" s="314"/>
      <c r="F802" s="257"/>
      <c r="G802" s="257"/>
      <c r="H802" s="317"/>
      <c r="I802" s="317"/>
      <c r="J802" s="314"/>
      <c r="K802" s="524"/>
      <c r="L802" s="525"/>
      <c r="M802" s="525"/>
      <c r="O802" s="525"/>
      <c r="P802" s="525"/>
      <c r="Q802" s="525"/>
      <c r="R802" s="606"/>
    </row>
    <row r="803" spans="1:18" ht="12" customHeight="1" x14ac:dyDescent="0.2">
      <c r="A803" s="370"/>
      <c r="B803" s="446"/>
      <c r="C803" s="373"/>
      <c r="D803" s="255"/>
      <c r="E803" s="243"/>
      <c r="F803" s="316"/>
      <c r="G803" s="316"/>
      <c r="H803" s="318"/>
      <c r="I803" s="318"/>
      <c r="J803" s="243"/>
      <c r="K803" s="524"/>
      <c r="L803" s="525"/>
      <c r="M803" s="525"/>
      <c r="O803" s="525"/>
      <c r="P803" s="525"/>
      <c r="Q803" s="525"/>
      <c r="R803" s="606"/>
    </row>
    <row r="804" spans="1:18" ht="12" customHeight="1" x14ac:dyDescent="0.2">
      <c r="A804" s="381"/>
      <c r="B804" s="372"/>
      <c r="C804" s="372"/>
      <c r="D804" s="374"/>
      <c r="E804" s="403"/>
      <c r="F804" s="405"/>
      <c r="G804" s="257"/>
      <c r="H804" s="317"/>
      <c r="I804" s="319"/>
      <c r="J804" s="314"/>
      <c r="K804" s="524"/>
      <c r="L804" s="525"/>
      <c r="M804" s="525"/>
      <c r="O804" s="525"/>
      <c r="P804" s="525"/>
      <c r="Q804" s="525"/>
      <c r="R804" s="606"/>
    </row>
    <row r="805" spans="1:18" ht="12" customHeight="1" x14ac:dyDescent="0.2">
      <c r="A805" s="370"/>
      <c r="B805" s="446"/>
      <c r="C805" s="373"/>
      <c r="D805" s="255"/>
      <c r="E805" s="404"/>
      <c r="F805" s="406"/>
      <c r="G805" s="316"/>
      <c r="H805" s="318"/>
      <c r="I805" s="253"/>
      <c r="J805" s="243"/>
      <c r="K805" s="524"/>
      <c r="L805" s="525"/>
      <c r="M805" s="525"/>
      <c r="O805" s="525"/>
      <c r="P805" s="525"/>
      <c r="Q805" s="525"/>
      <c r="R805" s="606"/>
    </row>
    <row r="806" spans="1:18" ht="12" customHeight="1" x14ac:dyDescent="0.2">
      <c r="A806" s="381"/>
      <c r="B806" s="372"/>
      <c r="C806" s="372"/>
      <c r="D806" s="374"/>
      <c r="E806" s="314"/>
      <c r="F806" s="315"/>
      <c r="G806" s="257"/>
      <c r="H806" s="314"/>
      <c r="I806" s="319"/>
      <c r="J806" s="314"/>
      <c r="K806" s="524"/>
      <c r="L806" s="525"/>
      <c r="M806" s="525"/>
      <c r="O806" s="525"/>
      <c r="P806" s="525"/>
      <c r="Q806" s="525"/>
      <c r="R806" s="606"/>
    </row>
    <row r="807" spans="1:18" ht="12" customHeight="1" x14ac:dyDescent="0.2">
      <c r="A807" s="370"/>
      <c r="B807" s="446"/>
      <c r="C807" s="373"/>
      <c r="D807" s="255"/>
      <c r="E807" s="243"/>
      <c r="F807" s="325"/>
      <c r="G807" s="316"/>
      <c r="H807" s="380"/>
      <c r="I807" s="253"/>
      <c r="J807" s="243"/>
      <c r="K807" s="524"/>
      <c r="L807" s="525"/>
      <c r="M807" s="525"/>
      <c r="O807" s="525"/>
      <c r="P807" s="525"/>
      <c r="Q807" s="525"/>
      <c r="R807" s="606"/>
    </row>
    <row r="808" spans="1:18" ht="12" customHeight="1" x14ac:dyDescent="0.2">
      <c r="A808" s="381"/>
      <c r="B808" s="372"/>
      <c r="C808" s="372"/>
      <c r="D808" s="374"/>
      <c r="E808" s="314"/>
      <c r="F808" s="315"/>
      <c r="G808" s="257"/>
      <c r="H808" s="317"/>
      <c r="I808" s="319"/>
      <c r="J808" s="314"/>
      <c r="K808" s="524"/>
      <c r="L808" s="525"/>
      <c r="M808" s="525"/>
      <c r="O808" s="525"/>
      <c r="P808" s="525"/>
      <c r="Q808" s="525"/>
      <c r="R808" s="606"/>
    </row>
    <row r="809" spans="1:18" ht="12" customHeight="1" x14ac:dyDescent="0.2">
      <c r="A809" s="370"/>
      <c r="B809" s="446"/>
      <c r="C809" s="373"/>
      <c r="D809" s="255"/>
      <c r="E809" s="243"/>
      <c r="F809" s="325"/>
      <c r="G809" s="316"/>
      <c r="H809" s="318"/>
      <c r="I809" s="253"/>
      <c r="J809" s="243"/>
      <c r="K809" s="524"/>
      <c r="L809" s="525"/>
      <c r="M809" s="525"/>
      <c r="O809" s="525"/>
      <c r="P809" s="525"/>
      <c r="Q809" s="525"/>
      <c r="R809" s="606"/>
    </row>
    <row r="810" spans="1:18" ht="12" customHeight="1" x14ac:dyDescent="0.2">
      <c r="A810" s="381"/>
      <c r="B810" s="372"/>
      <c r="C810" s="372"/>
      <c r="D810" s="374"/>
      <c r="E810" s="314"/>
      <c r="F810" s="257"/>
      <c r="G810" s="257"/>
      <c r="H810" s="317"/>
      <c r="I810" s="317"/>
      <c r="J810" s="314"/>
      <c r="K810" s="524"/>
      <c r="L810" s="525"/>
      <c r="M810" s="525"/>
      <c r="O810" s="525"/>
      <c r="P810" s="525"/>
      <c r="Q810" s="525"/>
      <c r="R810" s="606"/>
    </row>
    <row r="811" spans="1:18" ht="12" customHeight="1" x14ac:dyDescent="0.2">
      <c r="A811" s="370"/>
      <c r="B811" s="446"/>
      <c r="C811" s="373"/>
      <c r="D811" s="255"/>
      <c r="E811" s="243"/>
      <c r="F811" s="316"/>
      <c r="G811" s="316"/>
      <c r="H811" s="318"/>
      <c r="I811" s="318"/>
      <c r="J811" s="243"/>
      <c r="K811" s="524"/>
      <c r="L811" s="525"/>
      <c r="M811" s="525"/>
      <c r="O811" s="525"/>
      <c r="P811" s="525"/>
      <c r="Q811" s="525"/>
      <c r="R811" s="606"/>
    </row>
    <row r="812" spans="1:18" ht="12" customHeight="1" x14ac:dyDescent="0.2">
      <c r="A812" s="381"/>
      <c r="B812" s="372"/>
      <c r="C812" s="372"/>
      <c r="D812" s="374"/>
      <c r="E812" s="314"/>
      <c r="F812" s="315"/>
      <c r="G812" s="257"/>
      <c r="H812" s="317"/>
      <c r="I812" s="319"/>
      <c r="J812" s="314"/>
      <c r="K812" s="524"/>
      <c r="L812" s="525"/>
      <c r="M812" s="525"/>
      <c r="O812" s="525"/>
      <c r="P812" s="525"/>
      <c r="Q812" s="525"/>
      <c r="R812" s="606"/>
    </row>
    <row r="813" spans="1:18" ht="12" customHeight="1" x14ac:dyDescent="0.2">
      <c r="A813" s="370"/>
      <c r="B813" s="446"/>
      <c r="C813" s="373"/>
      <c r="D813" s="255"/>
      <c r="E813" s="243"/>
      <c r="F813" s="316"/>
      <c r="G813" s="316"/>
      <c r="H813" s="318"/>
      <c r="I813" s="253"/>
      <c r="J813" s="243"/>
      <c r="K813" s="524"/>
      <c r="L813" s="525"/>
      <c r="M813" s="525"/>
      <c r="O813" s="525"/>
      <c r="P813" s="525"/>
      <c r="Q813" s="525"/>
      <c r="R813" s="606"/>
    </row>
    <row r="814" spans="1:18" ht="12" customHeight="1" x14ac:dyDescent="0.2">
      <c r="A814" s="381"/>
      <c r="B814" s="372"/>
      <c r="C814" s="372"/>
      <c r="D814" s="374"/>
      <c r="E814" s="314"/>
      <c r="F814" s="257"/>
      <c r="G814" s="257"/>
      <c r="H814" s="317"/>
      <c r="I814" s="319"/>
      <c r="J814" s="314"/>
      <c r="K814" s="524"/>
      <c r="L814" s="525"/>
      <c r="M814" s="525"/>
      <c r="O814" s="525"/>
      <c r="P814" s="525"/>
      <c r="Q814" s="525"/>
      <c r="R814" s="606"/>
    </row>
    <row r="815" spans="1:18" ht="12" customHeight="1" x14ac:dyDescent="0.2">
      <c r="A815" s="370"/>
      <c r="B815" s="446"/>
      <c r="C815" s="373"/>
      <c r="D815" s="255"/>
      <c r="E815" s="243"/>
      <c r="F815" s="316"/>
      <c r="G815" s="316"/>
      <c r="H815" s="318"/>
      <c r="I815" s="253"/>
      <c r="J815" s="243"/>
      <c r="K815" s="524"/>
      <c r="L815" s="525"/>
      <c r="M815" s="525"/>
      <c r="O815" s="525"/>
      <c r="P815" s="525"/>
      <c r="Q815" s="525"/>
      <c r="R815" s="606"/>
    </row>
    <row r="816" spans="1:18" ht="12" customHeight="1" x14ac:dyDescent="0.2">
      <c r="A816" s="381"/>
      <c r="B816" s="372"/>
      <c r="C816" s="372"/>
      <c r="D816" s="374"/>
      <c r="E816" s="314"/>
      <c r="F816" s="315"/>
      <c r="G816" s="257"/>
      <c r="H816" s="317"/>
      <c r="I816" s="319"/>
      <c r="J816" s="314"/>
      <c r="K816" s="524"/>
      <c r="L816" s="525"/>
      <c r="M816" s="525"/>
      <c r="O816" s="525"/>
      <c r="P816" s="525"/>
      <c r="Q816" s="525"/>
      <c r="R816" s="606"/>
    </row>
    <row r="817" spans="1:18" ht="12" customHeight="1" x14ac:dyDescent="0.2">
      <c r="A817" s="370"/>
      <c r="B817" s="446"/>
      <c r="C817" s="373"/>
      <c r="D817" s="255"/>
      <c r="E817" s="243"/>
      <c r="F817" s="316"/>
      <c r="G817" s="316"/>
      <c r="H817" s="318"/>
      <c r="I817" s="253"/>
      <c r="J817" s="243"/>
      <c r="K817" s="524"/>
      <c r="L817" s="525"/>
      <c r="M817" s="525"/>
      <c r="O817" s="525"/>
      <c r="P817" s="525"/>
      <c r="Q817" s="525"/>
      <c r="R817" s="606"/>
    </row>
    <row r="818" spans="1:18" ht="12" customHeight="1" x14ac:dyDescent="0.2">
      <c r="A818" s="381"/>
      <c r="B818" s="372"/>
      <c r="C818" s="372"/>
      <c r="D818" s="374"/>
      <c r="E818" s="314"/>
      <c r="F818" s="257"/>
      <c r="G818" s="257"/>
      <c r="H818" s="317"/>
      <c r="I818" s="317"/>
      <c r="J818" s="314"/>
      <c r="K818" s="524"/>
      <c r="L818" s="525"/>
      <c r="M818" s="525"/>
      <c r="O818" s="525"/>
      <c r="P818" s="525"/>
      <c r="Q818" s="525"/>
      <c r="R818" s="606"/>
    </row>
    <row r="819" spans="1:18" ht="12" customHeight="1" x14ac:dyDescent="0.2">
      <c r="A819" s="370"/>
      <c r="B819" s="446"/>
      <c r="C819" s="373"/>
      <c r="D819" s="255"/>
      <c r="E819" s="243"/>
      <c r="F819" s="316"/>
      <c r="G819" s="316"/>
      <c r="H819" s="318"/>
      <c r="I819" s="318"/>
      <c r="J819" s="243"/>
      <c r="K819" s="524"/>
      <c r="L819" s="525"/>
      <c r="M819" s="525"/>
      <c r="O819" s="525"/>
      <c r="P819" s="525"/>
      <c r="Q819" s="525"/>
      <c r="R819" s="606"/>
    </row>
    <row r="820" spans="1:18" ht="12" customHeight="1" x14ac:dyDescent="0.2">
      <c r="A820" s="381"/>
      <c r="B820" s="372"/>
      <c r="C820" s="372"/>
      <c r="D820" s="374"/>
      <c r="E820" s="314"/>
      <c r="F820" s="257"/>
      <c r="G820" s="257"/>
      <c r="H820" s="317"/>
      <c r="I820" s="319"/>
      <c r="J820" s="314"/>
      <c r="K820" s="524"/>
      <c r="L820" s="525"/>
      <c r="M820" s="525"/>
      <c r="O820" s="525"/>
      <c r="P820" s="525"/>
      <c r="Q820" s="525"/>
      <c r="R820" s="606"/>
    </row>
    <row r="821" spans="1:18" ht="12" customHeight="1" x14ac:dyDescent="0.2">
      <c r="A821" s="370"/>
      <c r="B821" s="446"/>
      <c r="C821" s="373"/>
      <c r="D821" s="255"/>
      <c r="E821" s="243"/>
      <c r="F821" s="316"/>
      <c r="G821" s="316"/>
      <c r="H821" s="318"/>
      <c r="I821" s="253"/>
      <c r="J821" s="243"/>
      <c r="K821" s="524"/>
      <c r="L821" s="525"/>
      <c r="M821" s="525"/>
      <c r="O821" s="525"/>
      <c r="P821" s="525"/>
      <c r="Q821" s="525"/>
      <c r="R821" s="606"/>
    </row>
    <row r="822" spans="1:18" ht="12" customHeight="1" x14ac:dyDescent="0.2">
      <c r="A822" s="381"/>
      <c r="B822" s="372"/>
      <c r="C822" s="372"/>
      <c r="D822" s="374"/>
      <c r="E822" s="314"/>
      <c r="F822" s="257"/>
      <c r="G822" s="257"/>
      <c r="H822" s="317"/>
      <c r="I822" s="317"/>
      <c r="J822" s="314"/>
      <c r="K822" s="524"/>
      <c r="L822" s="525"/>
      <c r="M822" s="525"/>
      <c r="O822" s="525"/>
      <c r="P822" s="525"/>
      <c r="Q822" s="525"/>
      <c r="R822" s="606"/>
    </row>
    <row r="823" spans="1:18" ht="12" customHeight="1" thickBot="1" x14ac:dyDescent="0.25">
      <c r="A823" s="370"/>
      <c r="B823" s="446"/>
      <c r="C823" s="373"/>
      <c r="D823" s="255"/>
      <c r="E823" s="243"/>
      <c r="F823" s="316"/>
      <c r="G823" s="316"/>
      <c r="H823" s="318"/>
      <c r="I823" s="318"/>
      <c r="J823" s="243"/>
      <c r="K823" s="524"/>
      <c r="L823" s="525"/>
      <c r="M823" s="525"/>
      <c r="O823" s="525"/>
      <c r="P823" s="525"/>
      <c r="Q823" s="525"/>
      <c r="R823" s="606"/>
    </row>
    <row r="824" spans="1:18" ht="12" customHeight="1" x14ac:dyDescent="0.2">
      <c r="A824" s="396"/>
      <c r="B824" s="399"/>
      <c r="C824" s="390"/>
      <c r="D824" s="400"/>
      <c r="E824" s="401"/>
      <c r="F824" s="224"/>
      <c r="G824" s="323"/>
      <c r="H824" s="321"/>
      <c r="I824" s="321"/>
      <c r="J824" s="231"/>
      <c r="K824" s="524"/>
      <c r="L824" s="525"/>
      <c r="M824" s="525"/>
      <c r="O824" s="525"/>
      <c r="P824" s="525"/>
      <c r="Q824" s="525"/>
      <c r="R824" s="606"/>
    </row>
    <row r="825" spans="1:18" ht="12" customHeight="1" x14ac:dyDescent="0.2">
      <c r="A825" s="370"/>
      <c r="B825" s="446"/>
      <c r="C825" s="391"/>
      <c r="D825" s="392"/>
      <c r="E825" s="402"/>
      <c r="F825" s="224"/>
      <c r="G825" s="316"/>
      <c r="H825" s="321"/>
      <c r="I825" s="321"/>
      <c r="J825" s="231"/>
      <c r="K825" s="524"/>
      <c r="L825" s="525"/>
      <c r="M825" s="525"/>
      <c r="O825" s="525"/>
      <c r="P825" s="525"/>
      <c r="Q825" s="525"/>
      <c r="R825" s="606"/>
    </row>
    <row r="826" spans="1:18" ht="12" customHeight="1" x14ac:dyDescent="0.2">
      <c r="A826" s="396"/>
      <c r="B826" s="399"/>
      <c r="C826" s="390"/>
      <c r="D826" s="392"/>
      <c r="E826" s="393"/>
      <c r="F826" s="224"/>
      <c r="G826" s="323"/>
      <c r="H826" s="321"/>
      <c r="I826" s="225"/>
      <c r="J826" s="231"/>
      <c r="K826" s="524"/>
      <c r="L826" s="525"/>
      <c r="M826" s="525"/>
      <c r="O826" s="525"/>
      <c r="P826" s="525"/>
      <c r="Q826" s="525"/>
      <c r="R826" s="606"/>
    </row>
    <row r="827" spans="1:18" ht="12" customHeight="1" x14ac:dyDescent="0.2">
      <c r="A827" s="370"/>
      <c r="B827" s="446"/>
      <c r="C827" s="391"/>
      <c r="D827" s="392"/>
      <c r="E827" s="393"/>
      <c r="F827" s="224"/>
      <c r="G827" s="316"/>
      <c r="H827" s="321"/>
      <c r="I827" s="225"/>
      <c r="J827" s="231"/>
      <c r="K827" s="524"/>
      <c r="L827" s="525"/>
      <c r="M827" s="525"/>
      <c r="O827" s="525"/>
      <c r="P827" s="525"/>
      <c r="Q827" s="525"/>
      <c r="R827" s="606"/>
    </row>
    <row r="828" spans="1:18" ht="12" customHeight="1" x14ac:dyDescent="0.2">
      <c r="A828" s="396"/>
      <c r="B828" s="399"/>
      <c r="C828" s="390"/>
      <c r="D828" s="392"/>
      <c r="E828" s="393"/>
      <c r="F828" s="224"/>
      <c r="G828" s="323"/>
      <c r="H828" s="321"/>
      <c r="I828" s="321"/>
      <c r="J828" s="231"/>
      <c r="K828" s="524"/>
      <c r="L828" s="525"/>
      <c r="M828" s="525"/>
      <c r="O828" s="525"/>
      <c r="P828" s="525"/>
      <c r="Q828" s="525"/>
      <c r="R828" s="606"/>
    </row>
    <row r="829" spans="1:18" ht="12" customHeight="1" x14ac:dyDescent="0.2">
      <c r="A829" s="370"/>
      <c r="B829" s="446"/>
      <c r="C829" s="391"/>
      <c r="D829" s="392"/>
      <c r="E829" s="393"/>
      <c r="F829" s="224"/>
      <c r="G829" s="316"/>
      <c r="H829" s="321"/>
      <c r="I829" s="321"/>
      <c r="J829" s="231"/>
      <c r="K829" s="524"/>
      <c r="L829" s="525"/>
      <c r="M829" s="525"/>
      <c r="O829" s="525"/>
      <c r="P829" s="525"/>
      <c r="Q829" s="525"/>
      <c r="R829" s="606"/>
    </row>
    <row r="830" spans="1:18" ht="12" customHeight="1" x14ac:dyDescent="0.2">
      <c r="A830" s="396"/>
      <c r="B830" s="399"/>
      <c r="C830" s="390"/>
      <c r="D830" s="392"/>
      <c r="E830" s="393"/>
      <c r="F830" s="224"/>
      <c r="G830" s="323"/>
      <c r="H830" s="321"/>
      <c r="I830" s="225"/>
      <c r="J830" s="231"/>
      <c r="K830" s="524"/>
      <c r="L830" s="525"/>
      <c r="M830" s="525"/>
      <c r="O830" s="525"/>
      <c r="P830" s="525"/>
      <c r="Q830" s="525"/>
      <c r="R830" s="606"/>
    </row>
    <row r="831" spans="1:18" ht="12" customHeight="1" x14ac:dyDescent="0.2">
      <c r="A831" s="370"/>
      <c r="B831" s="446"/>
      <c r="C831" s="391"/>
      <c r="D831" s="392"/>
      <c r="E831" s="393"/>
      <c r="F831" s="224"/>
      <c r="G831" s="316"/>
      <c r="H831" s="321"/>
      <c r="I831" s="225"/>
      <c r="J831" s="231"/>
      <c r="K831" s="524"/>
      <c r="L831" s="525"/>
      <c r="M831" s="525"/>
      <c r="O831" s="525"/>
      <c r="P831" s="525"/>
      <c r="Q831" s="525"/>
      <c r="R831" s="606"/>
    </row>
    <row r="832" spans="1:18" ht="12" customHeight="1" x14ac:dyDescent="0.2">
      <c r="A832" s="396"/>
      <c r="B832" s="399"/>
      <c r="C832" s="390"/>
      <c r="D832" s="392"/>
      <c r="E832" s="393"/>
      <c r="F832" s="226"/>
      <c r="G832" s="323"/>
      <c r="H832" s="321"/>
      <c r="I832" s="225"/>
      <c r="J832" s="231"/>
      <c r="K832" s="524"/>
      <c r="L832" s="525"/>
      <c r="M832" s="525"/>
      <c r="O832" s="525"/>
      <c r="P832" s="525"/>
      <c r="Q832" s="525"/>
      <c r="R832" s="606"/>
    </row>
    <row r="833" spans="1:18" ht="12" customHeight="1" x14ac:dyDescent="0.2">
      <c r="A833" s="370"/>
      <c r="B833" s="446"/>
      <c r="C833" s="391"/>
      <c r="D833" s="392"/>
      <c r="E833" s="393"/>
      <c r="F833" s="224"/>
      <c r="G833" s="316"/>
      <c r="H833" s="321"/>
      <c r="I833" s="225"/>
      <c r="J833" s="231"/>
      <c r="K833" s="524"/>
      <c r="L833" s="525"/>
      <c r="M833" s="525"/>
      <c r="O833" s="525"/>
      <c r="P833" s="525"/>
      <c r="Q833" s="525"/>
      <c r="R833" s="606"/>
    </row>
    <row r="834" spans="1:18" ht="12" customHeight="1" x14ac:dyDescent="0.2">
      <c r="A834" s="396"/>
      <c r="B834" s="399"/>
      <c r="C834" s="390"/>
      <c r="D834" s="392"/>
      <c r="E834" s="393"/>
      <c r="F834" s="224"/>
      <c r="G834" s="323"/>
      <c r="H834" s="321"/>
      <c r="I834" s="321"/>
      <c r="J834" s="231"/>
      <c r="K834" s="524"/>
      <c r="L834" s="525"/>
      <c r="M834" s="525"/>
      <c r="O834" s="525"/>
      <c r="P834" s="525"/>
      <c r="Q834" s="525"/>
      <c r="R834" s="606"/>
    </row>
    <row r="835" spans="1:18" ht="12" customHeight="1" x14ac:dyDescent="0.2">
      <c r="A835" s="370"/>
      <c r="B835" s="446"/>
      <c r="C835" s="391"/>
      <c r="D835" s="392"/>
      <c r="E835" s="393"/>
      <c r="F835" s="224"/>
      <c r="G835" s="316"/>
      <c r="H835" s="321"/>
      <c r="I835" s="321"/>
      <c r="J835" s="231"/>
      <c r="K835" s="524"/>
      <c r="L835" s="525"/>
      <c r="M835" s="525"/>
      <c r="O835" s="525"/>
      <c r="P835" s="525"/>
      <c r="Q835" s="525"/>
      <c r="R835" s="606"/>
    </row>
    <row r="836" spans="1:18" ht="12" customHeight="1" x14ac:dyDescent="0.2">
      <c r="A836" s="370"/>
      <c r="B836" s="446"/>
      <c r="C836" s="390"/>
      <c r="D836" s="392"/>
      <c r="E836" s="393"/>
      <c r="F836" s="226"/>
      <c r="G836" s="323"/>
      <c r="H836" s="321"/>
      <c r="I836" s="225"/>
      <c r="J836" s="231"/>
      <c r="K836" s="524"/>
      <c r="L836" s="525"/>
      <c r="M836" s="525"/>
      <c r="O836" s="525"/>
      <c r="P836" s="525"/>
      <c r="Q836" s="525"/>
      <c r="R836" s="606"/>
    </row>
    <row r="837" spans="1:18" ht="12" customHeight="1" x14ac:dyDescent="0.2">
      <c r="A837" s="370"/>
      <c r="B837" s="446"/>
      <c r="C837" s="391"/>
      <c r="D837" s="392"/>
      <c r="E837" s="393"/>
      <c r="F837" s="224"/>
      <c r="G837" s="316"/>
      <c r="H837" s="321"/>
      <c r="I837" s="225"/>
      <c r="J837" s="231"/>
      <c r="K837" s="524"/>
      <c r="L837" s="525"/>
      <c r="M837" s="525"/>
      <c r="O837" s="525"/>
      <c r="P837" s="525"/>
      <c r="Q837" s="525"/>
      <c r="R837" s="606"/>
    </row>
    <row r="838" spans="1:18" ht="12" customHeight="1" x14ac:dyDescent="0.2">
      <c r="A838" s="370"/>
      <c r="B838" s="446"/>
      <c r="C838" s="390"/>
      <c r="D838" s="392"/>
      <c r="E838" s="393"/>
      <c r="F838" s="224"/>
      <c r="G838" s="323"/>
      <c r="H838" s="321"/>
      <c r="I838" s="321"/>
      <c r="J838" s="231"/>
      <c r="K838" s="524"/>
      <c r="L838" s="525"/>
      <c r="M838" s="525"/>
      <c r="O838" s="525"/>
      <c r="P838" s="525"/>
      <c r="Q838" s="525"/>
      <c r="R838" s="606"/>
    </row>
    <row r="839" spans="1:18" ht="12" customHeight="1" x14ac:dyDescent="0.2">
      <c r="A839" s="370"/>
      <c r="B839" s="446"/>
      <c r="C839" s="391"/>
      <c r="D839" s="392"/>
      <c r="E839" s="393"/>
      <c r="F839" s="224"/>
      <c r="G839" s="316"/>
      <c r="H839" s="321"/>
      <c r="I839" s="321"/>
      <c r="J839" s="231"/>
      <c r="K839" s="524"/>
      <c r="L839" s="525"/>
      <c r="M839" s="525"/>
      <c r="O839" s="525"/>
      <c r="P839" s="525"/>
      <c r="Q839" s="525"/>
      <c r="R839" s="606"/>
    </row>
    <row r="840" spans="1:18" ht="12" customHeight="1" x14ac:dyDescent="0.2">
      <c r="A840" s="370"/>
      <c r="B840" s="446"/>
      <c r="C840" s="390"/>
      <c r="D840" s="392"/>
      <c r="E840" s="393"/>
      <c r="F840" s="224"/>
      <c r="G840" s="323"/>
      <c r="H840" s="321"/>
      <c r="I840" s="225"/>
      <c r="J840" s="231"/>
      <c r="K840" s="524"/>
      <c r="L840" s="525"/>
      <c r="M840" s="525"/>
      <c r="O840" s="525"/>
      <c r="P840" s="525"/>
      <c r="Q840" s="525"/>
      <c r="R840" s="606"/>
    </row>
    <row r="841" spans="1:18" ht="12" customHeight="1" x14ac:dyDescent="0.2">
      <c r="A841" s="370"/>
      <c r="B841" s="446"/>
      <c r="C841" s="391"/>
      <c r="D841" s="392"/>
      <c r="E841" s="393"/>
      <c r="F841" s="224"/>
      <c r="G841" s="316"/>
      <c r="H841" s="321"/>
      <c r="I841" s="225"/>
      <c r="J841" s="231"/>
      <c r="K841" s="524"/>
      <c r="L841" s="525"/>
      <c r="M841" s="525"/>
      <c r="O841" s="525"/>
      <c r="P841" s="525"/>
      <c r="Q841" s="525"/>
      <c r="R841" s="606"/>
    </row>
    <row r="842" spans="1:18" ht="12" customHeight="1" x14ac:dyDescent="0.2">
      <c r="A842" s="370"/>
      <c r="B842" s="446"/>
      <c r="C842" s="390"/>
      <c r="D842" s="392"/>
      <c r="E842" s="393"/>
      <c r="F842" s="226"/>
      <c r="G842" s="323"/>
      <c r="H842" s="321"/>
      <c r="I842" s="225"/>
      <c r="J842" s="231"/>
      <c r="K842" s="524"/>
      <c r="L842" s="525"/>
      <c r="M842" s="525"/>
      <c r="O842" s="525"/>
      <c r="P842" s="525"/>
      <c r="Q842" s="525"/>
      <c r="R842" s="606"/>
    </row>
    <row r="843" spans="1:18" ht="12" customHeight="1" x14ac:dyDescent="0.2">
      <c r="A843" s="370"/>
      <c r="B843" s="446"/>
      <c r="C843" s="391"/>
      <c r="D843" s="392"/>
      <c r="E843" s="393"/>
      <c r="F843" s="224"/>
      <c r="G843" s="316"/>
      <c r="H843" s="321"/>
      <c r="I843" s="225"/>
      <c r="J843" s="231"/>
      <c r="K843" s="524"/>
      <c r="L843" s="525"/>
      <c r="M843" s="525"/>
      <c r="O843" s="525"/>
      <c r="P843" s="525"/>
      <c r="Q843" s="525"/>
      <c r="R843" s="606"/>
    </row>
    <row r="844" spans="1:18" ht="12" customHeight="1" x14ac:dyDescent="0.2">
      <c r="A844" s="396"/>
      <c r="B844" s="446"/>
      <c r="C844" s="390"/>
      <c r="D844" s="392"/>
      <c r="E844" s="393"/>
      <c r="F844" s="224"/>
      <c r="G844" s="323"/>
      <c r="H844" s="321"/>
      <c r="I844" s="225"/>
      <c r="J844" s="231"/>
      <c r="K844" s="524"/>
      <c r="L844" s="525"/>
      <c r="M844" s="525"/>
      <c r="O844" s="525"/>
      <c r="P844" s="525"/>
      <c r="Q844" s="525"/>
      <c r="R844" s="606"/>
    </row>
    <row r="845" spans="1:18" ht="12" customHeight="1" x14ac:dyDescent="0.2">
      <c r="A845" s="370"/>
      <c r="B845" s="446"/>
      <c r="C845" s="391"/>
      <c r="D845" s="392"/>
      <c r="E845" s="393"/>
      <c r="F845" s="224"/>
      <c r="G845" s="316"/>
      <c r="H845" s="321"/>
      <c r="I845" s="225"/>
      <c r="J845" s="231"/>
      <c r="K845" s="524"/>
      <c r="L845" s="525"/>
      <c r="M845" s="525"/>
      <c r="O845" s="525"/>
      <c r="P845" s="525"/>
      <c r="Q845" s="525"/>
      <c r="R845" s="606"/>
    </row>
    <row r="846" spans="1:18" ht="12" customHeight="1" x14ac:dyDescent="0.2">
      <c r="A846" s="370"/>
      <c r="B846" s="446"/>
      <c r="C846" s="390"/>
      <c r="D846" s="392"/>
      <c r="E846" s="393"/>
      <c r="F846" s="224"/>
      <c r="G846" s="323"/>
      <c r="H846" s="321"/>
      <c r="I846" s="225"/>
      <c r="J846" s="231"/>
      <c r="K846" s="524"/>
      <c r="L846" s="525"/>
      <c r="M846" s="525"/>
      <c r="O846" s="525"/>
      <c r="P846" s="525"/>
      <c r="Q846" s="525"/>
      <c r="R846" s="606"/>
    </row>
    <row r="847" spans="1:18" ht="12" customHeight="1" x14ac:dyDescent="0.2">
      <c r="A847" s="370"/>
      <c r="B847" s="446"/>
      <c r="C847" s="391"/>
      <c r="D847" s="392"/>
      <c r="E847" s="393"/>
      <c r="F847" s="224"/>
      <c r="G847" s="316"/>
      <c r="H847" s="321"/>
      <c r="I847" s="225"/>
      <c r="J847" s="231"/>
      <c r="K847" s="524"/>
      <c r="L847" s="525"/>
      <c r="M847" s="525"/>
      <c r="O847" s="525"/>
      <c r="P847" s="525"/>
      <c r="Q847" s="525"/>
      <c r="R847" s="606"/>
    </row>
    <row r="848" spans="1:18" ht="12" customHeight="1" x14ac:dyDescent="0.2">
      <c r="A848" s="370"/>
      <c r="B848" s="446"/>
      <c r="C848" s="390"/>
      <c r="D848" s="392"/>
      <c r="E848" s="393"/>
      <c r="F848" s="224"/>
      <c r="G848" s="323"/>
      <c r="H848" s="321"/>
      <c r="I848" s="321"/>
      <c r="J848" s="231"/>
      <c r="K848" s="524"/>
      <c r="L848" s="525"/>
      <c r="M848" s="525"/>
    </row>
    <row r="849" spans="1:13" ht="12" customHeight="1" x14ac:dyDescent="0.2">
      <c r="A849" s="370"/>
      <c r="B849" s="446"/>
      <c r="C849" s="391"/>
      <c r="D849" s="392"/>
      <c r="E849" s="393"/>
      <c r="F849" s="224"/>
      <c r="G849" s="316"/>
      <c r="H849" s="321"/>
      <c r="I849" s="321"/>
      <c r="J849" s="231"/>
      <c r="K849" s="524"/>
      <c r="L849" s="525"/>
      <c r="M849" s="525"/>
    </row>
    <row r="850" spans="1:13" ht="12" customHeight="1" x14ac:dyDescent="0.2">
      <c r="A850" s="370"/>
      <c r="B850" s="446"/>
      <c r="C850" s="390"/>
      <c r="D850" s="392"/>
      <c r="E850" s="393"/>
      <c r="F850" s="224"/>
      <c r="G850" s="323"/>
      <c r="H850" s="321"/>
      <c r="I850" s="321"/>
      <c r="J850" s="231"/>
      <c r="K850" s="524"/>
      <c r="L850" s="525"/>
      <c r="M850" s="525"/>
    </row>
    <row r="851" spans="1:13" ht="12" customHeight="1" x14ac:dyDescent="0.2">
      <c r="A851" s="370"/>
      <c r="B851" s="446"/>
      <c r="C851" s="391"/>
      <c r="D851" s="392"/>
      <c r="E851" s="393"/>
      <c r="F851" s="224"/>
      <c r="G851" s="316"/>
      <c r="H851" s="321"/>
      <c r="I851" s="321"/>
      <c r="J851" s="231"/>
      <c r="K851" s="524"/>
      <c r="L851" s="525"/>
      <c r="M851" s="525"/>
    </row>
    <row r="852" spans="1:13" ht="12" customHeight="1" x14ac:dyDescent="0.2">
      <c r="A852" s="370"/>
      <c r="B852" s="446"/>
      <c r="C852" s="390"/>
      <c r="D852" s="392"/>
      <c r="E852" s="393"/>
      <c r="F852" s="224"/>
      <c r="G852" s="323"/>
      <c r="H852" s="321"/>
      <c r="I852" s="321"/>
      <c r="J852" s="231"/>
      <c r="K852" s="524"/>
      <c r="L852" s="525"/>
      <c r="M852" s="525"/>
    </row>
    <row r="853" spans="1:13" ht="12" customHeight="1" x14ac:dyDescent="0.2">
      <c r="A853" s="370"/>
      <c r="B853" s="446"/>
      <c r="C853" s="391"/>
      <c r="D853" s="392"/>
      <c r="E853" s="393"/>
      <c r="F853" s="224"/>
      <c r="G853" s="316"/>
      <c r="H853" s="321"/>
      <c r="I853" s="321"/>
      <c r="J853" s="231"/>
      <c r="K853" s="524"/>
      <c r="L853" s="525"/>
      <c r="M853" s="525"/>
    </row>
    <row r="854" spans="1:13" ht="12" customHeight="1" x14ac:dyDescent="0.2">
      <c r="A854" s="370"/>
      <c r="B854" s="446"/>
      <c r="C854" s="390"/>
      <c r="D854" s="392"/>
      <c r="E854" s="393"/>
      <c r="F854" s="224"/>
      <c r="G854" s="323"/>
      <c r="H854" s="321"/>
      <c r="I854" s="321"/>
      <c r="J854" s="231"/>
      <c r="K854" s="524"/>
      <c r="L854" s="525"/>
      <c r="M854" s="525"/>
    </row>
    <row r="855" spans="1:13" ht="12" customHeight="1" x14ac:dyDescent="0.2">
      <c r="A855" s="370"/>
      <c r="B855" s="446"/>
      <c r="C855" s="391"/>
      <c r="D855" s="392"/>
      <c r="E855" s="393"/>
      <c r="F855" s="224"/>
      <c r="G855" s="316"/>
      <c r="H855" s="321"/>
      <c r="I855" s="321"/>
      <c r="J855" s="231"/>
      <c r="K855" s="524"/>
      <c r="L855" s="525"/>
      <c r="M855" s="525"/>
    </row>
    <row r="856" spans="1:13" ht="12" customHeight="1" x14ac:dyDescent="0.2">
      <c r="A856" s="370"/>
      <c r="B856" s="446"/>
      <c r="C856" s="390"/>
      <c r="D856" s="392"/>
      <c r="E856" s="393"/>
      <c r="F856" s="224"/>
      <c r="G856" s="323"/>
      <c r="H856" s="321"/>
      <c r="I856" s="225"/>
      <c r="J856" s="231"/>
      <c r="K856" s="524"/>
      <c r="L856" s="525"/>
      <c r="M856" s="525"/>
    </row>
    <row r="857" spans="1:13" ht="12" customHeight="1" x14ac:dyDescent="0.2">
      <c r="A857" s="370"/>
      <c r="B857" s="446"/>
      <c r="C857" s="391"/>
      <c r="D857" s="392"/>
      <c r="E857" s="393"/>
      <c r="F857" s="224"/>
      <c r="G857" s="316"/>
      <c r="H857" s="321"/>
      <c r="I857" s="225"/>
      <c r="J857" s="231"/>
      <c r="K857" s="524"/>
      <c r="L857" s="525"/>
      <c r="M857" s="525"/>
    </row>
    <row r="858" spans="1:13" ht="12" customHeight="1" x14ac:dyDescent="0.2">
      <c r="A858" s="370"/>
      <c r="B858" s="446"/>
      <c r="C858" s="390"/>
      <c r="D858" s="392"/>
      <c r="E858" s="393"/>
      <c r="F858" s="226"/>
      <c r="G858" s="323"/>
      <c r="H858" s="321"/>
      <c r="I858" s="225"/>
      <c r="J858" s="231"/>
      <c r="K858" s="524"/>
      <c r="L858" s="525"/>
      <c r="M858" s="525"/>
    </row>
    <row r="859" spans="1:13" ht="12" customHeight="1" x14ac:dyDescent="0.2">
      <c r="A859" s="370"/>
      <c r="B859" s="446"/>
      <c r="C859" s="391"/>
      <c r="D859" s="392"/>
      <c r="E859" s="393"/>
      <c r="F859" s="224"/>
      <c r="G859" s="316"/>
      <c r="H859" s="321"/>
      <c r="I859" s="225"/>
      <c r="J859" s="231"/>
      <c r="K859" s="524"/>
      <c r="L859" s="525"/>
      <c r="M859" s="525"/>
    </row>
    <row r="860" spans="1:13" ht="12" customHeight="1" x14ac:dyDescent="0.2">
      <c r="A860" s="370"/>
      <c r="B860" s="446"/>
      <c r="C860" s="390"/>
      <c r="D860" s="392"/>
      <c r="E860" s="393"/>
      <c r="F860" s="224"/>
      <c r="G860" s="323"/>
      <c r="H860" s="321"/>
      <c r="I860" s="225"/>
      <c r="J860" s="231"/>
      <c r="K860" s="524"/>
      <c r="L860" s="525"/>
      <c r="M860" s="525"/>
    </row>
    <row r="861" spans="1:13" ht="12" customHeight="1" x14ac:dyDescent="0.2">
      <c r="A861" s="370"/>
      <c r="B861" s="446"/>
      <c r="C861" s="391"/>
      <c r="D861" s="392"/>
      <c r="E861" s="394"/>
      <c r="F861" s="269"/>
      <c r="G861" s="316"/>
      <c r="H861" s="321"/>
      <c r="I861" s="269"/>
      <c r="J861" s="269"/>
      <c r="K861" s="524"/>
      <c r="L861" s="525"/>
      <c r="M861" s="525"/>
    </row>
    <row r="862" spans="1:13" ht="12" customHeight="1" x14ac:dyDescent="0.2">
      <c r="A862" s="396"/>
      <c r="B862" s="446"/>
      <c r="C862" s="390"/>
      <c r="D862" s="392"/>
      <c r="E862" s="393"/>
      <c r="F862" s="224"/>
      <c r="G862" s="323"/>
      <c r="H862" s="321"/>
      <c r="I862" s="321"/>
      <c r="J862" s="231"/>
      <c r="K862" s="524"/>
      <c r="L862" s="525"/>
      <c r="M862" s="525"/>
    </row>
    <row r="863" spans="1:13" ht="12" customHeight="1" x14ac:dyDescent="0.2">
      <c r="A863" s="370"/>
      <c r="B863" s="446"/>
      <c r="C863" s="391"/>
      <c r="D863" s="392"/>
      <c r="E863" s="393"/>
      <c r="F863" s="224"/>
      <c r="G863" s="316"/>
      <c r="H863" s="321"/>
      <c r="I863" s="321"/>
      <c r="J863" s="231"/>
      <c r="K863" s="524"/>
      <c r="L863" s="525"/>
      <c r="M863" s="525"/>
    </row>
    <row r="864" spans="1:13" ht="12" customHeight="1" x14ac:dyDescent="0.2">
      <c r="A864" s="370"/>
      <c r="B864" s="446"/>
      <c r="C864" s="390"/>
      <c r="D864" s="392"/>
      <c r="E864" s="393"/>
      <c r="F864" s="224"/>
      <c r="G864" s="323"/>
      <c r="H864" s="321"/>
      <c r="I864" s="225"/>
      <c r="J864" s="231"/>
      <c r="K864" s="524"/>
      <c r="L864" s="525"/>
      <c r="M864" s="525"/>
    </row>
    <row r="865" spans="1:13" ht="12" customHeight="1" x14ac:dyDescent="0.2">
      <c r="A865" s="370"/>
      <c r="B865" s="446"/>
      <c r="C865" s="391"/>
      <c r="D865" s="392"/>
      <c r="E865" s="393"/>
      <c r="F865" s="224"/>
      <c r="G865" s="316"/>
      <c r="H865" s="321"/>
      <c r="I865" s="225"/>
      <c r="J865" s="231"/>
      <c r="K865" s="524"/>
      <c r="L865" s="525"/>
      <c r="M865" s="525"/>
    </row>
    <row r="866" spans="1:13" ht="12" customHeight="1" x14ac:dyDescent="0.2">
      <c r="A866" s="396"/>
      <c r="B866" s="446"/>
      <c r="C866" s="390"/>
      <c r="D866" s="392"/>
      <c r="E866" s="393"/>
      <c r="F866" s="224"/>
      <c r="G866" s="323"/>
      <c r="H866" s="321"/>
      <c r="I866" s="225"/>
      <c r="J866" s="231"/>
      <c r="K866" s="524"/>
      <c r="L866" s="525"/>
      <c r="M866" s="525"/>
    </row>
    <row r="867" spans="1:13" ht="12" customHeight="1" x14ac:dyDescent="0.2">
      <c r="A867" s="370"/>
      <c r="B867" s="446"/>
      <c r="C867" s="391"/>
      <c r="D867" s="392"/>
      <c r="E867" s="394"/>
      <c r="F867" s="269"/>
      <c r="G867" s="316"/>
      <c r="H867" s="321"/>
      <c r="I867" s="269"/>
      <c r="J867" s="231"/>
      <c r="K867" s="524"/>
      <c r="L867" s="525"/>
      <c r="M867" s="525"/>
    </row>
    <row r="868" spans="1:13" ht="12" customHeight="1" x14ac:dyDescent="0.2">
      <c r="A868" s="396"/>
      <c r="B868" s="446"/>
      <c r="C868" s="390"/>
      <c r="D868" s="392"/>
      <c r="E868" s="393"/>
      <c r="F868" s="224"/>
      <c r="G868" s="323"/>
      <c r="H868" s="321"/>
      <c r="I868" s="225"/>
      <c r="J868" s="231"/>
      <c r="K868" s="524"/>
      <c r="L868" s="525"/>
      <c r="M868" s="525"/>
    </row>
    <row r="869" spans="1:13" ht="12" customHeight="1" x14ac:dyDescent="0.2">
      <c r="A869" s="370"/>
      <c r="B869" s="446"/>
      <c r="C869" s="391"/>
      <c r="D869" s="392"/>
      <c r="E869" s="393"/>
      <c r="F869" s="224"/>
      <c r="G869" s="316"/>
      <c r="H869" s="321"/>
      <c r="I869" s="225"/>
      <c r="J869" s="231"/>
      <c r="K869" s="524"/>
      <c r="L869" s="525"/>
      <c r="M869" s="525"/>
    </row>
    <row r="870" spans="1:13" ht="12" customHeight="1" x14ac:dyDescent="0.2">
      <c r="A870" s="370"/>
      <c r="B870" s="446"/>
      <c r="C870" s="390"/>
      <c r="D870" s="392"/>
      <c r="E870" s="398"/>
      <c r="F870" s="303"/>
      <c r="G870" s="323"/>
      <c r="H870" s="235"/>
      <c r="I870" s="235"/>
      <c r="J870" s="321"/>
      <c r="K870" s="524"/>
      <c r="L870" s="525"/>
      <c r="M870" s="525"/>
    </row>
    <row r="871" spans="1:13" ht="12" customHeight="1" x14ac:dyDescent="0.2">
      <c r="A871" s="370"/>
      <c r="B871" s="446"/>
      <c r="C871" s="391"/>
      <c r="D871" s="392"/>
      <c r="E871" s="394"/>
      <c r="F871" s="269"/>
      <c r="G871" s="316"/>
      <c r="H871" s="235"/>
      <c r="I871" s="235"/>
      <c r="J871" s="397"/>
      <c r="K871" s="524"/>
      <c r="L871" s="525"/>
      <c r="M871" s="525"/>
    </row>
    <row r="872" spans="1:13" ht="12" customHeight="1" x14ac:dyDescent="0.2">
      <c r="A872" s="370"/>
      <c r="B872" s="446"/>
      <c r="C872" s="390"/>
      <c r="D872" s="392"/>
      <c r="E872" s="393"/>
      <c r="F872" s="224"/>
      <c r="G872" s="323"/>
      <c r="H872" s="321"/>
      <c r="I872" s="225"/>
      <c r="J872" s="231"/>
      <c r="K872" s="524"/>
      <c r="L872" s="525"/>
      <c r="M872" s="525"/>
    </row>
    <row r="873" spans="1:13" ht="12" customHeight="1" x14ac:dyDescent="0.2">
      <c r="A873" s="370"/>
      <c r="B873" s="446"/>
      <c r="C873" s="391"/>
      <c r="D873" s="392"/>
      <c r="E873" s="393"/>
      <c r="F873" s="224"/>
      <c r="G873" s="316"/>
      <c r="H873" s="321"/>
      <c r="I873" s="225"/>
      <c r="J873" s="231"/>
      <c r="K873" s="524"/>
      <c r="L873" s="525"/>
      <c r="M873" s="525"/>
    </row>
    <row r="874" spans="1:13" ht="12" customHeight="1" x14ac:dyDescent="0.2">
      <c r="A874" s="370"/>
      <c r="B874" s="446"/>
      <c r="C874" s="390"/>
      <c r="D874" s="392"/>
      <c r="E874" s="393"/>
      <c r="F874" s="224"/>
      <c r="G874" s="323"/>
      <c r="H874" s="321"/>
      <c r="I874" s="321"/>
      <c r="J874" s="231"/>
      <c r="K874" s="524"/>
      <c r="L874" s="525"/>
      <c r="M874" s="525"/>
    </row>
    <row r="875" spans="1:13" ht="12" customHeight="1" x14ac:dyDescent="0.2">
      <c r="A875" s="370"/>
      <c r="B875" s="446"/>
      <c r="C875" s="391"/>
      <c r="D875" s="392"/>
      <c r="E875" s="393"/>
      <c r="F875" s="224"/>
      <c r="G875" s="316"/>
      <c r="H875" s="321"/>
      <c r="I875" s="321"/>
      <c r="J875" s="231"/>
      <c r="K875" s="524"/>
      <c r="L875" s="525"/>
      <c r="M875" s="525"/>
    </row>
    <row r="876" spans="1:13" ht="12" customHeight="1" x14ac:dyDescent="0.2">
      <c r="A876" s="370"/>
      <c r="B876" s="446"/>
      <c r="C876" s="390"/>
      <c r="D876" s="392"/>
      <c r="E876" s="393"/>
      <c r="F876" s="226"/>
      <c r="G876" s="323"/>
      <c r="H876" s="321"/>
      <c r="I876" s="321"/>
      <c r="J876" s="231"/>
      <c r="K876" s="524"/>
      <c r="L876" s="525"/>
      <c r="M876" s="525"/>
    </row>
    <row r="877" spans="1:13" ht="12" customHeight="1" x14ac:dyDescent="0.2">
      <c r="A877" s="370"/>
      <c r="B877" s="446"/>
      <c r="C877" s="391"/>
      <c r="D877" s="392"/>
      <c r="E877" s="394"/>
      <c r="F877" s="269"/>
      <c r="G877" s="316"/>
      <c r="H877" s="269"/>
      <c r="I877" s="269"/>
      <c r="J877" s="269"/>
      <c r="K877" s="524"/>
      <c r="L877" s="525"/>
      <c r="M877" s="525"/>
    </row>
    <row r="878" spans="1:13" ht="12" customHeight="1" x14ac:dyDescent="0.2">
      <c r="A878" s="370"/>
      <c r="B878" s="446"/>
      <c r="C878" s="390"/>
      <c r="D878" s="392"/>
      <c r="E878" s="393"/>
      <c r="F878" s="224"/>
      <c r="G878" s="323"/>
      <c r="H878" s="321"/>
      <c r="I878" s="321"/>
      <c r="J878" s="231"/>
      <c r="K878" s="524"/>
      <c r="L878" s="525"/>
      <c r="M878" s="525"/>
    </row>
    <row r="879" spans="1:13" ht="12" customHeight="1" x14ac:dyDescent="0.2">
      <c r="A879" s="370"/>
      <c r="B879" s="446"/>
      <c r="C879" s="391"/>
      <c r="D879" s="392"/>
      <c r="E879" s="393"/>
      <c r="F879" s="224"/>
      <c r="G879" s="316"/>
      <c r="H879" s="321"/>
      <c r="I879" s="321"/>
      <c r="J879" s="231"/>
      <c r="K879" s="524"/>
      <c r="L879" s="525"/>
      <c r="M879" s="525"/>
    </row>
    <row r="880" spans="1:13" ht="12" customHeight="1" x14ac:dyDescent="0.2">
      <c r="A880" s="396"/>
      <c r="B880" s="446"/>
      <c r="C880" s="390"/>
      <c r="D880" s="392"/>
      <c r="E880" s="393"/>
      <c r="F880" s="224"/>
      <c r="G880" s="323"/>
      <c r="H880" s="321"/>
      <c r="I880" s="321"/>
      <c r="J880" s="231"/>
      <c r="K880" s="524"/>
      <c r="L880" s="525"/>
      <c r="M880" s="525"/>
    </row>
    <row r="881" spans="1:13" ht="12" customHeight="1" x14ac:dyDescent="0.2">
      <c r="A881" s="370"/>
      <c r="B881" s="446"/>
      <c r="C881" s="391"/>
      <c r="D881" s="392"/>
      <c r="E881" s="393"/>
      <c r="F881" s="224"/>
      <c r="G881" s="316"/>
      <c r="H881" s="321"/>
      <c r="I881" s="321"/>
      <c r="J881" s="231"/>
      <c r="K881" s="524"/>
      <c r="L881" s="525"/>
      <c r="M881" s="525"/>
    </row>
    <row r="882" spans="1:13" ht="12" customHeight="1" x14ac:dyDescent="0.2">
      <c r="A882" s="370"/>
      <c r="B882" s="446"/>
      <c r="C882" s="390"/>
      <c r="D882" s="392"/>
      <c r="E882" s="393"/>
      <c r="F882" s="224"/>
      <c r="G882" s="323"/>
      <c r="H882" s="321"/>
      <c r="I882" s="225"/>
      <c r="J882" s="231"/>
      <c r="K882" s="524"/>
      <c r="L882" s="525"/>
      <c r="M882" s="525"/>
    </row>
    <row r="883" spans="1:13" ht="12" customHeight="1" x14ac:dyDescent="0.2">
      <c r="A883" s="370"/>
      <c r="B883" s="446"/>
      <c r="C883" s="391"/>
      <c r="D883" s="392"/>
      <c r="E883" s="393"/>
      <c r="F883" s="224"/>
      <c r="G883" s="316"/>
      <c r="H883" s="321"/>
      <c r="I883" s="225"/>
      <c r="J883" s="231"/>
      <c r="K883" s="524"/>
      <c r="L883" s="525"/>
      <c r="M883" s="525"/>
    </row>
    <row r="884" spans="1:13" ht="12" customHeight="1" x14ac:dyDescent="0.2">
      <c r="A884" s="370"/>
      <c r="B884" s="446"/>
      <c r="C884" s="390"/>
      <c r="D884" s="392"/>
      <c r="E884" s="395"/>
      <c r="F884" s="271"/>
      <c r="G884" s="323"/>
      <c r="H884" s="236"/>
      <c r="I884" s="236"/>
      <c r="J884" s="235"/>
      <c r="K884" s="524"/>
      <c r="L884" s="525"/>
      <c r="M884" s="525"/>
    </row>
    <row r="885" spans="1:13" ht="12" customHeight="1" x14ac:dyDescent="0.2">
      <c r="A885" s="370"/>
      <c r="B885" s="446"/>
      <c r="C885" s="391"/>
      <c r="D885" s="392"/>
      <c r="E885" s="395"/>
      <c r="F885" s="271"/>
      <c r="G885" s="316"/>
      <c r="H885" s="236"/>
      <c r="I885" s="236"/>
      <c r="J885" s="235"/>
      <c r="K885" s="524"/>
      <c r="L885" s="525"/>
      <c r="M885" s="525"/>
    </row>
    <row r="886" spans="1:13" ht="12" customHeight="1" x14ac:dyDescent="0.2">
      <c r="A886" s="370"/>
      <c r="B886" s="446"/>
      <c r="C886" s="390"/>
      <c r="D886" s="392"/>
      <c r="E886" s="393"/>
      <c r="F886" s="224"/>
      <c r="G886" s="323"/>
      <c r="H886" s="231"/>
      <c r="I886" s="225"/>
      <c r="J886" s="231"/>
      <c r="K886" s="524"/>
      <c r="L886" s="525"/>
      <c r="M886" s="525"/>
    </row>
    <row r="887" spans="1:13" ht="12" customHeight="1" x14ac:dyDescent="0.2">
      <c r="A887" s="370"/>
      <c r="B887" s="446"/>
      <c r="C887" s="391"/>
      <c r="D887" s="392"/>
      <c r="E887" s="393"/>
      <c r="F887" s="224"/>
      <c r="G887" s="316"/>
      <c r="H887" s="231"/>
      <c r="I887" s="225"/>
      <c r="J887" s="231"/>
      <c r="K887" s="524"/>
      <c r="L887" s="525"/>
      <c r="M887" s="525"/>
    </row>
    <row r="888" spans="1:13" ht="12" customHeight="1" x14ac:dyDescent="0.2">
      <c r="A888" s="370"/>
      <c r="B888" s="446"/>
      <c r="C888" s="390"/>
      <c r="D888" s="392"/>
      <c r="E888" s="393"/>
      <c r="F888" s="224"/>
      <c r="G888" s="323"/>
      <c r="H888" s="231"/>
      <c r="I888" s="225"/>
      <c r="J888" s="231"/>
      <c r="K888" s="524"/>
      <c r="L888" s="525"/>
      <c r="M888" s="525"/>
    </row>
    <row r="889" spans="1:13" ht="12" customHeight="1" x14ac:dyDescent="0.2">
      <c r="A889" s="370"/>
      <c r="B889" s="446"/>
      <c r="C889" s="391"/>
      <c r="D889" s="392"/>
      <c r="E889" s="394"/>
      <c r="F889" s="269"/>
      <c r="G889" s="316"/>
      <c r="H889" s="389"/>
      <c r="I889" s="269"/>
      <c r="J889" s="269"/>
      <c r="K889" s="524"/>
      <c r="L889" s="525"/>
      <c r="M889" s="525"/>
    </row>
    <row r="890" spans="1:13" ht="12" customHeight="1" x14ac:dyDescent="0.2">
      <c r="A890" s="369"/>
      <c r="B890" s="371"/>
      <c r="C890" s="372"/>
      <c r="D890" s="374"/>
      <c r="E890" s="314"/>
      <c r="F890" s="315"/>
      <c r="G890" s="323"/>
      <c r="H890" s="321"/>
      <c r="I890" s="319"/>
      <c r="J890" s="317"/>
      <c r="K890" s="524"/>
      <c r="L890" s="525"/>
      <c r="M890" s="525"/>
    </row>
    <row r="891" spans="1:13" ht="12" customHeight="1" x14ac:dyDescent="0.2">
      <c r="A891" s="370"/>
      <c r="B891" s="446"/>
      <c r="C891" s="373"/>
      <c r="D891" s="255"/>
      <c r="E891" s="243"/>
      <c r="F891" s="316"/>
      <c r="G891" s="316"/>
      <c r="H891" s="321"/>
      <c r="I891" s="253"/>
      <c r="J891" s="318"/>
      <c r="K891" s="524"/>
      <c r="L891" s="525"/>
      <c r="M891" s="525"/>
    </row>
    <row r="892" spans="1:13" ht="12" customHeight="1" x14ac:dyDescent="0.2">
      <c r="A892" s="383"/>
      <c r="B892" s="384"/>
      <c r="C892" s="385"/>
      <c r="D892" s="386"/>
      <c r="E892" s="240"/>
      <c r="F892" s="293"/>
      <c r="G892" s="323"/>
      <c r="H892" s="236"/>
      <c r="I892" s="246"/>
      <c r="J892" s="387"/>
      <c r="K892" s="524"/>
      <c r="L892" s="525"/>
      <c r="M892" s="525"/>
    </row>
    <row r="893" spans="1:13" ht="12" customHeight="1" x14ac:dyDescent="0.2">
      <c r="A893" s="369"/>
      <c r="B893" s="371"/>
      <c r="C893" s="379"/>
      <c r="D893" s="374"/>
      <c r="E893" s="241"/>
      <c r="F893" s="294"/>
      <c r="G893" s="316"/>
      <c r="H893" s="236"/>
      <c r="I893" s="247"/>
      <c r="J893" s="388"/>
      <c r="K893" s="524"/>
      <c r="L893" s="525"/>
      <c r="M893" s="525"/>
    </row>
    <row r="894" spans="1:13" ht="12" customHeight="1" x14ac:dyDescent="0.2">
      <c r="A894" s="383"/>
      <c r="B894" s="384"/>
      <c r="C894" s="385"/>
      <c r="D894" s="386"/>
      <c r="E894" s="242"/>
      <c r="F894" s="323"/>
      <c r="G894" s="323"/>
      <c r="H894" s="231"/>
      <c r="I894" s="252"/>
      <c r="J894" s="354"/>
      <c r="K894" s="524"/>
      <c r="L894" s="525"/>
      <c r="M894" s="525"/>
    </row>
    <row r="895" spans="1:13" ht="12" customHeight="1" x14ac:dyDescent="0.2">
      <c r="A895" s="369"/>
      <c r="B895" s="371"/>
      <c r="C895" s="379"/>
      <c r="D895" s="374"/>
      <c r="E895" s="243"/>
      <c r="F895" s="316"/>
      <c r="G895" s="316"/>
      <c r="H895" s="389"/>
      <c r="I895" s="253"/>
      <c r="J895" s="355"/>
      <c r="K895" s="524"/>
      <c r="L895" s="525"/>
      <c r="M895" s="525"/>
    </row>
    <row r="896" spans="1:13" ht="12" customHeight="1" x14ac:dyDescent="0.2">
      <c r="A896" s="383"/>
      <c r="B896" s="384"/>
      <c r="C896" s="385"/>
      <c r="D896" s="386"/>
      <c r="E896" s="242"/>
      <c r="F896" s="323"/>
      <c r="G896" s="323"/>
      <c r="H896" s="352"/>
      <c r="I896" s="352"/>
      <c r="J896" s="354"/>
      <c r="K896" s="524"/>
      <c r="L896" s="525"/>
      <c r="M896" s="525"/>
    </row>
    <row r="897" spans="1:13" ht="12" customHeight="1" x14ac:dyDescent="0.2">
      <c r="A897" s="369"/>
      <c r="B897" s="371"/>
      <c r="C897" s="379"/>
      <c r="D897" s="374"/>
      <c r="E897" s="243"/>
      <c r="F897" s="316"/>
      <c r="G897" s="316"/>
      <c r="H897" s="318"/>
      <c r="I897" s="318"/>
      <c r="J897" s="355"/>
      <c r="K897" s="524"/>
      <c r="L897" s="525"/>
      <c r="M897" s="525"/>
    </row>
    <row r="898" spans="1:13" ht="12" customHeight="1" x14ac:dyDescent="0.2">
      <c r="A898" s="369"/>
      <c r="B898" s="371"/>
      <c r="C898" s="372"/>
      <c r="D898" s="374"/>
      <c r="E898" s="314"/>
      <c r="F898" s="257"/>
      <c r="G898" s="257"/>
      <c r="H898" s="317"/>
      <c r="I898" s="317"/>
      <c r="J898" s="314"/>
      <c r="K898" s="524"/>
      <c r="L898" s="525"/>
      <c r="M898" s="525"/>
    </row>
    <row r="899" spans="1:13" ht="12" customHeight="1" x14ac:dyDescent="0.2">
      <c r="A899" s="370"/>
      <c r="B899" s="446"/>
      <c r="C899" s="373"/>
      <c r="D899" s="255"/>
      <c r="E899" s="243"/>
      <c r="F899" s="316"/>
      <c r="G899" s="316"/>
      <c r="H899" s="318"/>
      <c r="I899" s="318"/>
      <c r="J899" s="243"/>
      <c r="K899" s="524"/>
      <c r="L899" s="525"/>
      <c r="M899" s="525"/>
    </row>
    <row r="900" spans="1:13" ht="12" customHeight="1" x14ac:dyDescent="0.2">
      <c r="A900" s="369"/>
      <c r="B900" s="371"/>
      <c r="C900" s="372"/>
      <c r="D900" s="374"/>
      <c r="E900" s="314"/>
      <c r="F900" s="257"/>
      <c r="G900" s="257"/>
      <c r="H900" s="317"/>
      <c r="I900" s="319"/>
      <c r="J900" s="314"/>
      <c r="K900" s="524"/>
      <c r="L900" s="525"/>
      <c r="M900" s="525"/>
    </row>
    <row r="901" spans="1:13" ht="12" customHeight="1" x14ac:dyDescent="0.2">
      <c r="A901" s="370"/>
      <c r="B901" s="446"/>
      <c r="C901" s="373"/>
      <c r="D901" s="255"/>
      <c r="E901" s="243"/>
      <c r="F901" s="316"/>
      <c r="G901" s="316"/>
      <c r="H901" s="318"/>
      <c r="I901" s="253"/>
      <c r="J901" s="243"/>
      <c r="K901" s="524"/>
      <c r="L901" s="525"/>
      <c r="M901" s="525"/>
    </row>
    <row r="902" spans="1:13" ht="12" customHeight="1" x14ac:dyDescent="0.2">
      <c r="A902" s="369"/>
      <c r="B902" s="371"/>
      <c r="C902" s="372"/>
      <c r="D902" s="374"/>
      <c r="E902" s="314"/>
      <c r="F902" s="257"/>
      <c r="G902" s="257"/>
      <c r="H902" s="317"/>
      <c r="I902" s="317"/>
      <c r="J902" s="314"/>
      <c r="K902" s="524"/>
      <c r="L902" s="525"/>
      <c r="M902" s="525"/>
    </row>
    <row r="903" spans="1:13" ht="12" customHeight="1" x14ac:dyDescent="0.2">
      <c r="A903" s="370"/>
      <c r="B903" s="446"/>
      <c r="C903" s="373"/>
      <c r="D903" s="255"/>
      <c r="E903" s="243"/>
      <c r="F903" s="316"/>
      <c r="G903" s="316"/>
      <c r="H903" s="318"/>
      <c r="I903" s="318"/>
      <c r="J903" s="243"/>
      <c r="K903" s="524"/>
      <c r="L903" s="525"/>
      <c r="M903" s="525"/>
    </row>
    <row r="904" spans="1:13" ht="12" customHeight="1" x14ac:dyDescent="0.2">
      <c r="A904" s="369"/>
      <c r="B904" s="371"/>
      <c r="C904" s="372"/>
      <c r="D904" s="374"/>
      <c r="E904" s="324"/>
      <c r="F904" s="382"/>
      <c r="G904" s="257"/>
      <c r="H904" s="324"/>
      <c r="I904" s="324"/>
      <c r="J904" s="324"/>
      <c r="K904" s="524"/>
      <c r="L904" s="525"/>
      <c r="M904" s="525"/>
    </row>
    <row r="905" spans="1:13" ht="12" customHeight="1" x14ac:dyDescent="0.2">
      <c r="A905" s="370"/>
      <c r="B905" s="446"/>
      <c r="C905" s="373"/>
      <c r="D905" s="255"/>
      <c r="E905" s="241"/>
      <c r="F905" s="294"/>
      <c r="G905" s="316"/>
      <c r="H905" s="241"/>
      <c r="I905" s="241"/>
      <c r="J905" s="241"/>
      <c r="K905" s="524"/>
      <c r="L905" s="525"/>
      <c r="M905" s="525"/>
    </row>
    <row r="906" spans="1:13" ht="12" customHeight="1" x14ac:dyDescent="0.2">
      <c r="A906" s="369"/>
      <c r="B906" s="371"/>
      <c r="C906" s="372"/>
      <c r="D906" s="374"/>
      <c r="E906" s="314"/>
      <c r="F906" s="257"/>
      <c r="G906" s="257"/>
      <c r="H906" s="317"/>
      <c r="I906" s="317"/>
      <c r="J906" s="314"/>
      <c r="K906" s="524"/>
      <c r="L906" s="525"/>
      <c r="M906" s="525"/>
    </row>
    <row r="907" spans="1:13" ht="12" customHeight="1" x14ac:dyDescent="0.2">
      <c r="A907" s="370"/>
      <c r="B907" s="446"/>
      <c r="C907" s="373"/>
      <c r="D907" s="255"/>
      <c r="E907" s="243"/>
      <c r="F907" s="316"/>
      <c r="G907" s="316"/>
      <c r="H907" s="318"/>
      <c r="I907" s="318"/>
      <c r="J907" s="243"/>
      <c r="K907" s="524"/>
      <c r="L907" s="525"/>
      <c r="M907" s="525"/>
    </row>
    <row r="908" spans="1:13" ht="12" customHeight="1" x14ac:dyDescent="0.2">
      <c r="A908" s="369"/>
      <c r="B908" s="371"/>
      <c r="C908" s="372"/>
      <c r="D908" s="374"/>
      <c r="E908" s="314"/>
      <c r="F908" s="257"/>
      <c r="G908" s="257"/>
      <c r="H908" s="327"/>
      <c r="I908" s="327"/>
      <c r="J908" s="314"/>
      <c r="K908" s="524"/>
      <c r="L908" s="525"/>
      <c r="M908" s="525"/>
    </row>
    <row r="909" spans="1:13" ht="12" customHeight="1" x14ac:dyDescent="0.2">
      <c r="A909" s="370"/>
      <c r="B909" s="446"/>
      <c r="C909" s="373"/>
      <c r="D909" s="255"/>
      <c r="E909" s="243"/>
      <c r="F909" s="316"/>
      <c r="G909" s="316"/>
      <c r="H909" s="247"/>
      <c r="I909" s="247"/>
      <c r="J909" s="243"/>
      <c r="K909" s="524"/>
      <c r="L909" s="525"/>
      <c r="M909" s="525"/>
    </row>
    <row r="910" spans="1:13" ht="12" customHeight="1" x14ac:dyDescent="0.2">
      <c r="A910" s="369"/>
      <c r="B910" s="371"/>
      <c r="C910" s="372"/>
      <c r="D910" s="374"/>
      <c r="E910" s="314"/>
      <c r="F910" s="315"/>
      <c r="G910" s="257"/>
      <c r="H910" s="317"/>
      <c r="I910" s="319"/>
      <c r="J910" s="314"/>
      <c r="K910" s="524"/>
      <c r="L910" s="525"/>
      <c r="M910" s="525"/>
    </row>
    <row r="911" spans="1:13" ht="12" customHeight="1" x14ac:dyDescent="0.2">
      <c r="A911" s="370"/>
      <c r="B911" s="446"/>
      <c r="C911" s="373"/>
      <c r="D911" s="255"/>
      <c r="E911" s="243"/>
      <c r="F911" s="316"/>
      <c r="G911" s="316"/>
      <c r="H911" s="318"/>
      <c r="I911" s="253"/>
      <c r="J911" s="297"/>
      <c r="K911" s="524"/>
      <c r="L911" s="525"/>
      <c r="M911" s="525"/>
    </row>
    <row r="912" spans="1:13" ht="12" customHeight="1" x14ac:dyDescent="0.2">
      <c r="A912" s="381"/>
      <c r="B912" s="371"/>
      <c r="C912" s="372"/>
      <c r="D912" s="374"/>
      <c r="E912" s="314"/>
      <c r="F912" s="315"/>
      <c r="G912" s="257"/>
      <c r="H912" s="317"/>
      <c r="I912" s="319"/>
      <c r="J912" s="314"/>
      <c r="K912" s="524"/>
      <c r="L912" s="525"/>
      <c r="M912" s="525"/>
    </row>
    <row r="913" spans="1:13" ht="12" customHeight="1" x14ac:dyDescent="0.2">
      <c r="A913" s="370"/>
      <c r="B913" s="446"/>
      <c r="C913" s="373"/>
      <c r="D913" s="255"/>
      <c r="E913" s="243"/>
      <c r="F913" s="316"/>
      <c r="G913" s="316"/>
      <c r="H913" s="318"/>
      <c r="I913" s="253"/>
      <c r="J913" s="243"/>
      <c r="K913" s="524"/>
      <c r="L913" s="525"/>
      <c r="M913" s="525"/>
    </row>
    <row r="914" spans="1:13" ht="12" customHeight="1" x14ac:dyDescent="0.2">
      <c r="A914" s="369"/>
      <c r="B914" s="371"/>
      <c r="C914" s="372"/>
      <c r="D914" s="374"/>
      <c r="E914" s="314"/>
      <c r="F914" s="257"/>
      <c r="G914" s="257"/>
      <c r="H914" s="314"/>
      <c r="I914" s="319"/>
      <c r="J914" s="314"/>
      <c r="K914" s="524"/>
      <c r="L914" s="525"/>
      <c r="M914" s="525"/>
    </row>
    <row r="915" spans="1:13" ht="12" customHeight="1" x14ac:dyDescent="0.2">
      <c r="A915" s="370"/>
      <c r="B915" s="446"/>
      <c r="C915" s="373"/>
      <c r="D915" s="255"/>
      <c r="E915" s="297"/>
      <c r="F915" s="297"/>
      <c r="G915" s="316"/>
      <c r="H915" s="243"/>
      <c r="I915" s="297"/>
      <c r="J915" s="297"/>
      <c r="K915" s="524"/>
      <c r="L915" s="525"/>
      <c r="M915" s="525"/>
    </row>
    <row r="916" spans="1:13" ht="12" customHeight="1" x14ac:dyDescent="0.2">
      <c r="A916" s="369"/>
      <c r="B916" s="371"/>
      <c r="C916" s="372"/>
      <c r="D916" s="374"/>
      <c r="E916" s="314"/>
      <c r="F916" s="315"/>
      <c r="G916" s="257"/>
      <c r="H916" s="317"/>
      <c r="I916" s="319"/>
      <c r="J916" s="314"/>
      <c r="K916" s="524"/>
      <c r="L916" s="525"/>
      <c r="M916" s="525"/>
    </row>
    <row r="917" spans="1:13" ht="12" customHeight="1" x14ac:dyDescent="0.2">
      <c r="A917" s="370"/>
      <c r="B917" s="446"/>
      <c r="C917" s="373"/>
      <c r="D917" s="255"/>
      <c r="E917" s="243"/>
      <c r="F917" s="316"/>
      <c r="G917" s="316"/>
      <c r="H917" s="318"/>
      <c r="I917" s="253"/>
      <c r="J917" s="243"/>
      <c r="K917" s="524"/>
      <c r="L917" s="525"/>
      <c r="M917" s="525"/>
    </row>
    <row r="918" spans="1:13" ht="12" customHeight="1" x14ac:dyDescent="0.2">
      <c r="A918" s="369"/>
      <c r="B918" s="371"/>
      <c r="C918" s="372"/>
      <c r="D918" s="374"/>
      <c r="E918" s="314"/>
      <c r="F918" s="315"/>
      <c r="G918" s="257"/>
      <c r="H918" s="317"/>
      <c r="I918" s="319"/>
      <c r="J918" s="314"/>
      <c r="K918" s="524"/>
      <c r="L918" s="525"/>
      <c r="M918" s="525"/>
    </row>
    <row r="919" spans="1:13" ht="12" customHeight="1" x14ac:dyDescent="0.2">
      <c r="A919" s="370"/>
      <c r="B919" s="446"/>
      <c r="C919" s="373"/>
      <c r="D919" s="255"/>
      <c r="E919" s="243"/>
      <c r="F919" s="297"/>
      <c r="G919" s="316"/>
      <c r="H919" s="318"/>
      <c r="I919" s="253"/>
      <c r="J919" s="297"/>
      <c r="K919" s="524"/>
      <c r="L919" s="525"/>
      <c r="M919" s="525"/>
    </row>
    <row r="920" spans="1:13" ht="12" customHeight="1" x14ac:dyDescent="0.2">
      <c r="A920" s="369"/>
      <c r="B920" s="371"/>
      <c r="C920" s="372"/>
      <c r="D920" s="374"/>
      <c r="E920" s="314"/>
      <c r="F920" s="315"/>
      <c r="G920" s="257"/>
      <c r="H920" s="317"/>
      <c r="I920" s="319"/>
      <c r="J920" s="314"/>
      <c r="K920" s="524"/>
      <c r="L920" s="525"/>
      <c r="M920" s="525"/>
    </row>
    <row r="921" spans="1:13" ht="12" customHeight="1" x14ac:dyDescent="0.2">
      <c r="A921" s="370"/>
      <c r="B921" s="446"/>
      <c r="C921" s="373"/>
      <c r="D921" s="255"/>
      <c r="E921" s="243"/>
      <c r="F921" s="316"/>
      <c r="G921" s="316"/>
      <c r="H921" s="318"/>
      <c r="I921" s="253"/>
      <c r="J921" s="243"/>
      <c r="K921" s="524"/>
      <c r="L921" s="525"/>
      <c r="M921" s="525"/>
    </row>
    <row r="922" spans="1:13" ht="12" customHeight="1" x14ac:dyDescent="0.2">
      <c r="A922" s="369"/>
      <c r="B922" s="371"/>
      <c r="C922" s="372"/>
      <c r="D922" s="374"/>
      <c r="E922" s="314"/>
      <c r="F922" s="257"/>
      <c r="G922" s="257"/>
      <c r="H922" s="317"/>
      <c r="I922" s="319"/>
      <c r="J922" s="314"/>
      <c r="K922" s="524"/>
      <c r="L922" s="525"/>
      <c r="M922" s="525"/>
    </row>
    <row r="923" spans="1:13" ht="12" customHeight="1" x14ac:dyDescent="0.2">
      <c r="A923" s="370"/>
      <c r="B923" s="446"/>
      <c r="C923" s="373"/>
      <c r="D923" s="255"/>
      <c r="E923" s="243"/>
      <c r="F923" s="316"/>
      <c r="G923" s="316"/>
      <c r="H923" s="318"/>
      <c r="I923" s="253"/>
      <c r="J923" s="243"/>
      <c r="K923" s="524"/>
      <c r="L923" s="525"/>
      <c r="M923" s="525"/>
    </row>
    <row r="924" spans="1:13" ht="12" customHeight="1" x14ac:dyDescent="0.2">
      <c r="A924" s="369"/>
      <c r="B924" s="371"/>
      <c r="C924" s="372"/>
      <c r="D924" s="374"/>
      <c r="E924" s="314"/>
      <c r="F924" s="257"/>
      <c r="G924" s="257"/>
      <c r="H924" s="317"/>
      <c r="I924" s="317"/>
      <c r="J924" s="314"/>
      <c r="K924" s="524"/>
      <c r="L924" s="525"/>
      <c r="M924" s="525"/>
    </row>
    <row r="925" spans="1:13" ht="12" customHeight="1" x14ac:dyDescent="0.2">
      <c r="A925" s="370"/>
      <c r="B925" s="446"/>
      <c r="C925" s="373"/>
      <c r="D925" s="255"/>
      <c r="E925" s="243"/>
      <c r="F925" s="316"/>
      <c r="G925" s="316"/>
      <c r="H925" s="318"/>
      <c r="I925" s="318"/>
      <c r="J925" s="243"/>
      <c r="K925" s="524"/>
      <c r="L925" s="525"/>
      <c r="M925" s="525"/>
    </row>
    <row r="926" spans="1:13" ht="12" customHeight="1" x14ac:dyDescent="0.2">
      <c r="A926" s="369"/>
      <c r="B926" s="371"/>
      <c r="C926" s="372"/>
      <c r="D926" s="374"/>
      <c r="E926" s="314"/>
      <c r="F926" s="315"/>
      <c r="G926" s="257"/>
      <c r="H926" s="327"/>
      <c r="I926" s="327"/>
      <c r="J926" s="324"/>
      <c r="K926" s="524"/>
      <c r="L926" s="525"/>
      <c r="M926" s="525"/>
    </row>
    <row r="927" spans="1:13" ht="12" customHeight="1" x14ac:dyDescent="0.2">
      <c r="A927" s="370"/>
      <c r="B927" s="446"/>
      <c r="C927" s="373"/>
      <c r="D927" s="255"/>
      <c r="E927" s="243"/>
      <c r="F927" s="325"/>
      <c r="G927" s="316"/>
      <c r="H927" s="247"/>
      <c r="I927" s="247"/>
      <c r="J927" s="241"/>
      <c r="K927" s="524"/>
      <c r="L927" s="525"/>
      <c r="M927" s="525"/>
    </row>
    <row r="928" spans="1:13" ht="12" customHeight="1" x14ac:dyDescent="0.2">
      <c r="A928" s="369"/>
      <c r="B928" s="371"/>
      <c r="C928" s="372"/>
      <c r="D928" s="374"/>
      <c r="E928" s="314"/>
      <c r="F928" s="315"/>
      <c r="G928" s="257"/>
      <c r="H928" s="317"/>
      <c r="I928" s="319"/>
      <c r="J928" s="314"/>
      <c r="K928" s="524"/>
      <c r="L928" s="525"/>
      <c r="M928" s="525"/>
    </row>
    <row r="929" spans="1:13" ht="12" customHeight="1" x14ac:dyDescent="0.2">
      <c r="A929" s="370"/>
      <c r="B929" s="446"/>
      <c r="C929" s="373"/>
      <c r="D929" s="255"/>
      <c r="E929" s="243"/>
      <c r="F929" s="316"/>
      <c r="G929" s="316"/>
      <c r="H929" s="318"/>
      <c r="I929" s="253"/>
      <c r="J929" s="243"/>
      <c r="K929" s="524"/>
      <c r="L929" s="525"/>
      <c r="M929" s="525"/>
    </row>
    <row r="930" spans="1:13" ht="12" customHeight="1" x14ac:dyDescent="0.2">
      <c r="A930" s="369"/>
      <c r="B930" s="371"/>
      <c r="C930" s="372"/>
      <c r="D930" s="374"/>
      <c r="E930" s="314"/>
      <c r="F930" s="257"/>
      <c r="G930" s="257"/>
      <c r="H930" s="314"/>
      <c r="I930" s="319"/>
      <c r="J930" s="314"/>
      <c r="K930" s="524"/>
      <c r="L930" s="525"/>
      <c r="M930" s="525"/>
    </row>
    <row r="931" spans="1:13" ht="12" customHeight="1" x14ac:dyDescent="0.2">
      <c r="A931" s="370"/>
      <c r="B931" s="446"/>
      <c r="C931" s="373"/>
      <c r="D931" s="255"/>
      <c r="E931" s="243"/>
      <c r="F931" s="316"/>
      <c r="G931" s="316"/>
      <c r="H931" s="243"/>
      <c r="I931" s="253"/>
      <c r="J931" s="243"/>
      <c r="K931" s="524"/>
      <c r="L931" s="525"/>
      <c r="M931" s="525"/>
    </row>
    <row r="932" spans="1:13" ht="12" customHeight="1" x14ac:dyDescent="0.2">
      <c r="A932" s="369"/>
      <c r="B932" s="371"/>
      <c r="C932" s="372"/>
      <c r="D932" s="374"/>
      <c r="E932" s="314"/>
      <c r="F932" s="257"/>
      <c r="G932" s="257"/>
      <c r="H932" s="317"/>
      <c r="I932" s="319"/>
      <c r="J932" s="314"/>
      <c r="K932" s="524"/>
      <c r="L932" s="525"/>
      <c r="M932" s="525"/>
    </row>
    <row r="933" spans="1:13" ht="12" customHeight="1" x14ac:dyDescent="0.2">
      <c r="A933" s="370"/>
      <c r="B933" s="446"/>
      <c r="C933" s="373"/>
      <c r="D933" s="255"/>
      <c r="E933" s="243"/>
      <c r="F933" s="316"/>
      <c r="G933" s="316"/>
      <c r="H933" s="318"/>
      <c r="I933" s="253"/>
      <c r="J933" s="243"/>
      <c r="K933" s="524"/>
      <c r="L933" s="525"/>
      <c r="M933" s="525"/>
    </row>
    <row r="934" spans="1:13" ht="12" customHeight="1" x14ac:dyDescent="0.2">
      <c r="A934" s="369"/>
      <c r="B934" s="371"/>
      <c r="C934" s="372"/>
      <c r="D934" s="374"/>
      <c r="E934" s="314"/>
      <c r="F934" s="315"/>
      <c r="G934" s="257"/>
      <c r="H934" s="317"/>
      <c r="I934" s="319"/>
      <c r="J934" s="314"/>
      <c r="K934" s="524"/>
      <c r="L934" s="525"/>
      <c r="M934" s="525"/>
    </row>
    <row r="935" spans="1:13" ht="12" customHeight="1" x14ac:dyDescent="0.2">
      <c r="A935" s="370"/>
      <c r="B935" s="446"/>
      <c r="C935" s="373"/>
      <c r="D935" s="255"/>
      <c r="E935" s="243"/>
      <c r="F935" s="297"/>
      <c r="G935" s="316"/>
      <c r="H935" s="318"/>
      <c r="I935" s="253"/>
      <c r="J935" s="243"/>
      <c r="K935" s="524"/>
      <c r="L935" s="525"/>
      <c r="M935" s="525"/>
    </row>
    <row r="936" spans="1:13" ht="12" customHeight="1" x14ac:dyDescent="0.2">
      <c r="A936" s="369"/>
      <c r="B936" s="371"/>
      <c r="C936" s="372"/>
      <c r="D936" s="374"/>
      <c r="E936" s="314"/>
      <c r="F936" s="257"/>
      <c r="G936" s="257"/>
      <c r="H936" s="317"/>
      <c r="I936" s="317"/>
      <c r="J936" s="314"/>
      <c r="K936" s="524"/>
      <c r="L936" s="525"/>
      <c r="M936" s="525"/>
    </row>
    <row r="937" spans="1:13" ht="12" customHeight="1" x14ac:dyDescent="0.2">
      <c r="A937" s="370"/>
      <c r="B937" s="229"/>
      <c r="C937" s="373"/>
      <c r="D937" s="255"/>
      <c r="E937" s="243"/>
      <c r="F937" s="316"/>
      <c r="G937" s="316"/>
      <c r="H937" s="318"/>
      <c r="I937" s="318"/>
      <c r="J937" s="243"/>
      <c r="K937" s="524"/>
      <c r="L937" s="525"/>
      <c r="M937" s="525"/>
    </row>
    <row r="938" spans="1:13" ht="12" customHeight="1" x14ac:dyDescent="0.2">
      <c r="A938" s="369"/>
      <c r="B938" s="371"/>
      <c r="C938" s="372"/>
      <c r="D938" s="374"/>
      <c r="E938" s="314"/>
      <c r="F938" s="257"/>
      <c r="G938" s="257"/>
      <c r="H938" s="317"/>
      <c r="I938" s="319"/>
      <c r="J938" s="314"/>
      <c r="K938" s="524"/>
      <c r="L938" s="525"/>
      <c r="M938" s="525"/>
    </row>
    <row r="939" spans="1:13" ht="12" customHeight="1" x14ac:dyDescent="0.2">
      <c r="A939" s="370"/>
      <c r="B939" s="229"/>
      <c r="C939" s="373"/>
      <c r="D939" s="255"/>
      <c r="E939" s="243"/>
      <c r="F939" s="316"/>
      <c r="G939" s="316"/>
      <c r="H939" s="318"/>
      <c r="I939" s="253"/>
      <c r="J939" s="243"/>
      <c r="K939" s="524"/>
      <c r="L939" s="525"/>
      <c r="M939" s="525"/>
    </row>
    <row r="940" spans="1:13" ht="12" customHeight="1" x14ac:dyDescent="0.2">
      <c r="A940" s="381"/>
      <c r="B940" s="371"/>
      <c r="C940" s="372"/>
      <c r="D940" s="374"/>
      <c r="E940" s="314"/>
      <c r="F940" s="257"/>
      <c r="G940" s="257"/>
      <c r="H940" s="317"/>
      <c r="I940" s="317"/>
      <c r="J940" s="314"/>
      <c r="K940" s="524"/>
      <c r="L940" s="525"/>
      <c r="M940" s="525"/>
    </row>
    <row r="941" spans="1:13" ht="12" customHeight="1" x14ac:dyDescent="0.2">
      <c r="A941" s="370"/>
      <c r="B941" s="229"/>
      <c r="C941" s="373"/>
      <c r="D941" s="255"/>
      <c r="E941" s="297"/>
      <c r="F941" s="297"/>
      <c r="G941" s="316"/>
      <c r="H941" s="297"/>
      <c r="I941" s="297"/>
      <c r="J941" s="297"/>
      <c r="K941" s="524"/>
      <c r="L941" s="525"/>
      <c r="M941" s="525"/>
    </row>
    <row r="942" spans="1:13" ht="12" customHeight="1" x14ac:dyDescent="0.2">
      <c r="A942" s="369"/>
      <c r="B942" s="371"/>
      <c r="C942" s="372"/>
      <c r="D942" s="374"/>
      <c r="E942" s="314"/>
      <c r="F942" s="257"/>
      <c r="G942" s="257"/>
      <c r="H942" s="314"/>
      <c r="I942" s="314"/>
      <c r="J942" s="314"/>
      <c r="K942" s="524"/>
      <c r="L942" s="525"/>
      <c r="M942" s="525"/>
    </row>
    <row r="943" spans="1:13" ht="12" customHeight="1" x14ac:dyDescent="0.2">
      <c r="A943" s="370"/>
      <c r="B943" s="229"/>
      <c r="C943" s="373"/>
      <c r="D943" s="255"/>
      <c r="E943" s="243"/>
      <c r="F943" s="316"/>
      <c r="G943" s="316"/>
      <c r="H943" s="243"/>
      <c r="I943" s="243"/>
      <c r="J943" s="243"/>
      <c r="K943" s="524"/>
      <c r="L943" s="525"/>
      <c r="M943" s="525"/>
    </row>
    <row r="944" spans="1:13" ht="12" customHeight="1" x14ac:dyDescent="0.2">
      <c r="A944" s="369"/>
      <c r="B944" s="379"/>
      <c r="C944" s="372"/>
      <c r="D944" s="374"/>
      <c r="E944" s="242"/>
      <c r="F944" s="291"/>
      <c r="G944" s="224"/>
      <c r="H944" s="242"/>
      <c r="I944" s="252"/>
      <c r="J944" s="352"/>
      <c r="K944" s="524"/>
      <c r="L944" s="525"/>
      <c r="M944" s="525"/>
    </row>
    <row r="945" spans="1:13" ht="12" customHeight="1" x14ac:dyDescent="0.2">
      <c r="A945" s="370"/>
      <c r="B945" s="373"/>
      <c r="C945" s="373"/>
      <c r="D945" s="255"/>
      <c r="E945" s="297"/>
      <c r="F945" s="297"/>
      <c r="G945" s="224"/>
      <c r="H945" s="243"/>
      <c r="I945" s="297"/>
      <c r="J945" s="318"/>
      <c r="K945" s="524"/>
      <c r="L945" s="525"/>
      <c r="M945" s="525"/>
    </row>
    <row r="946" spans="1:13" ht="12" customHeight="1" x14ac:dyDescent="0.2">
      <c r="A946" s="369"/>
      <c r="B946" s="379"/>
      <c r="C946" s="372"/>
      <c r="D946" s="374"/>
      <c r="E946" s="314"/>
      <c r="F946" s="257"/>
      <c r="G946" s="257"/>
      <c r="H946" s="317"/>
      <c r="I946" s="317"/>
      <c r="J946" s="314"/>
      <c r="K946" s="524"/>
      <c r="L946" s="525"/>
      <c r="M946" s="525"/>
    </row>
    <row r="947" spans="1:13" ht="12" customHeight="1" x14ac:dyDescent="0.2">
      <c r="A947" s="370"/>
      <c r="B947" s="373"/>
      <c r="C947" s="373"/>
      <c r="D947" s="255"/>
      <c r="E947" s="243"/>
      <c r="F947" s="316"/>
      <c r="G947" s="316"/>
      <c r="H947" s="318"/>
      <c r="I947" s="318"/>
      <c r="J947" s="243"/>
      <c r="K947" s="524"/>
      <c r="L947" s="525"/>
      <c r="M947" s="525"/>
    </row>
    <row r="948" spans="1:13" ht="12" customHeight="1" x14ac:dyDescent="0.2">
      <c r="A948" s="369"/>
      <c r="B948" s="379"/>
      <c r="C948" s="372"/>
      <c r="D948" s="374"/>
      <c r="E948" s="314"/>
      <c r="F948" s="257"/>
      <c r="G948" s="257"/>
      <c r="H948" s="314"/>
      <c r="I948" s="314"/>
      <c r="J948" s="317"/>
      <c r="K948" s="524"/>
      <c r="L948" s="525"/>
      <c r="M948" s="525"/>
    </row>
    <row r="949" spans="1:13" ht="12" customHeight="1" x14ac:dyDescent="0.2">
      <c r="A949" s="370"/>
      <c r="B949" s="373"/>
      <c r="C949" s="373"/>
      <c r="D949" s="255"/>
      <c r="E949" s="297"/>
      <c r="F949" s="297"/>
      <c r="G949" s="316"/>
      <c r="H949" s="380"/>
      <c r="I949" s="380"/>
      <c r="J949" s="320"/>
      <c r="K949" s="524"/>
      <c r="L949" s="525"/>
      <c r="M949" s="525"/>
    </row>
    <row r="950" spans="1:13" ht="12" customHeight="1" x14ac:dyDescent="0.2">
      <c r="A950" s="369"/>
      <c r="B950" s="371"/>
      <c r="C950" s="372"/>
      <c r="D950" s="374"/>
      <c r="E950" s="314"/>
      <c r="F950" s="315"/>
      <c r="G950" s="257"/>
      <c r="H950" s="314"/>
      <c r="I950" s="314"/>
      <c r="J950" s="317"/>
      <c r="K950" s="524"/>
      <c r="L950" s="525"/>
      <c r="M950" s="525"/>
    </row>
    <row r="951" spans="1:13" ht="12" customHeight="1" x14ac:dyDescent="0.2">
      <c r="A951" s="370"/>
      <c r="B951" s="229"/>
      <c r="C951" s="373"/>
      <c r="D951" s="255"/>
      <c r="E951" s="297"/>
      <c r="F951" s="297"/>
      <c r="G951" s="316"/>
      <c r="H951" s="380"/>
      <c r="I951" s="380"/>
      <c r="J951" s="320"/>
      <c r="K951" s="524"/>
      <c r="L951" s="525"/>
      <c r="M951" s="525"/>
    </row>
    <row r="952" spans="1:13" ht="12" customHeight="1" x14ac:dyDescent="0.2">
      <c r="A952" s="369"/>
      <c r="B952" s="379"/>
      <c r="C952" s="372"/>
      <c r="D952" s="374"/>
      <c r="E952" s="314"/>
      <c r="F952" s="257"/>
      <c r="G952" s="257"/>
      <c r="H952" s="317"/>
      <c r="I952" s="317"/>
      <c r="J952" s="314"/>
      <c r="K952" s="524"/>
      <c r="L952" s="525"/>
      <c r="M952" s="525"/>
    </row>
    <row r="953" spans="1:13" ht="12" customHeight="1" x14ac:dyDescent="0.2">
      <c r="A953" s="370"/>
      <c r="B953" s="373"/>
      <c r="C953" s="373"/>
      <c r="D953" s="255"/>
      <c r="E953" s="243"/>
      <c r="F953" s="316"/>
      <c r="G953" s="316"/>
      <c r="H953" s="318"/>
      <c r="I953" s="318"/>
      <c r="J953" s="243"/>
      <c r="K953" s="524"/>
      <c r="L953" s="525"/>
      <c r="M953" s="525"/>
    </row>
    <row r="954" spans="1:13" ht="12" customHeight="1" x14ac:dyDescent="0.2">
      <c r="A954" s="369"/>
      <c r="B954" s="379"/>
      <c r="C954" s="372"/>
      <c r="D954" s="374"/>
      <c r="E954" s="314"/>
      <c r="F954" s="315"/>
      <c r="G954" s="257"/>
      <c r="H954" s="317"/>
      <c r="I954" s="317"/>
      <c r="J954" s="314"/>
      <c r="K954" s="524"/>
      <c r="L954" s="525"/>
      <c r="M954" s="525"/>
    </row>
    <row r="955" spans="1:13" ht="12" customHeight="1" x14ac:dyDescent="0.2">
      <c r="A955" s="370"/>
      <c r="B955" s="373"/>
      <c r="C955" s="373"/>
      <c r="D955" s="255"/>
      <c r="E955" s="297"/>
      <c r="F955" s="297"/>
      <c r="G955" s="316"/>
      <c r="H955" s="297"/>
      <c r="I955" s="297"/>
      <c r="J955" s="297"/>
      <c r="K955" s="524"/>
      <c r="L955" s="525"/>
      <c r="M955" s="525"/>
    </row>
    <row r="956" spans="1:13" ht="12" customHeight="1" x14ac:dyDescent="0.2">
      <c r="A956" s="369"/>
      <c r="B956" s="371"/>
      <c r="C956" s="372"/>
      <c r="D956" s="374"/>
      <c r="E956" s="314"/>
      <c r="F956" s="257"/>
      <c r="G956" s="257"/>
      <c r="H956" s="317"/>
      <c r="I956" s="319"/>
      <c r="J956" s="314"/>
      <c r="K956" s="524"/>
      <c r="L956" s="525"/>
      <c r="M956" s="525"/>
    </row>
    <row r="957" spans="1:13" ht="12" customHeight="1" x14ac:dyDescent="0.2">
      <c r="A957" s="370"/>
      <c r="B957" s="229"/>
      <c r="C957" s="373"/>
      <c r="D957" s="255"/>
      <c r="E957" s="297"/>
      <c r="F957" s="297"/>
      <c r="G957" s="316"/>
      <c r="H957" s="297"/>
      <c r="I957" s="297"/>
      <c r="J957" s="297"/>
      <c r="K957" s="524"/>
      <c r="L957" s="525"/>
      <c r="M957" s="525"/>
    </row>
    <row r="958" spans="1:13" ht="12" customHeight="1" x14ac:dyDescent="0.2">
      <c r="A958" s="377"/>
      <c r="B958" s="371"/>
      <c r="C958" s="372"/>
      <c r="D958" s="374"/>
      <c r="E958" s="314"/>
      <c r="F958" s="257"/>
      <c r="G958" s="257"/>
      <c r="H958" s="314"/>
      <c r="I958" s="319"/>
      <c r="J958" s="314"/>
      <c r="K958" s="524"/>
      <c r="L958" s="525"/>
      <c r="M958" s="525"/>
    </row>
    <row r="959" spans="1:13" ht="12" customHeight="1" x14ac:dyDescent="0.2">
      <c r="A959" s="378"/>
      <c r="B959" s="229"/>
      <c r="C959" s="373"/>
      <c r="D959" s="255"/>
      <c r="E959" s="297"/>
      <c r="F959" s="297"/>
      <c r="G959" s="316"/>
      <c r="H959" s="243"/>
      <c r="I959" s="297"/>
      <c r="J959" s="297"/>
      <c r="K959" s="524"/>
      <c r="L959" s="525"/>
      <c r="M959" s="525"/>
    </row>
    <row r="960" spans="1:13" ht="12" customHeight="1" x14ac:dyDescent="0.2">
      <c r="A960" s="369"/>
      <c r="B960" s="371"/>
      <c r="C960" s="372"/>
      <c r="D960" s="374"/>
      <c r="E960" s="314"/>
      <c r="F960" s="315"/>
      <c r="G960" s="257"/>
      <c r="H960" s="317"/>
      <c r="I960" s="319"/>
      <c r="J960" s="317"/>
      <c r="K960" s="524"/>
      <c r="L960" s="525"/>
      <c r="M960" s="525"/>
    </row>
    <row r="961" spans="1:13" ht="12" customHeight="1" x14ac:dyDescent="0.2">
      <c r="A961" s="370"/>
      <c r="B961" s="229"/>
      <c r="C961" s="373"/>
      <c r="D961" s="255"/>
      <c r="E961" s="243"/>
      <c r="F961" s="316"/>
      <c r="G961" s="316"/>
      <c r="H961" s="297"/>
      <c r="I961" s="375"/>
      <c r="J961" s="376"/>
      <c r="K961" s="524"/>
      <c r="L961" s="525"/>
      <c r="M961" s="525"/>
    </row>
    <row r="962" spans="1:13" ht="12" customHeight="1" x14ac:dyDescent="0.2">
      <c r="A962" s="251"/>
      <c r="B962" s="258"/>
      <c r="C962" s="258"/>
      <c r="D962" s="258"/>
      <c r="E962" s="364"/>
      <c r="F962" s="366"/>
      <c r="G962" s="322"/>
      <c r="H962" s="361"/>
      <c r="I962" s="368"/>
      <c r="J962" s="361"/>
      <c r="K962" s="524"/>
      <c r="L962" s="525"/>
      <c r="M962" s="525"/>
    </row>
    <row r="963" spans="1:13" ht="12" customHeight="1" x14ac:dyDescent="0.2">
      <c r="A963" s="363"/>
      <c r="B963" s="254"/>
      <c r="C963" s="254"/>
      <c r="D963" s="254"/>
      <c r="E963" s="365"/>
      <c r="F963" s="367"/>
      <c r="G963" s="258"/>
      <c r="H963" s="362"/>
      <c r="I963" s="258"/>
      <c r="J963" s="362"/>
      <c r="K963" s="524"/>
      <c r="L963" s="525"/>
      <c r="M963" s="525"/>
    </row>
    <row r="964" spans="1:13" ht="12" customHeight="1" x14ac:dyDescent="0.2">
      <c r="A964" s="251"/>
      <c r="B964" s="258"/>
      <c r="C964" s="258"/>
      <c r="D964" s="258"/>
      <c r="E964" s="364"/>
      <c r="F964" s="366"/>
      <c r="G964" s="322"/>
      <c r="H964" s="361"/>
      <c r="I964" s="368"/>
      <c r="J964" s="361"/>
      <c r="K964" s="524"/>
      <c r="L964" s="525"/>
      <c r="M964" s="525"/>
    </row>
    <row r="965" spans="1:13" ht="12" customHeight="1" x14ac:dyDescent="0.2">
      <c r="A965" s="363"/>
      <c r="B965" s="254"/>
      <c r="C965" s="254"/>
      <c r="D965" s="254"/>
      <c r="E965" s="365"/>
      <c r="F965" s="367"/>
      <c r="G965" s="258"/>
      <c r="H965" s="362"/>
      <c r="I965" s="258"/>
      <c r="J965" s="362"/>
      <c r="K965" s="524"/>
      <c r="L965" s="525"/>
      <c r="M965" s="525"/>
    </row>
    <row r="966" spans="1:13" ht="12" customHeight="1" x14ac:dyDescent="0.2">
      <c r="A966" s="251"/>
      <c r="B966" s="258"/>
      <c r="C966" s="258"/>
      <c r="D966" s="258"/>
      <c r="E966" s="364"/>
      <c r="F966" s="366"/>
      <c r="G966" s="322"/>
      <c r="H966" s="361"/>
      <c r="I966" s="368"/>
      <c r="J966" s="361"/>
      <c r="K966" s="524"/>
      <c r="L966" s="525"/>
      <c r="M966" s="525"/>
    </row>
    <row r="967" spans="1:13" ht="12" customHeight="1" x14ac:dyDescent="0.2">
      <c r="A967" s="363"/>
      <c r="B967" s="254"/>
      <c r="C967" s="254"/>
      <c r="D967" s="254"/>
      <c r="E967" s="365"/>
      <c r="F967" s="367"/>
      <c r="G967" s="258"/>
      <c r="H967" s="362"/>
      <c r="I967" s="258"/>
      <c r="J967" s="362"/>
      <c r="K967" s="524"/>
      <c r="L967" s="525"/>
      <c r="M967" s="525"/>
    </row>
    <row r="968" spans="1:13" ht="12" customHeight="1" x14ac:dyDescent="0.2">
      <c r="A968" s="251"/>
      <c r="B968" s="258"/>
      <c r="C968" s="258"/>
      <c r="D968" s="258"/>
      <c r="E968" s="364"/>
      <c r="F968" s="366"/>
      <c r="G968" s="322"/>
      <c r="H968" s="361"/>
      <c r="I968" s="368"/>
      <c r="J968" s="361"/>
      <c r="K968" s="524"/>
      <c r="L968" s="525"/>
      <c r="M968" s="525"/>
    </row>
    <row r="969" spans="1:13" ht="12" customHeight="1" x14ac:dyDescent="0.2">
      <c r="A969" s="363"/>
      <c r="B969" s="254"/>
      <c r="C969" s="254"/>
      <c r="D969" s="254"/>
      <c r="E969" s="365"/>
      <c r="F969" s="367"/>
      <c r="G969" s="258"/>
      <c r="H969" s="362"/>
      <c r="I969" s="258"/>
      <c r="J969" s="362"/>
      <c r="K969" s="524"/>
      <c r="L969" s="525"/>
      <c r="M969" s="525"/>
    </row>
    <row r="970" spans="1:13" ht="12" customHeight="1" x14ac:dyDescent="0.2">
      <c r="A970" s="251"/>
      <c r="B970" s="258"/>
      <c r="C970" s="258"/>
      <c r="D970" s="258"/>
      <c r="E970" s="364"/>
      <c r="F970" s="366"/>
      <c r="G970" s="322"/>
      <c r="H970" s="361"/>
      <c r="I970" s="368"/>
      <c r="J970" s="361"/>
      <c r="K970" s="524"/>
      <c r="L970" s="525"/>
      <c r="M970" s="525"/>
    </row>
    <row r="971" spans="1:13" ht="12" customHeight="1" x14ac:dyDescent="0.2">
      <c r="A971" s="363"/>
      <c r="B971" s="254"/>
      <c r="C971" s="254"/>
      <c r="D971" s="254"/>
      <c r="E971" s="365"/>
      <c r="F971" s="367"/>
      <c r="G971" s="258"/>
      <c r="H971" s="362"/>
      <c r="I971" s="258"/>
      <c r="J971" s="362"/>
      <c r="K971" s="524"/>
      <c r="L971" s="525"/>
      <c r="M971" s="525"/>
    </row>
    <row r="972" spans="1:13" ht="12" customHeight="1" x14ac:dyDescent="0.2">
      <c r="A972" s="251"/>
      <c r="B972" s="258"/>
      <c r="C972" s="258"/>
      <c r="D972" s="258"/>
      <c r="E972" s="364"/>
      <c r="F972" s="366"/>
      <c r="G972" s="322"/>
      <c r="H972" s="361"/>
      <c r="I972" s="368"/>
      <c r="J972" s="361"/>
      <c r="K972" s="524"/>
      <c r="L972" s="525"/>
      <c r="M972" s="525"/>
    </row>
    <row r="973" spans="1:13" ht="12" customHeight="1" x14ac:dyDescent="0.2">
      <c r="A973" s="363"/>
      <c r="B973" s="254"/>
      <c r="C973" s="254"/>
      <c r="D973" s="254"/>
      <c r="E973" s="365"/>
      <c r="F973" s="367"/>
      <c r="G973" s="258"/>
      <c r="H973" s="362"/>
      <c r="I973" s="258"/>
      <c r="J973" s="362"/>
      <c r="K973" s="524"/>
      <c r="L973" s="525"/>
      <c r="M973" s="525"/>
    </row>
    <row r="974" spans="1:13" ht="12" customHeight="1" x14ac:dyDescent="0.2">
      <c r="A974" s="251"/>
      <c r="B974" s="258"/>
      <c r="C974" s="258"/>
      <c r="D974" s="258"/>
      <c r="E974" s="364"/>
      <c r="F974" s="366"/>
      <c r="G974" s="322"/>
      <c r="H974" s="361"/>
      <c r="I974" s="368"/>
      <c r="J974" s="361"/>
      <c r="K974" s="524"/>
      <c r="L974" s="525"/>
      <c r="M974" s="525"/>
    </row>
    <row r="975" spans="1:13" ht="12" customHeight="1" x14ac:dyDescent="0.2">
      <c r="A975" s="363"/>
      <c r="B975" s="254"/>
      <c r="C975" s="254"/>
      <c r="D975" s="254"/>
      <c r="E975" s="365"/>
      <c r="F975" s="367"/>
      <c r="G975" s="258"/>
      <c r="H975" s="362"/>
      <c r="I975" s="258"/>
      <c r="J975" s="362"/>
      <c r="K975" s="524"/>
      <c r="L975" s="525"/>
      <c r="M975" s="525"/>
    </row>
    <row r="976" spans="1:13" ht="12" customHeight="1" x14ac:dyDescent="0.2">
      <c r="A976" s="251"/>
      <c r="B976" s="258"/>
      <c r="C976" s="258"/>
      <c r="D976" s="258"/>
      <c r="E976" s="364"/>
      <c r="F976" s="366"/>
      <c r="G976" s="322"/>
      <c r="H976" s="361"/>
      <c r="I976" s="368"/>
      <c r="J976" s="361"/>
      <c r="K976" s="524"/>
      <c r="L976" s="525"/>
      <c r="M976" s="525"/>
    </row>
    <row r="977" spans="1:13" ht="12" customHeight="1" x14ac:dyDescent="0.2">
      <c r="A977" s="363"/>
      <c r="B977" s="254"/>
      <c r="C977" s="254"/>
      <c r="D977" s="254"/>
      <c r="E977" s="365"/>
      <c r="F977" s="367"/>
      <c r="G977" s="258"/>
      <c r="H977" s="362"/>
      <c r="I977" s="258"/>
      <c r="J977" s="362"/>
      <c r="K977" s="524"/>
      <c r="L977" s="525"/>
      <c r="M977" s="525"/>
    </row>
    <row r="978" spans="1:13" ht="12" customHeight="1" x14ac:dyDescent="0.2">
      <c r="A978" s="251"/>
      <c r="B978" s="258"/>
      <c r="C978" s="258"/>
      <c r="D978" s="258"/>
      <c r="E978" s="364"/>
      <c r="F978" s="366"/>
      <c r="G978" s="322"/>
      <c r="H978" s="361"/>
      <c r="I978" s="368"/>
      <c r="J978" s="361"/>
      <c r="K978" s="524"/>
      <c r="L978" s="525"/>
      <c r="M978" s="525"/>
    </row>
    <row r="979" spans="1:13" ht="12" customHeight="1" x14ac:dyDescent="0.2">
      <c r="A979" s="363"/>
      <c r="B979" s="254"/>
      <c r="C979" s="254"/>
      <c r="D979" s="254"/>
      <c r="E979" s="365"/>
      <c r="F979" s="367"/>
      <c r="G979" s="258"/>
      <c r="H979" s="362"/>
      <c r="I979" s="258"/>
      <c r="J979" s="362"/>
      <c r="K979" s="524"/>
      <c r="L979" s="525"/>
      <c r="M979" s="525"/>
    </row>
    <row r="980" spans="1:13" ht="12" customHeight="1" x14ac:dyDescent="0.2">
      <c r="A980" s="251"/>
      <c r="B980" s="258"/>
      <c r="C980" s="258"/>
      <c r="D980" s="258"/>
      <c r="E980" s="364"/>
      <c r="F980" s="366"/>
      <c r="G980" s="322"/>
      <c r="H980" s="361"/>
      <c r="I980" s="368"/>
      <c r="J980" s="361"/>
      <c r="K980" s="524"/>
      <c r="L980" s="525"/>
      <c r="M980" s="525"/>
    </row>
    <row r="981" spans="1:13" ht="12" customHeight="1" x14ac:dyDescent="0.2">
      <c r="A981" s="363"/>
      <c r="B981" s="254"/>
      <c r="C981" s="254"/>
      <c r="D981" s="254"/>
      <c r="E981" s="365"/>
      <c r="F981" s="367"/>
      <c r="G981" s="258"/>
      <c r="H981" s="362"/>
      <c r="I981" s="258"/>
      <c r="J981" s="362"/>
      <c r="K981" s="524"/>
      <c r="L981" s="525"/>
      <c r="M981" s="525"/>
    </row>
    <row r="982" spans="1:13" ht="12" customHeight="1" x14ac:dyDescent="0.2">
      <c r="A982" s="251"/>
      <c r="B982" s="258"/>
      <c r="C982" s="258"/>
      <c r="D982" s="258"/>
      <c r="E982" s="364"/>
      <c r="F982" s="366"/>
      <c r="G982" s="322"/>
      <c r="H982" s="361"/>
      <c r="I982" s="368"/>
      <c r="J982" s="361"/>
      <c r="K982" s="524"/>
      <c r="L982" s="525"/>
      <c r="M982" s="525"/>
    </row>
    <row r="983" spans="1:13" ht="12" customHeight="1" x14ac:dyDescent="0.2">
      <c r="A983" s="363"/>
      <c r="B983" s="254"/>
      <c r="C983" s="254"/>
      <c r="D983" s="254"/>
      <c r="E983" s="365"/>
      <c r="F983" s="367"/>
      <c r="G983" s="258"/>
      <c r="H983" s="362"/>
      <c r="I983" s="258"/>
      <c r="J983" s="362"/>
      <c r="K983" s="524"/>
      <c r="L983" s="525"/>
      <c r="M983" s="525"/>
    </row>
    <row r="984" spans="1:13" ht="12" customHeight="1" x14ac:dyDescent="0.2">
      <c r="A984" s="251"/>
      <c r="B984" s="258"/>
      <c r="C984" s="258"/>
      <c r="D984" s="258"/>
      <c r="E984" s="364"/>
      <c r="F984" s="366"/>
      <c r="G984" s="322"/>
      <c r="H984" s="361"/>
      <c r="I984" s="368"/>
      <c r="J984" s="361"/>
      <c r="K984" s="524"/>
      <c r="L984" s="525"/>
      <c r="M984" s="525"/>
    </row>
    <row r="985" spans="1:13" ht="12" customHeight="1" x14ac:dyDescent="0.2">
      <c r="A985" s="363"/>
      <c r="B985" s="254"/>
      <c r="C985" s="254"/>
      <c r="D985" s="254"/>
      <c r="E985" s="365"/>
      <c r="F985" s="367"/>
      <c r="G985" s="258"/>
      <c r="H985" s="362"/>
      <c r="I985" s="258"/>
      <c r="J985" s="362"/>
      <c r="K985" s="524"/>
      <c r="L985" s="525"/>
      <c r="M985" s="525"/>
    </row>
    <row r="986" spans="1:13" ht="12" customHeight="1" x14ac:dyDescent="0.2">
      <c r="A986" s="251"/>
      <c r="B986" s="258"/>
      <c r="C986" s="258"/>
      <c r="D986" s="258"/>
      <c r="E986" s="364"/>
      <c r="F986" s="366"/>
      <c r="G986" s="322"/>
      <c r="H986" s="361"/>
      <c r="I986" s="368"/>
      <c r="J986" s="361"/>
      <c r="K986" s="524"/>
      <c r="L986" s="525"/>
      <c r="M986" s="525"/>
    </row>
    <row r="987" spans="1:13" ht="12" customHeight="1" x14ac:dyDescent="0.2">
      <c r="A987" s="363"/>
      <c r="B987" s="254"/>
      <c r="C987" s="254"/>
      <c r="D987" s="254"/>
      <c r="E987" s="365"/>
      <c r="F987" s="367"/>
      <c r="G987" s="258"/>
      <c r="H987" s="362"/>
      <c r="I987" s="258"/>
      <c r="J987" s="362"/>
      <c r="K987" s="524"/>
      <c r="L987" s="525"/>
      <c r="M987" s="525"/>
    </row>
    <row r="988" spans="1:13" ht="12" customHeight="1" x14ac:dyDescent="0.2">
      <c r="A988" s="251"/>
      <c r="B988" s="258"/>
      <c r="C988" s="258"/>
      <c r="D988" s="258"/>
      <c r="E988" s="364"/>
      <c r="F988" s="366"/>
      <c r="G988" s="322"/>
      <c r="H988" s="361"/>
      <c r="I988" s="368"/>
      <c r="J988" s="361"/>
      <c r="K988" s="524"/>
      <c r="L988" s="525"/>
      <c r="M988" s="525"/>
    </row>
    <row r="989" spans="1:13" ht="12" customHeight="1" x14ac:dyDescent="0.2">
      <c r="A989" s="363"/>
      <c r="B989" s="254"/>
      <c r="C989" s="254"/>
      <c r="D989" s="254"/>
      <c r="E989" s="365"/>
      <c r="F989" s="367"/>
      <c r="G989" s="258"/>
      <c r="H989" s="362"/>
      <c r="I989" s="258"/>
      <c r="J989" s="362"/>
      <c r="K989" s="524"/>
      <c r="L989" s="525"/>
      <c r="M989" s="525"/>
    </row>
    <row r="990" spans="1:13" ht="12" customHeight="1" x14ac:dyDescent="0.2">
      <c r="A990" s="251"/>
      <c r="B990" s="258"/>
      <c r="C990" s="258"/>
      <c r="D990" s="258"/>
      <c r="E990" s="364"/>
      <c r="F990" s="366"/>
      <c r="G990" s="322"/>
      <c r="H990" s="361"/>
      <c r="I990" s="368"/>
      <c r="J990" s="361"/>
      <c r="K990" s="524"/>
      <c r="L990" s="525"/>
      <c r="M990" s="525"/>
    </row>
    <row r="991" spans="1:13" ht="12" customHeight="1" x14ac:dyDescent="0.2">
      <c r="A991" s="363"/>
      <c r="B991" s="254"/>
      <c r="C991" s="254"/>
      <c r="D991" s="254"/>
      <c r="E991" s="365"/>
      <c r="F991" s="367"/>
      <c r="G991" s="258"/>
      <c r="H991" s="362"/>
      <c r="I991" s="258"/>
      <c r="J991" s="362"/>
      <c r="K991" s="524"/>
      <c r="L991" s="525"/>
      <c r="M991" s="525"/>
    </row>
    <row r="992" spans="1:13" ht="12" customHeight="1" x14ac:dyDescent="0.2">
      <c r="A992" s="251"/>
      <c r="B992" s="258"/>
      <c r="C992" s="258"/>
      <c r="D992" s="258"/>
      <c r="E992" s="364"/>
      <c r="F992" s="366"/>
      <c r="G992" s="322"/>
      <c r="H992" s="361"/>
      <c r="I992" s="368"/>
      <c r="J992" s="361"/>
      <c r="K992" s="524"/>
      <c r="L992" s="525"/>
      <c r="M992" s="525"/>
    </row>
    <row r="993" spans="1:13" ht="12" customHeight="1" x14ac:dyDescent="0.2">
      <c r="A993" s="363"/>
      <c r="B993" s="254"/>
      <c r="C993" s="254"/>
      <c r="D993" s="254"/>
      <c r="E993" s="365"/>
      <c r="F993" s="367"/>
      <c r="G993" s="258"/>
      <c r="H993" s="362"/>
      <c r="I993" s="258"/>
      <c r="J993" s="362"/>
      <c r="K993" s="524"/>
      <c r="L993" s="525"/>
      <c r="M993" s="525"/>
    </row>
    <row r="994" spans="1:13" ht="12" customHeight="1" x14ac:dyDescent="0.2">
      <c r="A994" s="356"/>
      <c r="B994" s="358"/>
      <c r="C994" s="358"/>
      <c r="D994" s="359"/>
      <c r="E994" s="242"/>
      <c r="F994" s="323"/>
      <c r="G994" s="293"/>
      <c r="H994" s="352"/>
      <c r="I994" s="252"/>
      <c r="J994" s="354"/>
      <c r="K994" s="524"/>
      <c r="L994" s="525"/>
      <c r="M994" s="525"/>
    </row>
    <row r="995" spans="1:13" ht="12" customHeight="1" x14ac:dyDescent="0.2">
      <c r="A995" s="357"/>
      <c r="B995" s="249"/>
      <c r="C995" s="249"/>
      <c r="D995" s="360"/>
      <c r="E995" s="243"/>
      <c r="F995" s="316"/>
      <c r="G995" s="294"/>
      <c r="H995" s="318"/>
      <c r="I995" s="253"/>
      <c r="J995" s="355"/>
      <c r="K995" s="524"/>
      <c r="L995" s="525"/>
      <c r="M995" s="525"/>
    </row>
    <row r="996" spans="1:13" ht="12" customHeight="1" x14ac:dyDescent="0.2">
      <c r="A996" s="264"/>
      <c r="B996" s="232"/>
      <c r="C996" s="232"/>
      <c r="D996" s="248"/>
      <c r="E996" s="231"/>
      <c r="F996" s="224"/>
      <c r="G996" s="267"/>
      <c r="H996" s="321"/>
      <c r="I996" s="225"/>
      <c r="J996" s="231"/>
      <c r="K996" s="524"/>
      <c r="L996" s="525"/>
      <c r="M996" s="525"/>
    </row>
    <row r="997" spans="1:13" ht="12" customHeight="1" x14ac:dyDescent="0.2">
      <c r="A997" s="264"/>
      <c r="B997" s="232"/>
      <c r="C997" s="233"/>
      <c r="D997" s="248"/>
      <c r="E997" s="231"/>
      <c r="F997" s="224"/>
      <c r="G997" s="267"/>
      <c r="H997" s="321"/>
      <c r="I997" s="225"/>
      <c r="J997" s="231"/>
      <c r="K997" s="524"/>
      <c r="L997" s="525"/>
      <c r="M997" s="525"/>
    </row>
    <row r="998" spans="1:13" ht="12" customHeight="1" x14ac:dyDescent="0.2">
      <c r="A998" s="264"/>
      <c r="B998" s="232"/>
      <c r="C998" s="232"/>
      <c r="D998" s="248"/>
      <c r="E998" s="231"/>
      <c r="F998" s="224"/>
      <c r="G998" s="271"/>
      <c r="H998" s="321"/>
      <c r="I998" s="225"/>
      <c r="J998" s="231"/>
      <c r="K998" s="524"/>
      <c r="L998" s="525"/>
      <c r="M998" s="525"/>
    </row>
    <row r="999" spans="1:13" ht="12" customHeight="1" x14ac:dyDescent="0.2">
      <c r="A999" s="264"/>
      <c r="B999" s="232"/>
      <c r="C999" s="233"/>
      <c r="D999" s="248"/>
      <c r="E999" s="231"/>
      <c r="F999" s="224"/>
      <c r="G999" s="271"/>
      <c r="H999" s="321"/>
      <c r="I999" s="225"/>
      <c r="J999" s="231"/>
      <c r="K999" s="524"/>
      <c r="L999" s="525"/>
      <c r="M999" s="525"/>
    </row>
    <row r="1000" spans="1:13" ht="12" customHeight="1" x14ac:dyDescent="0.2">
      <c r="A1000" s="264"/>
      <c r="B1000" s="232"/>
      <c r="C1000" s="232"/>
      <c r="D1000" s="248"/>
      <c r="E1000" s="231"/>
      <c r="F1000" s="224"/>
      <c r="G1000" s="267"/>
      <c r="H1000" s="321"/>
      <c r="I1000" s="225"/>
      <c r="J1000" s="231"/>
      <c r="K1000" s="524"/>
      <c r="L1000" s="525"/>
      <c r="M1000" s="525"/>
    </row>
    <row r="1001" spans="1:13" ht="12" customHeight="1" x14ac:dyDescent="0.2">
      <c r="A1001" s="264"/>
      <c r="B1001" s="232"/>
      <c r="C1001" s="233"/>
      <c r="D1001" s="248"/>
      <c r="E1001" s="231"/>
      <c r="F1001" s="224"/>
      <c r="G1001" s="267"/>
      <c r="H1001" s="321"/>
      <c r="I1001" s="225"/>
      <c r="J1001" s="231"/>
      <c r="K1001" s="524"/>
      <c r="L1001" s="525"/>
      <c r="M1001" s="525"/>
    </row>
    <row r="1002" spans="1:13" ht="12" customHeight="1" x14ac:dyDescent="0.2">
      <c r="A1002" s="264"/>
      <c r="B1002" s="232"/>
      <c r="C1002" s="232"/>
      <c r="D1002" s="248"/>
      <c r="E1002" s="231"/>
      <c r="F1002" s="224"/>
      <c r="G1002" s="267"/>
      <c r="H1002" s="321"/>
      <c r="I1002" s="225"/>
      <c r="J1002" s="231"/>
      <c r="K1002" s="524"/>
      <c r="L1002" s="525"/>
      <c r="M1002" s="525"/>
    </row>
    <row r="1003" spans="1:13" ht="12" customHeight="1" x14ac:dyDescent="0.2">
      <c r="A1003" s="264"/>
      <c r="B1003" s="232"/>
      <c r="C1003" s="233"/>
      <c r="D1003" s="248"/>
      <c r="E1003" s="231"/>
      <c r="F1003" s="224"/>
      <c r="G1003" s="267"/>
      <c r="H1003" s="321"/>
      <c r="I1003" s="225"/>
      <c r="J1003" s="231"/>
      <c r="K1003" s="524"/>
      <c r="L1003" s="525"/>
      <c r="M1003" s="525"/>
    </row>
    <row r="1004" spans="1:13" ht="12" customHeight="1" x14ac:dyDescent="0.2">
      <c r="A1004" s="264"/>
      <c r="B1004" s="232"/>
      <c r="C1004" s="232"/>
      <c r="D1004" s="248"/>
      <c r="E1004" s="231"/>
      <c r="F1004" s="224"/>
      <c r="G1004" s="271"/>
      <c r="H1004" s="321"/>
      <c r="I1004" s="225"/>
      <c r="J1004" s="231"/>
      <c r="K1004" s="524"/>
      <c r="L1004" s="525"/>
      <c r="M1004" s="525"/>
    </row>
    <row r="1005" spans="1:13" ht="12" customHeight="1" x14ac:dyDescent="0.2">
      <c r="A1005" s="264"/>
      <c r="B1005" s="232"/>
      <c r="C1005" s="233"/>
      <c r="D1005" s="248"/>
      <c r="E1005" s="231"/>
      <c r="F1005" s="224"/>
      <c r="G1005" s="271"/>
      <c r="H1005" s="321"/>
      <c r="I1005" s="225"/>
      <c r="J1005" s="231"/>
      <c r="K1005" s="524"/>
      <c r="L1005" s="525"/>
      <c r="M1005" s="525"/>
    </row>
    <row r="1006" spans="1:13" ht="12" customHeight="1" x14ac:dyDescent="0.2">
      <c r="A1006" s="264"/>
      <c r="B1006" s="232"/>
      <c r="C1006" s="232"/>
      <c r="D1006" s="248"/>
      <c r="E1006" s="231"/>
      <c r="F1006" s="224"/>
      <c r="G1006" s="321"/>
      <c r="H1006" s="321"/>
      <c r="I1006" s="225"/>
      <c r="J1006" s="231"/>
      <c r="K1006" s="524"/>
      <c r="L1006" s="525"/>
      <c r="M1006" s="525"/>
    </row>
    <row r="1007" spans="1:13" ht="12" customHeight="1" x14ac:dyDescent="0.2">
      <c r="A1007" s="264"/>
      <c r="B1007" s="232"/>
      <c r="C1007" s="233"/>
      <c r="D1007" s="248"/>
      <c r="E1007" s="231"/>
      <c r="F1007" s="224"/>
      <c r="G1007" s="321"/>
      <c r="H1007" s="321"/>
      <c r="I1007" s="225"/>
      <c r="J1007" s="231"/>
      <c r="K1007" s="524"/>
      <c r="L1007" s="525"/>
      <c r="M1007" s="525"/>
    </row>
    <row r="1008" spans="1:13" ht="12" customHeight="1" x14ac:dyDescent="0.2">
      <c r="A1008" s="264"/>
      <c r="B1008" s="232"/>
      <c r="C1008" s="232"/>
      <c r="D1008" s="248"/>
      <c r="E1008" s="231"/>
      <c r="F1008" s="224"/>
      <c r="G1008" s="267"/>
      <c r="H1008" s="321"/>
      <c r="I1008" s="225"/>
      <c r="J1008" s="231"/>
      <c r="K1008" s="524"/>
      <c r="L1008" s="525"/>
      <c r="M1008" s="525"/>
    </row>
    <row r="1009" spans="1:13" ht="12" customHeight="1" x14ac:dyDescent="0.2">
      <c r="A1009" s="264"/>
      <c r="B1009" s="232"/>
      <c r="C1009" s="232"/>
      <c r="D1009" s="248"/>
      <c r="E1009" s="231"/>
      <c r="F1009" s="224"/>
      <c r="G1009" s="267"/>
      <c r="H1009" s="321"/>
      <c r="I1009" s="225"/>
      <c r="J1009" s="231"/>
      <c r="K1009" s="524"/>
      <c r="L1009" s="525"/>
      <c r="M1009" s="525"/>
    </row>
    <row r="1010" spans="1:13" ht="12" customHeight="1" x14ac:dyDescent="0.2">
      <c r="A1010" s="264"/>
      <c r="B1010" s="232"/>
      <c r="C1010" s="232"/>
      <c r="D1010" s="248"/>
      <c r="E1010" s="231"/>
      <c r="F1010" s="224"/>
      <c r="G1010" s="267"/>
      <c r="H1010" s="321"/>
      <c r="I1010" s="225"/>
      <c r="J1010" s="231"/>
      <c r="K1010" s="524"/>
      <c r="L1010" s="525"/>
      <c r="M1010" s="525"/>
    </row>
    <row r="1011" spans="1:13" ht="12" customHeight="1" x14ac:dyDescent="0.2">
      <c r="A1011" s="264"/>
      <c r="B1011" s="232"/>
      <c r="C1011" s="233"/>
      <c r="D1011" s="248"/>
      <c r="E1011" s="231"/>
      <c r="F1011" s="224"/>
      <c r="G1011" s="267"/>
      <c r="H1011" s="321"/>
      <c r="I1011" s="225"/>
      <c r="J1011" s="231"/>
      <c r="K1011" s="524"/>
      <c r="L1011" s="525"/>
      <c r="M1011" s="525"/>
    </row>
    <row r="1012" spans="1:13" ht="12" customHeight="1" x14ac:dyDescent="0.2">
      <c r="A1012" s="264"/>
      <c r="B1012" s="232"/>
      <c r="C1012" s="232"/>
      <c r="D1012" s="248"/>
      <c r="E1012" s="231"/>
      <c r="F1012" s="224"/>
      <c r="G1012" s="267"/>
      <c r="H1012" s="321"/>
      <c r="I1012" s="225"/>
      <c r="J1012" s="231"/>
      <c r="K1012" s="524"/>
      <c r="L1012" s="525"/>
      <c r="M1012" s="525"/>
    </row>
    <row r="1013" spans="1:13" ht="12" customHeight="1" x14ac:dyDescent="0.2">
      <c r="A1013" s="264"/>
      <c r="B1013" s="232"/>
      <c r="C1013" s="233"/>
      <c r="D1013" s="248"/>
      <c r="E1013" s="231"/>
      <c r="F1013" s="224"/>
      <c r="G1013" s="267"/>
      <c r="H1013" s="321"/>
      <c r="I1013" s="225"/>
      <c r="J1013" s="231"/>
      <c r="K1013" s="524"/>
      <c r="L1013" s="525"/>
      <c r="M1013" s="525"/>
    </row>
    <row r="1014" spans="1:13" ht="12" customHeight="1" x14ac:dyDescent="0.2">
      <c r="A1014" s="264"/>
      <c r="B1014" s="232"/>
      <c r="C1014" s="232"/>
      <c r="D1014" s="248"/>
      <c r="E1014" s="235"/>
      <c r="F1014" s="267"/>
      <c r="G1014" s="267"/>
      <c r="H1014" s="267"/>
      <c r="I1014" s="288"/>
      <c r="J1014" s="235"/>
      <c r="K1014" s="524"/>
      <c r="L1014" s="525"/>
      <c r="M1014" s="525"/>
    </row>
    <row r="1015" spans="1:13" ht="12" customHeight="1" x14ac:dyDescent="0.2">
      <c r="A1015" s="264"/>
      <c r="B1015" s="232"/>
      <c r="C1015" s="233"/>
      <c r="D1015" s="248"/>
      <c r="E1015" s="235"/>
      <c r="F1015" s="267"/>
      <c r="G1015" s="267"/>
      <c r="H1015" s="267"/>
      <c r="I1015" s="288"/>
      <c r="J1015" s="235"/>
      <c r="K1015" s="524"/>
      <c r="L1015" s="525"/>
      <c r="M1015" s="525"/>
    </row>
    <row r="1016" spans="1:13" ht="12" customHeight="1" x14ac:dyDescent="0.2">
      <c r="A1016" s="264"/>
      <c r="B1016" s="232"/>
      <c r="C1016" s="232"/>
      <c r="D1016" s="250"/>
      <c r="E1016" s="236"/>
      <c r="F1016" s="271"/>
      <c r="G1016" s="271"/>
      <c r="H1016" s="271"/>
      <c r="I1016" s="271"/>
      <c r="J1016" s="271"/>
      <c r="K1016" s="524"/>
      <c r="L1016" s="525"/>
      <c r="M1016" s="525"/>
    </row>
    <row r="1017" spans="1:13" ht="12" customHeight="1" x14ac:dyDescent="0.2">
      <c r="A1017" s="264"/>
      <c r="B1017" s="232"/>
      <c r="C1017" s="233"/>
      <c r="D1017" s="250"/>
      <c r="E1017" s="236"/>
      <c r="F1017" s="271"/>
      <c r="G1017" s="271"/>
      <c r="H1017" s="271"/>
      <c r="I1017" s="271"/>
      <c r="J1017" s="271"/>
      <c r="K1017" s="524"/>
      <c r="L1017" s="525"/>
      <c r="M1017" s="525"/>
    </row>
    <row r="1018" spans="1:13" ht="12" customHeight="1" x14ac:dyDescent="0.2">
      <c r="A1018" s="264"/>
      <c r="B1018" s="232"/>
      <c r="C1018" s="232"/>
      <c r="D1018" s="250"/>
      <c r="E1018" s="236"/>
      <c r="F1018" s="271"/>
      <c r="G1018" s="271"/>
      <c r="H1018" s="271"/>
      <c r="I1018" s="271"/>
      <c r="J1018" s="271"/>
      <c r="K1018" s="524"/>
      <c r="L1018" s="525"/>
      <c r="M1018" s="525"/>
    </row>
    <row r="1019" spans="1:13" ht="12" customHeight="1" x14ac:dyDescent="0.2">
      <c r="A1019" s="264"/>
      <c r="B1019" s="232"/>
      <c r="C1019" s="233"/>
      <c r="D1019" s="250"/>
      <c r="E1019" s="236"/>
      <c r="F1019" s="271"/>
      <c r="G1019" s="271"/>
      <c r="H1019" s="271"/>
      <c r="I1019" s="271"/>
      <c r="J1019" s="271"/>
      <c r="K1019" s="524"/>
      <c r="L1019" s="525"/>
      <c r="M1019" s="525"/>
    </row>
    <row r="1020" spans="1:13" ht="12" customHeight="1" x14ac:dyDescent="0.2">
      <c r="A1020" s="264"/>
      <c r="B1020" s="232"/>
      <c r="C1020" s="232"/>
      <c r="D1020" s="248"/>
      <c r="E1020" s="231"/>
      <c r="F1020" s="224"/>
      <c r="G1020" s="267"/>
      <c r="H1020" s="321"/>
      <c r="I1020" s="225"/>
      <c r="J1020" s="231"/>
      <c r="K1020" s="524"/>
      <c r="L1020" s="525"/>
      <c r="M1020" s="525"/>
    </row>
    <row r="1021" spans="1:13" ht="12" customHeight="1" x14ac:dyDescent="0.2">
      <c r="A1021" s="264"/>
      <c r="B1021" s="232"/>
      <c r="C1021" s="233"/>
      <c r="D1021" s="248"/>
      <c r="E1021" s="231"/>
      <c r="F1021" s="224"/>
      <c r="G1021" s="267"/>
      <c r="H1021" s="321"/>
      <c r="I1021" s="225"/>
      <c r="J1021" s="231"/>
      <c r="K1021" s="524"/>
      <c r="L1021" s="525"/>
      <c r="M1021" s="525"/>
    </row>
    <row r="1022" spans="1:13" ht="12" customHeight="1" x14ac:dyDescent="0.2">
      <c r="A1022" s="264"/>
      <c r="B1022" s="232"/>
      <c r="C1022" s="232"/>
      <c r="D1022" s="248"/>
      <c r="E1022" s="231"/>
      <c r="F1022" s="224"/>
      <c r="G1022" s="267"/>
      <c r="H1022" s="321"/>
      <c r="I1022" s="225"/>
      <c r="J1022" s="231"/>
      <c r="K1022" s="524"/>
      <c r="L1022" s="525"/>
      <c r="M1022" s="525"/>
    </row>
    <row r="1023" spans="1:13" ht="12" customHeight="1" x14ac:dyDescent="0.2">
      <c r="A1023" s="264"/>
      <c r="B1023" s="232"/>
      <c r="C1023" s="233"/>
      <c r="D1023" s="248"/>
      <c r="E1023" s="231"/>
      <c r="F1023" s="224"/>
      <c r="G1023" s="267"/>
      <c r="H1023" s="321"/>
      <c r="I1023" s="225"/>
      <c r="J1023" s="231"/>
      <c r="K1023" s="524"/>
      <c r="L1023" s="525"/>
      <c r="M1023" s="525"/>
    </row>
    <row r="1024" spans="1:13" ht="12" customHeight="1" x14ac:dyDescent="0.2">
      <c r="A1024" s="264"/>
      <c r="B1024" s="232"/>
      <c r="C1024" s="232"/>
      <c r="D1024" s="248"/>
      <c r="E1024" s="231"/>
      <c r="F1024" s="224"/>
      <c r="G1024" s="271"/>
      <c r="H1024" s="321"/>
      <c r="I1024" s="225"/>
      <c r="J1024" s="231"/>
      <c r="K1024" s="524"/>
      <c r="L1024" s="525"/>
      <c r="M1024" s="525"/>
    </row>
    <row r="1025" spans="1:13" ht="12" customHeight="1" x14ac:dyDescent="0.2">
      <c r="A1025" s="264"/>
      <c r="B1025" s="232"/>
      <c r="C1025" s="233"/>
      <c r="D1025" s="248"/>
      <c r="E1025" s="231"/>
      <c r="F1025" s="224"/>
      <c r="G1025" s="271"/>
      <c r="H1025" s="321"/>
      <c r="I1025" s="225"/>
      <c r="J1025" s="231"/>
      <c r="K1025" s="524"/>
      <c r="L1025" s="525"/>
      <c r="M1025" s="525"/>
    </row>
    <row r="1026" spans="1:13" ht="12" customHeight="1" x14ac:dyDescent="0.2">
      <c r="A1026" s="264"/>
      <c r="B1026" s="232"/>
      <c r="C1026" s="232"/>
      <c r="D1026" s="248"/>
      <c r="E1026" s="231"/>
      <c r="F1026" s="224"/>
      <c r="G1026" s="231"/>
      <c r="H1026" s="231"/>
      <c r="I1026" s="353"/>
      <c r="J1026" s="231"/>
      <c r="K1026" s="524"/>
      <c r="L1026" s="525"/>
      <c r="M1026" s="525"/>
    </row>
    <row r="1027" spans="1:13" ht="12" customHeight="1" x14ac:dyDescent="0.2">
      <c r="A1027" s="264"/>
      <c r="B1027" s="232"/>
      <c r="C1027" s="233"/>
      <c r="D1027" s="248"/>
      <c r="E1027" s="231"/>
      <c r="F1027" s="224"/>
      <c r="G1027" s="231"/>
      <c r="H1027" s="231"/>
      <c r="I1027" s="353"/>
      <c r="J1027" s="231"/>
      <c r="K1027" s="524"/>
      <c r="L1027" s="525"/>
      <c r="M1027" s="525"/>
    </row>
    <row r="1028" spans="1:13" ht="12" customHeight="1" x14ac:dyDescent="0.2">
      <c r="A1028" s="264"/>
      <c r="B1028" s="232"/>
      <c r="C1028" s="232"/>
      <c r="D1028" s="248"/>
      <c r="E1028" s="231"/>
      <c r="F1028" s="226"/>
      <c r="G1028" s="271"/>
      <c r="H1028" s="321"/>
      <c r="I1028" s="225"/>
      <c r="J1028" s="231"/>
      <c r="K1028" s="524"/>
      <c r="L1028" s="525"/>
      <c r="M1028" s="525"/>
    </row>
    <row r="1029" spans="1:13" ht="12" customHeight="1" x14ac:dyDescent="0.2">
      <c r="A1029" s="264"/>
      <c r="B1029" s="232"/>
      <c r="C1029" s="233"/>
      <c r="D1029" s="248"/>
      <c r="E1029" s="231"/>
      <c r="F1029" s="224"/>
      <c r="G1029" s="271"/>
      <c r="H1029" s="321"/>
      <c r="I1029" s="225"/>
      <c r="J1029" s="231"/>
      <c r="K1029" s="524"/>
      <c r="L1029" s="525"/>
      <c r="M1029" s="525"/>
    </row>
    <row r="1030" spans="1:13" ht="12" customHeight="1" x14ac:dyDescent="0.2">
      <c r="A1030" s="264"/>
      <c r="B1030" s="232"/>
      <c r="C1030" s="232"/>
      <c r="D1030" s="248"/>
      <c r="E1030" s="236"/>
      <c r="F1030" s="271"/>
      <c r="G1030" s="271"/>
      <c r="H1030" s="271"/>
      <c r="I1030" s="271"/>
      <c r="J1030" s="271"/>
      <c r="K1030" s="524"/>
      <c r="L1030" s="525"/>
      <c r="M1030" s="525"/>
    </row>
    <row r="1031" spans="1:13" ht="12" customHeight="1" x14ac:dyDescent="0.2">
      <c r="A1031" s="264"/>
      <c r="B1031" s="232"/>
      <c r="C1031" s="233"/>
      <c r="D1031" s="248"/>
      <c r="E1031" s="236"/>
      <c r="F1031" s="271"/>
      <c r="G1031" s="271"/>
      <c r="H1031" s="271"/>
      <c r="I1031" s="271"/>
      <c r="J1031" s="271"/>
      <c r="K1031" s="524"/>
      <c r="L1031" s="525"/>
      <c r="M1031" s="525"/>
    </row>
    <row r="1032" spans="1:13" ht="12" customHeight="1" x14ac:dyDescent="0.2">
      <c r="A1032" s="264"/>
      <c r="B1032" s="232"/>
      <c r="C1032" s="232"/>
      <c r="D1032" s="248"/>
      <c r="E1032" s="231"/>
      <c r="F1032" s="224"/>
      <c r="G1032" s="321"/>
      <c r="H1032" s="321"/>
      <c r="I1032" s="225"/>
      <c r="J1032" s="231"/>
      <c r="K1032" s="524"/>
      <c r="L1032" s="525"/>
      <c r="M1032" s="525"/>
    </row>
    <row r="1033" spans="1:13" ht="12" customHeight="1" x14ac:dyDescent="0.2">
      <c r="A1033" s="264"/>
      <c r="B1033" s="232"/>
      <c r="C1033" s="233"/>
      <c r="D1033" s="248"/>
      <c r="E1033" s="231"/>
      <c r="F1033" s="224"/>
      <c r="G1033" s="321"/>
      <c r="H1033" s="321"/>
      <c r="I1033" s="225"/>
      <c r="J1033" s="231"/>
      <c r="K1033" s="524"/>
      <c r="L1033" s="525"/>
      <c r="M1033" s="525"/>
    </row>
    <row r="1034" spans="1:13" ht="12" customHeight="1" x14ac:dyDescent="0.2">
      <c r="A1034" s="264"/>
      <c r="B1034" s="232"/>
      <c r="C1034" s="232"/>
      <c r="D1034" s="248"/>
      <c r="E1034" s="231"/>
      <c r="F1034" s="224"/>
      <c r="G1034" s="267"/>
      <c r="H1034" s="321"/>
      <c r="I1034" s="225"/>
      <c r="J1034" s="231"/>
      <c r="K1034" s="524"/>
      <c r="L1034" s="525"/>
      <c r="M1034" s="525"/>
    </row>
    <row r="1035" spans="1:13" ht="12" customHeight="1" x14ac:dyDescent="0.2">
      <c r="A1035" s="264"/>
      <c r="B1035" s="232"/>
      <c r="C1035" s="233"/>
      <c r="D1035" s="248"/>
      <c r="E1035" s="231"/>
      <c r="F1035" s="224"/>
      <c r="G1035" s="267"/>
      <c r="H1035" s="321"/>
      <c r="I1035" s="225"/>
      <c r="J1035" s="231"/>
      <c r="K1035" s="524"/>
      <c r="L1035" s="525"/>
      <c r="M1035" s="525"/>
    </row>
    <row r="1036" spans="1:13" ht="12" customHeight="1" x14ac:dyDescent="0.2">
      <c r="A1036" s="264"/>
      <c r="B1036" s="232"/>
      <c r="C1036" s="232"/>
      <c r="D1036" s="248"/>
      <c r="E1036" s="236"/>
      <c r="F1036" s="271"/>
      <c r="G1036" s="271"/>
      <c r="H1036" s="271"/>
      <c r="I1036" s="271"/>
      <c r="J1036" s="271"/>
      <c r="K1036" s="524"/>
      <c r="L1036" s="525"/>
      <c r="M1036" s="525"/>
    </row>
    <row r="1037" spans="1:13" ht="12" customHeight="1" x14ac:dyDescent="0.2">
      <c r="A1037" s="264"/>
      <c r="B1037" s="232"/>
      <c r="C1037" s="233"/>
      <c r="D1037" s="248"/>
      <c r="E1037" s="236"/>
      <c r="F1037" s="271"/>
      <c r="G1037" s="271"/>
      <c r="H1037" s="271"/>
      <c r="I1037" s="271"/>
      <c r="J1037" s="271"/>
      <c r="K1037" s="524"/>
      <c r="L1037" s="525"/>
      <c r="M1037" s="525"/>
    </row>
    <row r="1038" spans="1:13" ht="12" customHeight="1" x14ac:dyDescent="0.2">
      <c r="A1038" s="266"/>
      <c r="B1038" s="232"/>
      <c r="C1038" s="232"/>
      <c r="D1038" s="250"/>
      <c r="E1038" s="231"/>
      <c r="F1038" s="224"/>
      <c r="G1038" s="267"/>
      <c r="H1038" s="321"/>
      <c r="I1038" s="225"/>
      <c r="J1038" s="231"/>
      <c r="K1038" s="524"/>
      <c r="L1038" s="525"/>
      <c r="M1038" s="525"/>
    </row>
    <row r="1039" spans="1:13" ht="12" customHeight="1" x14ac:dyDescent="0.2">
      <c r="A1039" s="266"/>
      <c r="B1039" s="232"/>
      <c r="C1039" s="233"/>
      <c r="D1039" s="250"/>
      <c r="E1039" s="231"/>
      <c r="F1039" s="224"/>
      <c r="G1039" s="267"/>
      <c r="H1039" s="321"/>
      <c r="I1039" s="225"/>
      <c r="J1039" s="231"/>
      <c r="K1039" s="524"/>
      <c r="L1039" s="525"/>
      <c r="M1039" s="525"/>
    </row>
    <row r="1040" spans="1:13" ht="12" customHeight="1" x14ac:dyDescent="0.2">
      <c r="A1040" s="264"/>
      <c r="B1040" s="232"/>
      <c r="C1040" s="232"/>
      <c r="D1040" s="248"/>
      <c r="E1040" s="231"/>
      <c r="F1040" s="224"/>
      <c r="G1040" s="271"/>
      <c r="H1040" s="321"/>
      <c r="I1040" s="225"/>
      <c r="J1040" s="231"/>
      <c r="K1040" s="524"/>
      <c r="L1040" s="525"/>
      <c r="M1040" s="525"/>
    </row>
    <row r="1041" spans="1:13" ht="12" customHeight="1" x14ac:dyDescent="0.2">
      <c r="A1041" s="264"/>
      <c r="B1041" s="232"/>
      <c r="C1041" s="233"/>
      <c r="D1041" s="248"/>
      <c r="E1041" s="231"/>
      <c r="F1041" s="224"/>
      <c r="G1041" s="271"/>
      <c r="H1041" s="321"/>
      <c r="I1041" s="225"/>
      <c r="J1041" s="231"/>
      <c r="K1041" s="524"/>
      <c r="L1041" s="525"/>
      <c r="M1041" s="525"/>
    </row>
    <row r="1042" spans="1:13" ht="12" customHeight="1" x14ac:dyDescent="0.2">
      <c r="A1042" s="264"/>
      <c r="B1042" s="232"/>
      <c r="C1042" s="232"/>
      <c r="D1042" s="248"/>
      <c r="E1042" s="236"/>
      <c r="F1042" s="271"/>
      <c r="G1042" s="271"/>
      <c r="H1042" s="271"/>
      <c r="I1042" s="271"/>
      <c r="J1042" s="271"/>
      <c r="K1042" s="524"/>
      <c r="L1042" s="525"/>
      <c r="M1042" s="525"/>
    </row>
    <row r="1043" spans="1:13" ht="12" customHeight="1" x14ac:dyDescent="0.2">
      <c r="A1043" s="264"/>
      <c r="B1043" s="232"/>
      <c r="C1043" s="233"/>
      <c r="D1043" s="248"/>
      <c r="E1043" s="236"/>
      <c r="F1043" s="271"/>
      <c r="G1043" s="271"/>
      <c r="H1043" s="271"/>
      <c r="I1043" s="271"/>
      <c r="J1043" s="271"/>
      <c r="K1043" s="524"/>
      <c r="L1043" s="525"/>
      <c r="M1043" s="525"/>
    </row>
    <row r="1044" spans="1:13" ht="12" customHeight="1" x14ac:dyDescent="0.2">
      <c r="A1044" s="264"/>
      <c r="B1044" s="232"/>
      <c r="C1044" s="232"/>
      <c r="D1044" s="250"/>
      <c r="E1044" s="231"/>
      <c r="F1044" s="224"/>
      <c r="G1044" s="267"/>
      <c r="H1044" s="321"/>
      <c r="I1044" s="225"/>
      <c r="J1044" s="231"/>
      <c r="K1044" s="524"/>
      <c r="L1044" s="525"/>
      <c r="M1044" s="525"/>
    </row>
    <row r="1045" spans="1:13" ht="12" customHeight="1" x14ac:dyDescent="0.2">
      <c r="A1045" s="264"/>
      <c r="B1045" s="232"/>
      <c r="C1045" s="233"/>
      <c r="D1045" s="250"/>
      <c r="E1045" s="231"/>
      <c r="F1045" s="224"/>
      <c r="G1045" s="267"/>
      <c r="H1045" s="321"/>
      <c r="I1045" s="225"/>
      <c r="J1045" s="231"/>
      <c r="K1045" s="524"/>
      <c r="L1045" s="525"/>
      <c r="M1045" s="525"/>
    </row>
    <row r="1046" spans="1:13" ht="12" customHeight="1" x14ac:dyDescent="0.2">
      <c r="A1046" s="264"/>
      <c r="B1046" s="232"/>
      <c r="C1046" s="232"/>
      <c r="D1046" s="248"/>
      <c r="E1046" s="231"/>
      <c r="F1046" s="224"/>
      <c r="G1046" s="267"/>
      <c r="H1046" s="321"/>
      <c r="I1046" s="225"/>
      <c r="J1046" s="231"/>
      <c r="K1046" s="524"/>
      <c r="L1046" s="525"/>
      <c r="M1046" s="525"/>
    </row>
    <row r="1047" spans="1:13" ht="12" customHeight="1" x14ac:dyDescent="0.2">
      <c r="A1047" s="264"/>
      <c r="B1047" s="232"/>
      <c r="C1047" s="233"/>
      <c r="D1047" s="248"/>
      <c r="E1047" s="231"/>
      <c r="F1047" s="224"/>
      <c r="G1047" s="267"/>
      <c r="H1047" s="321"/>
      <c r="I1047" s="225"/>
      <c r="J1047" s="231"/>
      <c r="K1047" s="524"/>
      <c r="L1047" s="525"/>
      <c r="M1047" s="525"/>
    </row>
    <row r="1048" spans="1:13" ht="12" customHeight="1" x14ac:dyDescent="0.2">
      <c r="A1048" s="264"/>
      <c r="B1048" s="232"/>
      <c r="C1048" s="232"/>
      <c r="D1048" s="248"/>
      <c r="E1048" s="231"/>
      <c r="F1048" s="224"/>
      <c r="G1048" s="267"/>
      <c r="H1048" s="321"/>
      <c r="I1048" s="225"/>
      <c r="J1048" s="231"/>
      <c r="K1048" s="524"/>
      <c r="L1048" s="525"/>
      <c r="M1048" s="525"/>
    </row>
    <row r="1049" spans="1:13" ht="12" customHeight="1" x14ac:dyDescent="0.2">
      <c r="A1049" s="264"/>
      <c r="B1049" s="232"/>
      <c r="C1049" s="233"/>
      <c r="D1049" s="248"/>
      <c r="E1049" s="231"/>
      <c r="F1049" s="224"/>
      <c r="G1049" s="267"/>
      <c r="H1049" s="321"/>
      <c r="I1049" s="225"/>
      <c r="J1049" s="231"/>
      <c r="K1049" s="524"/>
      <c r="L1049" s="525"/>
      <c r="M1049" s="525"/>
    </row>
    <row r="1050" spans="1:13" ht="12" customHeight="1" x14ac:dyDescent="0.2">
      <c r="A1050" s="264"/>
      <c r="B1050" s="232"/>
      <c r="C1050" s="232"/>
      <c r="D1050" s="248"/>
      <c r="E1050" s="236"/>
      <c r="F1050" s="271"/>
      <c r="G1050" s="271"/>
      <c r="H1050" s="271"/>
      <c r="I1050" s="271"/>
      <c r="J1050" s="299"/>
      <c r="K1050" s="524"/>
      <c r="L1050" s="525"/>
      <c r="M1050" s="525"/>
    </row>
    <row r="1051" spans="1:13" ht="12" customHeight="1" x14ac:dyDescent="0.2">
      <c r="A1051" s="264"/>
      <c r="B1051" s="232"/>
      <c r="C1051" s="233"/>
      <c r="D1051" s="248"/>
      <c r="E1051" s="236"/>
      <c r="F1051" s="271"/>
      <c r="G1051" s="271"/>
      <c r="H1051" s="271"/>
      <c r="I1051" s="271"/>
      <c r="J1051" s="300"/>
      <c r="K1051" s="524"/>
      <c r="L1051" s="525"/>
      <c r="M1051" s="525"/>
    </row>
    <row r="1052" spans="1:13" ht="12" customHeight="1" x14ac:dyDescent="0.2">
      <c r="A1052" s="264"/>
      <c r="B1052" s="232"/>
      <c r="C1052" s="232"/>
      <c r="D1052" s="248"/>
      <c r="E1052" s="231"/>
      <c r="F1052" s="224"/>
      <c r="G1052" s="267"/>
      <c r="H1052" s="321"/>
      <c r="I1052" s="225"/>
      <c r="J1052" s="231"/>
      <c r="K1052" s="524"/>
      <c r="L1052" s="525"/>
      <c r="M1052" s="525"/>
    </row>
    <row r="1053" spans="1:13" ht="12" customHeight="1" x14ac:dyDescent="0.2">
      <c r="A1053" s="264"/>
      <c r="B1053" s="232"/>
      <c r="C1053" s="233"/>
      <c r="D1053" s="248"/>
      <c r="E1053" s="231"/>
      <c r="F1053" s="224"/>
      <c r="G1053" s="267"/>
      <c r="H1053" s="321"/>
      <c r="I1053" s="225"/>
      <c r="J1053" s="231"/>
      <c r="K1053" s="524"/>
      <c r="L1053" s="525"/>
      <c r="M1053" s="525"/>
    </row>
    <row r="1054" spans="1:13" ht="12" customHeight="1" x14ac:dyDescent="0.2">
      <c r="A1054" s="264"/>
      <c r="B1054" s="232"/>
      <c r="C1054" s="232"/>
      <c r="D1054" s="248"/>
      <c r="E1054" s="231"/>
      <c r="F1054" s="224"/>
      <c r="G1054" s="267"/>
      <c r="H1054" s="321"/>
      <c r="I1054" s="225"/>
      <c r="J1054" s="231"/>
      <c r="K1054" s="524"/>
      <c r="L1054" s="525"/>
      <c r="M1054" s="525"/>
    </row>
    <row r="1055" spans="1:13" ht="12" customHeight="1" x14ac:dyDescent="0.2">
      <c r="A1055" s="264"/>
      <c r="B1055" s="232"/>
      <c r="C1055" s="233"/>
      <c r="D1055" s="248"/>
      <c r="E1055" s="231"/>
      <c r="F1055" s="224"/>
      <c r="G1055" s="267"/>
      <c r="H1055" s="321"/>
      <c r="I1055" s="225"/>
      <c r="J1055" s="231"/>
      <c r="K1055" s="524"/>
      <c r="L1055" s="525"/>
      <c r="M1055" s="525"/>
    </row>
    <row r="1056" spans="1:13" ht="12" customHeight="1" x14ac:dyDescent="0.2">
      <c r="A1056" s="264"/>
      <c r="B1056" s="232"/>
      <c r="C1056" s="232"/>
      <c r="D1056" s="248"/>
      <c r="E1056" s="231"/>
      <c r="F1056" s="224"/>
      <c r="G1056" s="267"/>
      <c r="H1056" s="321"/>
      <c r="I1056" s="225"/>
      <c r="J1056" s="231"/>
      <c r="K1056" s="524"/>
      <c r="L1056" s="525"/>
      <c r="M1056" s="525"/>
    </row>
    <row r="1057" spans="1:13" ht="12" customHeight="1" x14ac:dyDescent="0.2">
      <c r="A1057" s="264"/>
      <c r="B1057" s="232"/>
      <c r="C1057" s="233"/>
      <c r="D1057" s="248"/>
      <c r="E1057" s="231"/>
      <c r="F1057" s="224"/>
      <c r="G1057" s="267"/>
      <c r="H1057" s="321"/>
      <c r="I1057" s="225"/>
      <c r="J1057" s="231"/>
      <c r="K1057" s="524"/>
      <c r="L1057" s="525"/>
      <c r="M1057" s="525"/>
    </row>
    <row r="1058" spans="1:13" ht="12" customHeight="1" x14ac:dyDescent="0.2">
      <c r="A1058" s="264"/>
      <c r="B1058" s="232"/>
      <c r="C1058" s="232"/>
      <c r="D1058" s="248"/>
      <c r="E1058" s="231"/>
      <c r="F1058" s="224"/>
      <c r="G1058" s="267"/>
      <c r="H1058" s="321"/>
      <c r="I1058" s="225"/>
      <c r="J1058" s="231"/>
      <c r="K1058" s="524"/>
      <c r="L1058" s="525"/>
      <c r="M1058" s="525"/>
    </row>
    <row r="1059" spans="1:13" ht="12" customHeight="1" x14ac:dyDescent="0.2">
      <c r="A1059" s="264"/>
      <c r="B1059" s="232"/>
      <c r="C1059" s="233"/>
      <c r="D1059" s="248"/>
      <c r="E1059" s="231"/>
      <c r="F1059" s="224"/>
      <c r="G1059" s="267"/>
      <c r="H1059" s="321"/>
      <c r="I1059" s="225"/>
      <c r="J1059" s="231"/>
      <c r="K1059" s="524"/>
      <c r="L1059" s="525"/>
      <c r="M1059" s="525"/>
    </row>
    <row r="1060" spans="1:13" ht="12" customHeight="1" x14ac:dyDescent="0.2">
      <c r="A1060" s="264"/>
      <c r="B1060" s="232"/>
      <c r="C1060" s="232"/>
      <c r="D1060" s="248"/>
      <c r="E1060" s="231"/>
      <c r="F1060" s="224"/>
      <c r="G1060" s="321"/>
      <c r="H1060" s="321"/>
      <c r="I1060" s="225"/>
      <c r="J1060" s="231"/>
      <c r="K1060" s="524"/>
      <c r="L1060" s="525"/>
      <c r="M1060" s="525"/>
    </row>
    <row r="1061" spans="1:13" ht="12" customHeight="1" x14ac:dyDescent="0.2">
      <c r="A1061" s="264"/>
      <c r="B1061" s="232"/>
      <c r="C1061" s="233"/>
      <c r="D1061" s="248"/>
      <c r="E1061" s="231"/>
      <c r="F1061" s="224"/>
      <c r="G1061" s="321"/>
      <c r="H1061" s="321"/>
      <c r="I1061" s="225"/>
      <c r="J1061" s="231"/>
      <c r="K1061" s="524"/>
      <c r="L1061" s="525"/>
      <c r="M1061" s="525"/>
    </row>
    <row r="1062" spans="1:13" ht="12" customHeight="1" x14ac:dyDescent="0.2">
      <c r="A1062" s="266"/>
      <c r="B1062" s="232"/>
      <c r="C1062" s="232"/>
      <c r="D1062" s="250"/>
      <c r="E1062" s="231"/>
      <c r="F1062" s="224"/>
      <c r="G1062" s="267"/>
      <c r="H1062" s="321"/>
      <c r="I1062" s="225"/>
      <c r="J1062" s="231"/>
      <c r="K1062" s="524"/>
      <c r="L1062" s="525"/>
      <c r="M1062" s="525"/>
    </row>
    <row r="1063" spans="1:13" ht="12" customHeight="1" x14ac:dyDescent="0.2">
      <c r="A1063" s="266"/>
      <c r="B1063" s="232"/>
      <c r="C1063" s="233"/>
      <c r="D1063" s="250"/>
      <c r="E1063" s="231"/>
      <c r="F1063" s="224"/>
      <c r="G1063" s="267"/>
      <c r="H1063" s="321"/>
      <c r="I1063" s="225"/>
      <c r="J1063" s="231"/>
      <c r="K1063" s="524"/>
      <c r="L1063" s="525"/>
      <c r="M1063" s="525"/>
    </row>
    <row r="1064" spans="1:13" ht="12" customHeight="1" x14ac:dyDescent="0.2">
      <c r="A1064" s="264"/>
      <c r="B1064" s="232"/>
      <c r="C1064" s="232"/>
      <c r="D1064" s="248"/>
      <c r="E1064" s="231"/>
      <c r="F1064" s="224"/>
      <c r="G1064" s="267"/>
      <c r="H1064" s="321"/>
      <c r="I1064" s="225"/>
      <c r="J1064" s="231"/>
      <c r="K1064" s="524"/>
      <c r="L1064" s="525"/>
      <c r="M1064" s="525"/>
    </row>
    <row r="1065" spans="1:13" ht="12" customHeight="1" x14ac:dyDescent="0.2">
      <c r="A1065" s="264"/>
      <c r="B1065" s="232"/>
      <c r="C1065" s="233"/>
      <c r="D1065" s="248"/>
      <c r="E1065" s="231"/>
      <c r="F1065" s="224"/>
      <c r="G1065" s="267"/>
      <c r="H1065" s="321"/>
      <c r="I1065" s="225"/>
      <c r="J1065" s="231"/>
      <c r="K1065" s="524"/>
      <c r="L1065" s="525"/>
      <c r="M1065" s="525"/>
    </row>
    <row r="1066" spans="1:13" ht="12" customHeight="1" x14ac:dyDescent="0.2">
      <c r="A1066" s="264"/>
      <c r="B1066" s="232"/>
      <c r="C1066" s="232"/>
      <c r="D1066" s="248"/>
      <c r="E1066" s="231"/>
      <c r="F1066" s="224"/>
      <c r="G1066" s="256"/>
      <c r="H1066" s="321"/>
      <c r="I1066" s="225"/>
      <c r="J1066" s="231"/>
      <c r="K1066" s="524"/>
      <c r="L1066" s="525"/>
      <c r="M1066" s="525"/>
    </row>
    <row r="1067" spans="1:13" ht="12" customHeight="1" x14ac:dyDescent="0.2">
      <c r="A1067" s="264"/>
      <c r="B1067" s="232"/>
      <c r="C1067" s="232"/>
      <c r="D1067" s="248"/>
      <c r="E1067" s="231"/>
      <c r="F1067" s="224"/>
      <c r="G1067" s="277"/>
      <c r="H1067" s="321"/>
      <c r="I1067" s="225"/>
      <c r="J1067" s="231"/>
      <c r="K1067" s="524"/>
      <c r="L1067" s="525"/>
      <c r="M1067" s="525"/>
    </row>
    <row r="1068" spans="1:13" ht="12" customHeight="1" x14ac:dyDescent="0.2">
      <c r="A1068" s="264"/>
      <c r="B1068" s="232"/>
      <c r="C1068" s="232"/>
      <c r="D1068" s="248"/>
      <c r="E1068" s="231"/>
      <c r="F1068" s="226"/>
      <c r="G1068" s="267"/>
      <c r="H1068" s="267"/>
      <c r="I1068" s="288"/>
      <c r="J1068" s="235"/>
      <c r="K1068" s="524"/>
      <c r="L1068" s="525"/>
      <c r="M1068" s="525"/>
    </row>
    <row r="1069" spans="1:13" ht="12" customHeight="1" x14ac:dyDescent="0.2">
      <c r="A1069" s="264"/>
      <c r="B1069" s="232"/>
      <c r="C1069" s="233"/>
      <c r="D1069" s="248"/>
      <c r="E1069" s="231"/>
      <c r="F1069" s="284"/>
      <c r="G1069" s="267"/>
      <c r="H1069" s="267"/>
      <c r="I1069" s="288"/>
      <c r="J1069" s="235"/>
      <c r="K1069" s="524"/>
      <c r="L1069" s="525"/>
      <c r="M1069" s="525"/>
    </row>
    <row r="1070" spans="1:13" ht="12" customHeight="1" x14ac:dyDescent="0.2">
      <c r="A1070" s="264"/>
      <c r="B1070" s="232"/>
      <c r="C1070" s="232"/>
      <c r="D1070" s="248"/>
      <c r="E1070" s="236"/>
      <c r="F1070" s="271"/>
      <c r="G1070" s="271"/>
      <c r="H1070" s="271"/>
      <c r="I1070" s="271"/>
      <c r="J1070" s="299"/>
      <c r="K1070" s="524"/>
      <c r="L1070" s="525"/>
      <c r="M1070" s="525"/>
    </row>
    <row r="1071" spans="1:13" ht="12" customHeight="1" x14ac:dyDescent="0.2">
      <c r="A1071" s="264"/>
      <c r="B1071" s="232"/>
      <c r="C1071" s="233"/>
      <c r="D1071" s="248"/>
      <c r="E1071" s="236"/>
      <c r="F1071" s="271"/>
      <c r="G1071" s="271"/>
      <c r="H1071" s="271"/>
      <c r="I1071" s="271"/>
      <c r="J1071" s="300"/>
      <c r="K1071" s="524"/>
      <c r="L1071" s="525"/>
      <c r="M1071" s="525"/>
    </row>
    <row r="1072" spans="1:13" ht="12" customHeight="1" x14ac:dyDescent="0.2">
      <c r="A1072" s="266"/>
      <c r="B1072" s="232"/>
      <c r="C1072" s="232"/>
      <c r="D1072" s="250"/>
      <c r="E1072" s="231"/>
      <c r="F1072" s="224"/>
      <c r="G1072" s="271"/>
      <c r="H1072" s="321"/>
      <c r="I1072" s="225"/>
      <c r="J1072" s="231"/>
      <c r="K1072" s="524"/>
      <c r="L1072" s="525"/>
      <c r="M1072" s="525"/>
    </row>
    <row r="1073" spans="1:13" ht="12" customHeight="1" x14ac:dyDescent="0.2">
      <c r="A1073" s="266"/>
      <c r="B1073" s="232"/>
      <c r="C1073" s="232"/>
      <c r="D1073" s="250"/>
      <c r="E1073" s="231"/>
      <c r="F1073" s="224"/>
      <c r="G1073" s="271"/>
      <c r="H1073" s="321"/>
      <c r="I1073" s="225"/>
      <c r="J1073" s="231"/>
      <c r="K1073" s="524"/>
      <c r="L1073" s="525"/>
      <c r="M1073" s="525"/>
    </row>
    <row r="1074" spans="1:13" ht="12" customHeight="1" x14ac:dyDescent="0.2">
      <c r="A1074" s="264"/>
      <c r="B1074" s="232"/>
      <c r="C1074" s="232"/>
      <c r="D1074" s="248"/>
      <c r="E1074" s="236"/>
      <c r="F1074" s="271"/>
      <c r="G1074" s="271"/>
      <c r="H1074" s="271"/>
      <c r="I1074" s="271"/>
      <c r="J1074" s="271"/>
      <c r="K1074" s="524"/>
      <c r="L1074" s="525"/>
      <c r="M1074" s="525"/>
    </row>
    <row r="1075" spans="1:13" ht="12" customHeight="1" x14ac:dyDescent="0.2">
      <c r="A1075" s="264"/>
      <c r="B1075" s="232"/>
      <c r="C1075" s="233"/>
      <c r="D1075" s="248"/>
      <c r="E1075" s="236"/>
      <c r="F1075" s="271"/>
      <c r="G1075" s="271"/>
      <c r="H1075" s="271"/>
      <c r="I1075" s="271"/>
      <c r="J1075" s="271"/>
      <c r="K1075" s="524"/>
      <c r="L1075" s="525"/>
      <c r="M1075" s="525"/>
    </row>
    <row r="1076" spans="1:13" ht="12" customHeight="1" x14ac:dyDescent="0.2">
      <c r="A1076" s="264"/>
      <c r="B1076" s="232"/>
      <c r="C1076" s="232"/>
      <c r="D1076" s="250"/>
      <c r="E1076" s="231"/>
      <c r="F1076" s="224"/>
      <c r="G1076" s="271"/>
      <c r="H1076" s="321"/>
      <c r="I1076" s="225"/>
      <c r="J1076" s="231"/>
      <c r="K1076" s="524"/>
      <c r="L1076" s="525"/>
      <c r="M1076" s="525"/>
    </row>
    <row r="1077" spans="1:13" ht="12" customHeight="1" x14ac:dyDescent="0.2">
      <c r="A1077" s="264"/>
      <c r="B1077" s="232"/>
      <c r="C1077" s="233"/>
      <c r="D1077" s="250"/>
      <c r="E1077" s="231"/>
      <c r="F1077" s="224"/>
      <c r="G1077" s="271"/>
      <c r="H1077" s="321"/>
      <c r="I1077" s="225"/>
      <c r="J1077" s="231"/>
      <c r="K1077" s="524"/>
      <c r="L1077" s="525"/>
      <c r="M1077" s="525"/>
    </row>
    <row r="1078" spans="1:13" ht="12" customHeight="1" x14ac:dyDescent="0.2">
      <c r="A1078" s="264"/>
      <c r="B1078" s="232"/>
      <c r="C1078" s="232"/>
      <c r="D1078" s="248"/>
      <c r="E1078" s="231"/>
      <c r="F1078" s="224"/>
      <c r="G1078" s="271"/>
      <c r="H1078" s="321"/>
      <c r="I1078" s="225"/>
      <c r="J1078" s="231"/>
      <c r="K1078" s="524"/>
      <c r="L1078" s="525"/>
      <c r="M1078" s="525"/>
    </row>
    <row r="1079" spans="1:13" ht="12" customHeight="1" x14ac:dyDescent="0.2">
      <c r="A1079" s="264"/>
      <c r="B1079" s="232"/>
      <c r="C1079" s="233"/>
      <c r="D1079" s="248"/>
      <c r="E1079" s="231"/>
      <c r="F1079" s="224"/>
      <c r="G1079" s="271"/>
      <c r="H1079" s="321"/>
      <c r="I1079" s="225"/>
      <c r="J1079" s="231"/>
      <c r="K1079" s="524"/>
      <c r="L1079" s="525"/>
      <c r="M1079" s="525"/>
    </row>
    <row r="1080" spans="1:13" ht="12" customHeight="1" x14ac:dyDescent="0.2">
      <c r="A1080" s="264"/>
      <c r="B1080" s="232"/>
      <c r="C1080" s="232"/>
      <c r="D1080" s="248"/>
      <c r="E1080" s="231"/>
      <c r="F1080" s="224"/>
      <c r="G1080" s="271"/>
      <c r="H1080" s="321"/>
      <c r="I1080" s="225"/>
      <c r="J1080" s="231"/>
      <c r="K1080" s="524"/>
      <c r="L1080" s="525"/>
      <c r="M1080" s="525"/>
    </row>
    <row r="1081" spans="1:13" ht="12" customHeight="1" x14ac:dyDescent="0.2">
      <c r="A1081" s="264"/>
      <c r="B1081" s="232"/>
      <c r="C1081" s="233"/>
      <c r="D1081" s="248"/>
      <c r="E1081" s="231"/>
      <c r="F1081" s="224"/>
      <c r="G1081" s="271"/>
      <c r="H1081" s="321"/>
      <c r="I1081" s="225"/>
      <c r="J1081" s="231"/>
      <c r="K1081" s="524"/>
      <c r="L1081" s="525"/>
      <c r="M1081" s="525"/>
    </row>
    <row r="1082" spans="1:13" ht="12" customHeight="1" x14ac:dyDescent="0.2">
      <c r="A1082" s="266"/>
      <c r="B1082" s="232"/>
      <c r="C1082" s="232"/>
      <c r="D1082" s="250"/>
      <c r="E1082" s="231"/>
      <c r="F1082" s="224"/>
      <c r="G1082" s="267"/>
      <c r="H1082" s="321"/>
      <c r="I1082" s="225"/>
      <c r="J1082" s="231"/>
      <c r="K1082" s="524"/>
      <c r="L1082" s="525"/>
      <c r="M1082" s="525"/>
    </row>
    <row r="1083" spans="1:13" ht="12" customHeight="1" x14ac:dyDescent="0.2">
      <c r="A1083" s="266"/>
      <c r="B1083" s="232"/>
      <c r="C1083" s="232"/>
      <c r="D1083" s="250"/>
      <c r="E1083" s="231"/>
      <c r="F1083" s="224"/>
      <c r="G1083" s="267"/>
      <c r="H1083" s="321"/>
      <c r="I1083" s="225"/>
      <c r="J1083" s="231"/>
      <c r="K1083" s="524"/>
      <c r="L1083" s="525"/>
      <c r="M1083" s="525"/>
    </row>
    <row r="1084" spans="1:13" ht="12" customHeight="1" x14ac:dyDescent="0.2">
      <c r="A1084" s="264"/>
      <c r="B1084" s="232"/>
      <c r="C1084" s="232"/>
      <c r="D1084" s="248"/>
      <c r="E1084" s="236"/>
      <c r="F1084" s="271"/>
      <c r="G1084" s="271"/>
      <c r="H1084" s="271"/>
      <c r="I1084" s="271"/>
      <c r="J1084" s="271"/>
      <c r="K1084" s="524"/>
      <c r="L1084" s="525"/>
      <c r="M1084" s="525"/>
    </row>
    <row r="1085" spans="1:13" ht="12" customHeight="1" x14ac:dyDescent="0.2">
      <c r="A1085" s="264"/>
      <c r="B1085" s="232"/>
      <c r="C1085" s="233"/>
      <c r="D1085" s="248"/>
      <c r="E1085" s="236"/>
      <c r="F1085" s="271"/>
      <c r="G1085" s="271"/>
      <c r="H1085" s="271"/>
      <c r="I1085" s="271"/>
      <c r="J1085" s="271"/>
      <c r="K1085" s="524"/>
      <c r="L1085" s="525"/>
      <c r="M1085" s="525"/>
    </row>
    <row r="1086" spans="1:13" ht="12" customHeight="1" x14ac:dyDescent="0.2">
      <c r="A1086" s="264"/>
      <c r="B1086" s="232"/>
      <c r="C1086" s="232"/>
      <c r="D1086" s="250"/>
      <c r="E1086" s="236"/>
      <c r="F1086" s="271"/>
      <c r="G1086" s="271"/>
      <c r="H1086" s="271"/>
      <c r="I1086" s="271"/>
      <c r="J1086" s="271"/>
      <c r="K1086" s="524"/>
      <c r="L1086" s="525"/>
      <c r="M1086" s="525"/>
    </row>
    <row r="1087" spans="1:13" ht="12" customHeight="1" x14ac:dyDescent="0.2">
      <c r="A1087" s="264"/>
      <c r="B1087" s="232"/>
      <c r="C1087" s="233"/>
      <c r="D1087" s="250"/>
      <c r="E1087" s="236"/>
      <c r="F1087" s="271"/>
      <c r="G1087" s="271"/>
      <c r="H1087" s="271"/>
      <c r="I1087" s="271"/>
      <c r="J1087" s="271"/>
      <c r="K1087" s="524"/>
      <c r="L1087" s="525"/>
      <c r="M1087" s="525"/>
    </row>
    <row r="1088" spans="1:13" ht="12" customHeight="1" x14ac:dyDescent="0.2">
      <c r="A1088" s="264"/>
      <c r="B1088" s="232"/>
      <c r="C1088" s="232"/>
      <c r="D1088" s="248"/>
      <c r="E1088" s="231"/>
      <c r="F1088" s="224"/>
      <c r="G1088" s="267"/>
      <c r="H1088" s="321"/>
      <c r="I1088" s="225"/>
      <c r="J1088" s="231"/>
      <c r="K1088" s="524"/>
      <c r="L1088" s="525"/>
      <c r="M1088" s="525"/>
    </row>
    <row r="1089" spans="1:13" ht="12" customHeight="1" x14ac:dyDescent="0.2">
      <c r="A1089" s="264"/>
      <c r="B1089" s="232"/>
      <c r="C1089" s="232"/>
      <c r="D1089" s="248"/>
      <c r="E1089" s="231"/>
      <c r="F1089" s="224"/>
      <c r="G1089" s="267"/>
      <c r="H1089" s="321"/>
      <c r="I1089" s="225"/>
      <c r="J1089" s="231"/>
      <c r="K1089" s="524"/>
      <c r="L1089" s="525"/>
      <c r="M1089" s="525"/>
    </row>
    <row r="1090" spans="1:13" ht="12" customHeight="1" x14ac:dyDescent="0.2">
      <c r="A1090" s="264"/>
      <c r="B1090" s="232"/>
      <c r="C1090" s="232"/>
      <c r="D1090" s="248"/>
      <c r="E1090" s="242"/>
      <c r="F1090" s="323"/>
      <c r="G1090" s="299"/>
      <c r="H1090" s="352"/>
      <c r="I1090" s="252"/>
      <c r="J1090" s="242"/>
      <c r="K1090" s="524"/>
      <c r="L1090" s="525"/>
      <c r="M1090" s="525"/>
    </row>
    <row r="1091" spans="1:13" ht="12" customHeight="1" x14ac:dyDescent="0.2">
      <c r="A1091" s="264"/>
      <c r="B1091" s="232"/>
      <c r="C1091" s="233"/>
      <c r="D1091" s="248"/>
      <c r="E1091" s="243"/>
      <c r="F1091" s="316"/>
      <c r="G1091" s="300"/>
      <c r="H1091" s="318"/>
      <c r="I1091" s="253"/>
      <c r="J1091" s="243"/>
      <c r="K1091" s="524"/>
      <c r="L1091" s="525"/>
      <c r="M1091" s="525"/>
    </row>
    <row r="1092" spans="1:13" ht="12" customHeight="1" x14ac:dyDescent="0.2">
      <c r="A1092" s="348"/>
      <c r="B1092" s="232"/>
      <c r="C1092" s="232"/>
      <c r="D1092" s="248"/>
      <c r="E1092" s="231"/>
      <c r="F1092" s="226"/>
      <c r="G1092" s="271"/>
      <c r="H1092" s="321"/>
      <c r="I1092" s="225"/>
      <c r="J1092" s="231"/>
      <c r="K1092" s="524"/>
      <c r="L1092" s="525"/>
      <c r="M1092" s="525"/>
    </row>
    <row r="1093" spans="1:13" ht="12" customHeight="1" x14ac:dyDescent="0.2">
      <c r="A1093" s="348"/>
      <c r="B1093" s="232"/>
      <c r="C1093" s="233"/>
      <c r="D1093" s="248"/>
      <c r="E1093" s="231"/>
      <c r="F1093" s="224"/>
      <c r="G1093" s="271"/>
      <c r="H1093" s="321"/>
      <c r="I1093" s="225"/>
      <c r="J1093" s="231"/>
      <c r="K1093" s="524"/>
      <c r="L1093" s="525"/>
      <c r="M1093" s="525"/>
    </row>
    <row r="1094" spans="1:13" ht="12" customHeight="1" x14ac:dyDescent="0.2">
      <c r="A1094" s="264"/>
      <c r="B1094" s="232"/>
      <c r="C1094" s="232"/>
      <c r="D1094" s="248"/>
      <c r="E1094" s="231"/>
      <c r="F1094" s="224"/>
      <c r="G1094" s="271"/>
      <c r="H1094" s="321"/>
      <c r="I1094" s="225"/>
      <c r="J1094" s="231"/>
      <c r="K1094" s="524"/>
      <c r="L1094" s="525"/>
      <c r="M1094" s="525"/>
    </row>
    <row r="1095" spans="1:13" ht="12" customHeight="1" x14ac:dyDescent="0.2">
      <c r="A1095" s="264"/>
      <c r="B1095" s="232"/>
      <c r="C1095" s="233"/>
      <c r="D1095" s="248"/>
      <c r="E1095" s="231"/>
      <c r="F1095" s="224"/>
      <c r="G1095" s="271"/>
      <c r="H1095" s="321"/>
      <c r="I1095" s="225"/>
      <c r="J1095" s="231"/>
      <c r="K1095" s="524"/>
      <c r="L1095" s="525"/>
      <c r="M1095" s="525"/>
    </row>
    <row r="1096" spans="1:13" ht="12" customHeight="1" x14ac:dyDescent="0.2">
      <c r="A1096" s="264"/>
      <c r="B1096" s="232"/>
      <c r="C1096" s="232"/>
      <c r="D1096" s="248"/>
      <c r="E1096" s="231"/>
      <c r="F1096" s="224"/>
      <c r="G1096" s="224"/>
      <c r="H1096" s="321"/>
      <c r="I1096" s="231"/>
      <c r="J1096" s="231"/>
      <c r="K1096" s="524"/>
      <c r="L1096" s="525"/>
      <c r="M1096" s="525"/>
    </row>
    <row r="1097" spans="1:13" ht="12" customHeight="1" x14ac:dyDescent="0.2">
      <c r="A1097" s="264"/>
      <c r="B1097" s="232"/>
      <c r="C1097" s="233"/>
      <c r="D1097" s="248"/>
      <c r="E1097" s="231"/>
      <c r="F1097" s="224"/>
      <c r="G1097" s="224"/>
      <c r="H1097" s="321"/>
      <c r="I1097" s="231"/>
      <c r="J1097" s="231"/>
      <c r="K1097" s="524"/>
      <c r="L1097" s="525"/>
      <c r="M1097" s="525"/>
    </row>
    <row r="1098" spans="1:13" ht="12" customHeight="1" x14ac:dyDescent="0.2">
      <c r="A1098" s="266"/>
      <c r="B1098" s="232"/>
      <c r="C1098" s="232"/>
      <c r="D1098" s="250"/>
      <c r="E1098" s="231"/>
      <c r="F1098" s="224"/>
      <c r="G1098" s="267"/>
      <c r="H1098" s="321"/>
      <c r="I1098" s="225"/>
      <c r="J1098" s="231"/>
      <c r="K1098" s="524"/>
      <c r="L1098" s="525"/>
      <c r="M1098" s="525"/>
    </row>
    <row r="1099" spans="1:13" ht="12" customHeight="1" x14ac:dyDescent="0.2">
      <c r="A1099" s="266"/>
      <c r="B1099" s="232"/>
      <c r="C1099" s="232"/>
      <c r="D1099" s="250"/>
      <c r="E1099" s="231"/>
      <c r="F1099" s="224"/>
      <c r="G1099" s="267"/>
      <c r="H1099" s="321"/>
      <c r="I1099" s="225"/>
      <c r="J1099" s="231"/>
      <c r="K1099" s="524"/>
      <c r="L1099" s="525"/>
      <c r="M1099" s="525"/>
    </row>
    <row r="1100" spans="1:13" ht="12" customHeight="1" x14ac:dyDescent="0.2">
      <c r="A1100" s="264"/>
      <c r="B1100" s="232"/>
      <c r="C1100" s="232"/>
      <c r="D1100" s="248"/>
      <c r="E1100" s="231"/>
      <c r="F1100" s="224"/>
      <c r="G1100" s="271"/>
      <c r="H1100" s="321"/>
      <c r="I1100" s="225"/>
      <c r="J1100" s="231"/>
      <c r="K1100" s="524"/>
      <c r="L1100" s="525"/>
      <c r="M1100" s="525"/>
    </row>
    <row r="1101" spans="1:13" ht="12" customHeight="1" x14ac:dyDescent="0.2">
      <c r="A1101" s="264"/>
      <c r="B1101" s="232"/>
      <c r="C1101" s="233"/>
      <c r="D1101" s="248"/>
      <c r="E1101" s="231"/>
      <c r="F1101" s="224"/>
      <c r="G1101" s="271"/>
      <c r="H1101" s="321"/>
      <c r="I1101" s="225"/>
      <c r="J1101" s="231"/>
      <c r="K1101" s="524"/>
      <c r="L1101" s="525"/>
      <c r="M1101" s="525"/>
    </row>
    <row r="1102" spans="1:13" ht="12" customHeight="1" x14ac:dyDescent="0.2">
      <c r="A1102" s="264"/>
      <c r="B1102" s="232"/>
      <c r="C1102" s="232"/>
      <c r="D1102" s="248"/>
      <c r="E1102" s="231"/>
      <c r="F1102" s="224"/>
      <c r="G1102" s="267"/>
      <c r="H1102" s="321"/>
      <c r="I1102" s="225"/>
      <c r="J1102" s="231"/>
      <c r="K1102" s="524"/>
      <c r="L1102" s="525"/>
      <c r="M1102" s="525"/>
    </row>
    <row r="1103" spans="1:13" ht="12" customHeight="1" x14ac:dyDescent="0.2">
      <c r="A1103" s="264"/>
      <c r="B1103" s="232"/>
      <c r="C1103" s="232"/>
      <c r="D1103" s="248"/>
      <c r="E1103" s="231"/>
      <c r="F1103" s="224"/>
      <c r="G1103" s="267"/>
      <c r="H1103" s="321"/>
      <c r="I1103" s="225"/>
      <c r="J1103" s="231"/>
      <c r="K1103" s="524"/>
      <c r="L1103" s="525"/>
      <c r="M1103" s="525"/>
    </row>
    <row r="1104" spans="1:13" ht="12" customHeight="1" x14ac:dyDescent="0.2">
      <c r="A1104" s="264"/>
      <c r="B1104" s="232"/>
      <c r="C1104" s="232"/>
      <c r="D1104" s="248"/>
      <c r="E1104" s="231"/>
      <c r="F1104" s="224"/>
      <c r="G1104" s="321"/>
      <c r="H1104" s="321"/>
      <c r="I1104" s="225"/>
      <c r="J1104" s="231"/>
      <c r="K1104" s="524"/>
      <c r="L1104" s="525"/>
      <c r="M1104" s="525"/>
    </row>
    <row r="1105" spans="1:13" ht="12" customHeight="1" x14ac:dyDescent="0.2">
      <c r="A1105" s="264"/>
      <c r="B1105" s="232"/>
      <c r="C1105" s="233"/>
      <c r="D1105" s="248"/>
      <c r="E1105" s="231"/>
      <c r="F1105" s="224"/>
      <c r="G1105" s="321"/>
      <c r="H1105" s="321"/>
      <c r="I1105" s="225"/>
      <c r="J1105" s="231"/>
      <c r="K1105" s="524"/>
      <c r="L1105" s="525"/>
      <c r="M1105" s="525"/>
    </row>
    <row r="1106" spans="1:13" ht="12" customHeight="1" x14ac:dyDescent="0.2">
      <c r="A1106" s="264"/>
      <c r="B1106" s="232"/>
      <c r="C1106" s="232"/>
      <c r="D1106" s="248"/>
      <c r="E1106" s="231"/>
      <c r="F1106" s="224"/>
      <c r="G1106" s="271"/>
      <c r="H1106" s="321"/>
      <c r="I1106" s="225"/>
      <c r="J1106" s="231"/>
      <c r="K1106" s="524"/>
      <c r="L1106" s="525"/>
      <c r="M1106" s="525"/>
    </row>
    <row r="1107" spans="1:13" ht="12" customHeight="1" x14ac:dyDescent="0.2">
      <c r="A1107" s="264"/>
      <c r="B1107" s="232"/>
      <c r="C1107" s="232"/>
      <c r="D1107" s="248"/>
      <c r="E1107" s="231"/>
      <c r="F1107" s="224"/>
      <c r="G1107" s="271"/>
      <c r="H1107" s="321"/>
      <c r="I1107" s="225"/>
      <c r="J1107" s="231"/>
      <c r="K1107" s="524"/>
      <c r="L1107" s="525"/>
      <c r="M1107" s="525"/>
    </row>
    <row r="1108" spans="1:13" ht="12" customHeight="1" x14ac:dyDescent="0.2">
      <c r="A1108" s="264"/>
      <c r="B1108" s="232"/>
      <c r="C1108" s="232"/>
      <c r="D1108" s="248"/>
      <c r="E1108" s="236"/>
      <c r="F1108" s="271"/>
      <c r="G1108" s="271"/>
      <c r="H1108" s="271"/>
      <c r="I1108" s="271"/>
      <c r="J1108" s="271"/>
      <c r="K1108" s="524"/>
      <c r="L1108" s="525"/>
      <c r="M1108" s="525"/>
    </row>
    <row r="1109" spans="1:13" ht="12" customHeight="1" x14ac:dyDescent="0.2">
      <c r="A1109" s="264"/>
      <c r="B1109" s="232"/>
      <c r="C1109" s="233"/>
      <c r="D1109" s="248"/>
      <c r="E1109" s="236"/>
      <c r="F1109" s="271"/>
      <c r="G1109" s="271"/>
      <c r="H1109" s="271"/>
      <c r="I1109" s="271"/>
      <c r="J1109" s="271"/>
      <c r="K1109" s="524"/>
      <c r="L1109" s="525"/>
      <c r="M1109" s="525"/>
    </row>
    <row r="1110" spans="1:13" ht="12" customHeight="1" x14ac:dyDescent="0.2">
      <c r="A1110" s="264"/>
      <c r="B1110" s="232"/>
      <c r="C1110" s="232"/>
      <c r="D1110" s="248"/>
      <c r="E1110" s="231"/>
      <c r="F1110" s="224"/>
      <c r="G1110" s="267"/>
      <c r="H1110" s="321"/>
      <c r="I1110" s="225"/>
      <c r="J1110" s="231"/>
      <c r="K1110" s="524"/>
      <c r="L1110" s="525"/>
      <c r="M1110" s="525"/>
    </row>
    <row r="1111" spans="1:13" ht="12" customHeight="1" x14ac:dyDescent="0.2">
      <c r="A1111" s="264"/>
      <c r="B1111" s="232"/>
      <c r="C1111" s="233"/>
      <c r="D1111" s="248"/>
      <c r="E1111" s="231"/>
      <c r="F1111" s="224"/>
      <c r="G1111" s="267"/>
      <c r="H1111" s="321"/>
      <c r="I1111" s="225"/>
      <c r="J1111" s="231"/>
      <c r="K1111" s="524"/>
      <c r="L1111" s="525"/>
      <c r="M1111" s="525"/>
    </row>
    <row r="1112" spans="1:13" ht="12" customHeight="1" x14ac:dyDescent="0.2">
      <c r="A1112" s="348"/>
      <c r="B1112" s="232"/>
      <c r="C1112" s="232"/>
      <c r="D1112" s="248"/>
      <c r="E1112" s="236"/>
      <c r="F1112" s="271"/>
      <c r="G1112" s="271"/>
      <c r="H1112" s="271"/>
      <c r="I1112" s="271"/>
      <c r="J1112" s="271"/>
      <c r="K1112" s="524"/>
      <c r="L1112" s="525"/>
      <c r="M1112" s="525"/>
    </row>
    <row r="1113" spans="1:13" ht="12" customHeight="1" x14ac:dyDescent="0.2">
      <c r="A1113" s="264"/>
      <c r="B1113" s="232"/>
      <c r="C1113" s="233"/>
      <c r="D1113" s="248"/>
      <c r="E1113" s="236"/>
      <c r="F1113" s="271"/>
      <c r="G1113" s="271"/>
      <c r="H1113" s="271"/>
      <c r="I1113" s="271"/>
      <c r="J1113" s="271"/>
      <c r="K1113" s="524"/>
      <c r="L1113" s="525"/>
      <c r="M1113" s="525"/>
    </row>
    <row r="1114" spans="1:13" ht="12" customHeight="1" x14ac:dyDescent="0.2">
      <c r="A1114" s="264"/>
      <c r="B1114" s="232"/>
      <c r="C1114" s="232"/>
      <c r="D1114" s="248"/>
      <c r="E1114" s="231"/>
      <c r="F1114" s="224"/>
      <c r="G1114" s="224"/>
      <c r="H1114" s="321"/>
      <c r="I1114" s="231"/>
      <c r="J1114" s="231"/>
      <c r="K1114" s="524"/>
      <c r="L1114" s="525"/>
      <c r="M1114" s="525"/>
    </row>
    <row r="1115" spans="1:13" ht="12" customHeight="1" x14ac:dyDescent="0.2">
      <c r="A1115" s="264"/>
      <c r="B1115" s="232"/>
      <c r="C1115" s="233"/>
      <c r="D1115" s="248"/>
      <c r="E1115" s="231"/>
      <c r="F1115" s="224"/>
      <c r="G1115" s="224"/>
      <c r="H1115" s="321"/>
      <c r="I1115" s="231"/>
      <c r="J1115" s="231"/>
      <c r="K1115" s="524"/>
      <c r="L1115" s="525"/>
      <c r="M1115" s="525"/>
    </row>
    <row r="1116" spans="1:13" ht="12" customHeight="1" x14ac:dyDescent="0.2">
      <c r="A1116" s="266"/>
      <c r="B1116" s="232"/>
      <c r="C1116" s="232"/>
      <c r="D1116" s="250"/>
      <c r="E1116" s="231"/>
      <c r="F1116" s="224"/>
      <c r="G1116" s="267"/>
      <c r="H1116" s="321"/>
      <c r="I1116" s="225"/>
      <c r="J1116" s="231"/>
      <c r="K1116" s="524"/>
      <c r="L1116" s="525"/>
      <c r="M1116" s="525"/>
    </row>
    <row r="1117" spans="1:13" ht="12" customHeight="1" x14ac:dyDescent="0.2">
      <c r="A1117" s="266"/>
      <c r="B1117" s="232"/>
      <c r="C1117" s="233"/>
      <c r="D1117" s="250"/>
      <c r="E1117" s="231"/>
      <c r="F1117" s="224"/>
      <c r="G1117" s="267"/>
      <c r="H1117" s="321"/>
      <c r="I1117" s="225"/>
      <c r="J1117" s="231"/>
      <c r="K1117" s="524"/>
      <c r="L1117" s="525"/>
      <c r="M1117" s="525"/>
    </row>
    <row r="1118" spans="1:13" ht="12" customHeight="1" x14ac:dyDescent="0.2">
      <c r="A1118" s="264"/>
      <c r="B1118" s="232"/>
      <c r="C1118" s="232"/>
      <c r="D1118" s="248"/>
      <c r="E1118" s="231"/>
      <c r="F1118" s="224"/>
      <c r="G1118" s="271"/>
      <c r="H1118" s="321"/>
      <c r="I1118" s="225"/>
      <c r="J1118" s="231"/>
      <c r="K1118" s="524"/>
      <c r="L1118" s="525"/>
      <c r="M1118" s="525"/>
    </row>
    <row r="1119" spans="1:13" ht="12" customHeight="1" x14ac:dyDescent="0.2">
      <c r="A1119" s="264"/>
      <c r="B1119" s="232"/>
      <c r="C1119" s="233"/>
      <c r="D1119" s="248"/>
      <c r="E1119" s="231"/>
      <c r="F1119" s="224"/>
      <c r="G1119" s="271"/>
      <c r="H1119" s="321"/>
      <c r="I1119" s="225"/>
      <c r="J1119" s="231"/>
      <c r="K1119" s="524"/>
      <c r="L1119" s="525"/>
      <c r="M1119" s="525"/>
    </row>
    <row r="1120" spans="1:13" ht="12" customHeight="1" x14ac:dyDescent="0.2">
      <c r="A1120" s="264"/>
      <c r="B1120" s="232"/>
      <c r="C1120" s="232"/>
      <c r="D1120" s="248"/>
      <c r="E1120" s="236"/>
      <c r="F1120" s="271"/>
      <c r="G1120" s="271"/>
      <c r="H1120" s="271"/>
      <c r="I1120" s="271"/>
      <c r="J1120" s="271"/>
      <c r="K1120" s="524"/>
      <c r="L1120" s="525"/>
      <c r="M1120" s="525"/>
    </row>
    <row r="1121" spans="1:13" ht="12" customHeight="1" x14ac:dyDescent="0.2">
      <c r="A1121" s="264"/>
      <c r="B1121" s="232"/>
      <c r="C1121" s="233"/>
      <c r="D1121" s="248"/>
      <c r="E1121" s="236"/>
      <c r="F1121" s="271"/>
      <c r="G1121" s="271"/>
      <c r="H1121" s="271"/>
      <c r="I1121" s="271"/>
      <c r="J1121" s="271"/>
      <c r="K1121" s="524"/>
      <c r="L1121" s="525"/>
      <c r="M1121" s="525"/>
    </row>
    <row r="1122" spans="1:13" ht="12" customHeight="1" x14ac:dyDescent="0.2">
      <c r="A1122" s="264"/>
      <c r="B1122" s="232"/>
      <c r="C1122" s="232"/>
      <c r="D1122" s="248"/>
      <c r="E1122" s="236"/>
      <c r="F1122" s="271"/>
      <c r="G1122" s="271"/>
      <c r="H1122" s="271"/>
      <c r="I1122" s="271"/>
      <c r="J1122" s="271"/>
      <c r="K1122" s="524"/>
      <c r="L1122" s="525"/>
      <c r="M1122" s="525"/>
    </row>
    <row r="1123" spans="1:13" ht="12" customHeight="1" x14ac:dyDescent="0.2">
      <c r="A1123" s="264"/>
      <c r="B1123" s="232"/>
      <c r="C1123" s="233"/>
      <c r="D1123" s="248"/>
      <c r="E1123" s="236"/>
      <c r="F1123" s="271"/>
      <c r="G1123" s="271"/>
      <c r="H1123" s="271"/>
      <c r="I1123" s="271"/>
      <c r="J1123" s="271"/>
      <c r="K1123" s="524"/>
      <c r="L1123" s="525"/>
      <c r="M1123" s="525"/>
    </row>
    <row r="1124" spans="1:13" ht="12" customHeight="1" x14ac:dyDescent="0.2">
      <c r="A1124" s="264"/>
      <c r="B1124" s="232"/>
      <c r="C1124" s="232"/>
      <c r="D1124" s="248"/>
      <c r="E1124" s="231"/>
      <c r="F1124" s="224"/>
      <c r="G1124" s="271"/>
      <c r="H1124" s="321"/>
      <c r="I1124" s="225"/>
      <c r="J1124" s="231"/>
      <c r="K1124" s="524"/>
      <c r="L1124" s="525"/>
      <c r="M1124" s="525"/>
    </row>
    <row r="1125" spans="1:13" ht="12" customHeight="1" x14ac:dyDescent="0.2">
      <c r="A1125" s="264"/>
      <c r="B1125" s="232"/>
      <c r="C1125" s="232"/>
      <c r="D1125" s="248"/>
      <c r="E1125" s="231"/>
      <c r="F1125" s="224"/>
      <c r="G1125" s="271"/>
      <c r="H1125" s="321"/>
      <c r="I1125" s="225"/>
      <c r="J1125" s="231"/>
      <c r="K1125" s="524"/>
      <c r="L1125" s="525"/>
      <c r="M1125" s="525"/>
    </row>
    <row r="1126" spans="1:13" ht="12" customHeight="1" x14ac:dyDescent="0.2">
      <c r="A1126" s="264"/>
      <c r="B1126" s="232"/>
      <c r="C1126" s="232"/>
      <c r="D1126" s="250"/>
      <c r="E1126" s="236"/>
      <c r="F1126" s="271"/>
      <c r="G1126" s="271"/>
      <c r="H1126" s="271"/>
      <c r="I1126" s="271"/>
      <c r="J1126" s="271"/>
      <c r="K1126" s="524"/>
      <c r="L1126" s="525"/>
      <c r="M1126" s="525"/>
    </row>
    <row r="1127" spans="1:13" ht="12" customHeight="1" x14ac:dyDescent="0.2">
      <c r="A1127" s="264"/>
      <c r="B1127" s="232"/>
      <c r="C1127" s="233"/>
      <c r="D1127" s="250"/>
      <c r="E1127" s="236"/>
      <c r="F1127" s="271"/>
      <c r="G1127" s="271"/>
      <c r="H1127" s="271"/>
      <c r="I1127" s="271"/>
      <c r="J1127" s="271"/>
      <c r="K1127" s="524"/>
      <c r="L1127" s="525"/>
      <c r="M1127" s="525"/>
    </row>
    <row r="1128" spans="1:13" ht="12" customHeight="1" x14ac:dyDescent="0.2">
      <c r="A1128" s="264"/>
      <c r="B1128" s="232"/>
      <c r="C1128" s="232"/>
      <c r="D1128" s="248"/>
      <c r="E1128" s="231"/>
      <c r="F1128" s="226"/>
      <c r="G1128" s="267"/>
      <c r="H1128" s="267"/>
      <c r="I1128" s="225"/>
      <c r="J1128" s="231"/>
      <c r="K1128" s="524"/>
      <c r="L1128" s="525"/>
      <c r="M1128" s="525"/>
    </row>
    <row r="1129" spans="1:13" ht="12" customHeight="1" x14ac:dyDescent="0.2">
      <c r="A1129" s="264"/>
      <c r="B1129" s="232"/>
      <c r="C1129" s="233"/>
      <c r="D1129" s="248"/>
      <c r="E1129" s="231"/>
      <c r="F1129" s="284"/>
      <c r="G1129" s="267"/>
      <c r="H1129" s="267"/>
      <c r="I1129" s="225"/>
      <c r="J1129" s="284"/>
      <c r="K1129" s="524"/>
      <c r="L1129" s="525"/>
      <c r="M1129" s="525"/>
    </row>
    <row r="1130" spans="1:13" ht="12" customHeight="1" x14ac:dyDescent="0.2">
      <c r="A1130" s="264"/>
      <c r="B1130" s="232"/>
      <c r="C1130" s="232"/>
      <c r="D1130" s="250"/>
      <c r="E1130" s="231"/>
      <c r="F1130" s="224"/>
      <c r="G1130" s="224"/>
      <c r="H1130" s="321"/>
      <c r="I1130" s="231"/>
      <c r="J1130" s="231"/>
      <c r="K1130" s="524"/>
      <c r="L1130" s="525"/>
      <c r="M1130" s="525"/>
    </row>
    <row r="1131" spans="1:13" ht="12" customHeight="1" x14ac:dyDescent="0.2">
      <c r="A1131" s="264"/>
      <c r="B1131" s="232"/>
      <c r="C1131" s="233"/>
      <c r="D1131" s="250"/>
      <c r="E1131" s="231"/>
      <c r="F1131" s="224"/>
      <c r="G1131" s="224"/>
      <c r="H1131" s="321"/>
      <c r="I1131" s="231"/>
      <c r="J1131" s="231"/>
      <c r="K1131" s="524"/>
      <c r="L1131" s="525"/>
      <c r="M1131" s="525"/>
    </row>
    <row r="1132" spans="1:13" ht="12" customHeight="1" x14ac:dyDescent="0.2">
      <c r="A1132" s="264"/>
      <c r="B1132" s="232"/>
      <c r="C1132" s="232"/>
      <c r="D1132" s="248"/>
      <c r="E1132" s="231"/>
      <c r="F1132" s="224"/>
      <c r="G1132" s="267"/>
      <c r="H1132" s="321"/>
      <c r="I1132" s="225"/>
      <c r="J1132" s="231"/>
      <c r="K1132" s="524"/>
      <c r="L1132" s="525"/>
      <c r="M1132" s="525"/>
    </row>
    <row r="1133" spans="1:13" ht="12" customHeight="1" x14ac:dyDescent="0.2">
      <c r="A1133" s="264"/>
      <c r="B1133" s="232"/>
      <c r="C1133" s="232"/>
      <c r="D1133" s="248"/>
      <c r="E1133" s="231"/>
      <c r="F1133" s="224"/>
      <c r="G1133" s="267"/>
      <c r="H1133" s="321"/>
      <c r="I1133" s="225"/>
      <c r="J1133" s="231"/>
      <c r="K1133" s="524"/>
      <c r="L1133" s="525"/>
      <c r="M1133" s="525"/>
    </row>
    <row r="1134" spans="1:13" ht="12" customHeight="1" x14ac:dyDescent="0.2">
      <c r="A1134" s="264"/>
      <c r="B1134" s="232"/>
      <c r="C1134" s="232"/>
      <c r="D1134" s="248"/>
      <c r="E1134" s="231"/>
      <c r="F1134" s="224"/>
      <c r="G1134" s="271"/>
      <c r="H1134" s="321"/>
      <c r="I1134" s="225"/>
      <c r="J1134" s="231"/>
      <c r="K1134" s="524"/>
      <c r="L1134" s="525"/>
      <c r="M1134" s="525"/>
    </row>
    <row r="1135" spans="1:13" ht="12" customHeight="1" x14ac:dyDescent="0.2">
      <c r="A1135" s="264"/>
      <c r="B1135" s="232"/>
      <c r="C1135" s="232"/>
      <c r="D1135" s="248"/>
      <c r="E1135" s="231"/>
      <c r="F1135" s="224"/>
      <c r="G1135" s="271"/>
      <c r="H1135" s="321"/>
      <c r="I1135" s="225"/>
      <c r="J1135" s="231"/>
      <c r="K1135" s="524"/>
      <c r="L1135" s="525"/>
      <c r="M1135" s="525"/>
    </row>
    <row r="1136" spans="1:13" ht="12" customHeight="1" x14ac:dyDescent="0.2">
      <c r="A1136" s="266"/>
      <c r="B1136" s="232"/>
      <c r="C1136" s="232"/>
      <c r="D1136" s="250"/>
      <c r="E1136" s="231"/>
      <c r="F1136" s="224"/>
      <c r="G1136" s="267"/>
      <c r="H1136" s="321"/>
      <c r="I1136" s="225"/>
      <c r="J1136" s="231"/>
      <c r="K1136" s="524"/>
      <c r="L1136" s="525"/>
      <c r="M1136" s="525"/>
    </row>
    <row r="1137" spans="1:13" ht="12" customHeight="1" x14ac:dyDescent="0.2">
      <c r="A1137" s="266"/>
      <c r="B1137" s="232"/>
      <c r="C1137" s="233"/>
      <c r="D1137" s="250"/>
      <c r="E1137" s="231"/>
      <c r="F1137" s="224"/>
      <c r="G1137" s="267"/>
      <c r="H1137" s="321"/>
      <c r="I1137" s="225"/>
      <c r="J1137" s="231"/>
      <c r="K1137" s="524"/>
      <c r="L1137" s="525"/>
      <c r="M1137" s="525"/>
    </row>
    <row r="1138" spans="1:13" ht="12" customHeight="1" x14ac:dyDescent="0.2">
      <c r="A1138" s="264"/>
      <c r="B1138" s="232"/>
      <c r="C1138" s="232"/>
      <c r="D1138" s="248"/>
      <c r="E1138" s="236"/>
      <c r="F1138" s="271"/>
      <c r="G1138" s="271"/>
      <c r="H1138" s="271"/>
      <c r="I1138" s="271"/>
      <c r="J1138" s="271"/>
      <c r="K1138" s="524"/>
      <c r="L1138" s="525"/>
      <c r="M1138" s="525"/>
    </row>
    <row r="1139" spans="1:13" ht="12" customHeight="1" x14ac:dyDescent="0.2">
      <c r="A1139" s="264"/>
      <c r="B1139" s="232"/>
      <c r="C1139" s="233"/>
      <c r="D1139" s="248"/>
      <c r="E1139" s="236"/>
      <c r="F1139" s="271"/>
      <c r="G1139" s="271"/>
      <c r="H1139" s="271"/>
      <c r="I1139" s="271"/>
      <c r="J1139" s="271"/>
      <c r="K1139" s="524"/>
      <c r="L1139" s="525"/>
      <c r="M1139" s="525"/>
    </row>
    <row r="1140" spans="1:13" ht="12" customHeight="1" x14ac:dyDescent="0.2">
      <c r="A1140" s="264"/>
      <c r="B1140" s="232"/>
      <c r="C1140" s="232"/>
      <c r="D1140" s="234"/>
      <c r="E1140" s="242"/>
      <c r="F1140" s="349"/>
      <c r="G1140" s="312"/>
      <c r="H1140" s="351"/>
      <c r="I1140" s="332"/>
      <c r="J1140" s="242"/>
      <c r="K1140" s="524"/>
      <c r="L1140" s="525"/>
      <c r="M1140" s="525"/>
    </row>
    <row r="1141" spans="1:13" ht="12" customHeight="1" x14ac:dyDescent="0.2">
      <c r="A1141" s="264"/>
      <c r="B1141" s="232"/>
      <c r="C1141" s="233"/>
      <c r="D1141" s="234"/>
      <c r="E1141" s="243"/>
      <c r="F1141" s="350"/>
      <c r="G1141" s="312"/>
      <c r="H1141" s="351"/>
      <c r="I1141" s="333"/>
      <c r="J1141" s="243"/>
      <c r="K1141" s="524"/>
      <c r="L1141" s="525"/>
      <c r="M1141" s="525"/>
    </row>
    <row r="1142" spans="1:13" ht="12" customHeight="1" x14ac:dyDescent="0.2">
      <c r="A1142" s="264"/>
      <c r="B1142" s="232"/>
      <c r="C1142" s="232"/>
      <c r="D1142" s="234"/>
      <c r="E1142" s="246"/>
      <c r="F1142" s="272"/>
      <c r="G1142" s="312"/>
      <c r="H1142" s="274"/>
      <c r="I1142" s="346"/>
      <c r="J1142" s="299"/>
      <c r="K1142" s="524"/>
      <c r="L1142" s="525"/>
      <c r="M1142" s="525"/>
    </row>
    <row r="1143" spans="1:13" ht="12" customHeight="1" x14ac:dyDescent="0.2">
      <c r="A1143" s="264"/>
      <c r="B1143" s="232"/>
      <c r="C1143" s="233"/>
      <c r="D1143" s="234"/>
      <c r="E1143" s="247"/>
      <c r="F1143" s="273"/>
      <c r="G1143" s="312"/>
      <c r="H1143" s="274"/>
      <c r="I1143" s="347"/>
      <c r="J1143" s="300"/>
      <c r="K1143" s="524"/>
      <c r="L1143" s="525"/>
      <c r="M1143" s="525"/>
    </row>
    <row r="1144" spans="1:13" ht="12" customHeight="1" x14ac:dyDescent="0.2">
      <c r="A1144" s="264"/>
      <c r="B1144" s="232"/>
      <c r="C1144" s="232"/>
      <c r="D1144" s="234"/>
      <c r="E1144" s="242"/>
      <c r="F1144" s="349"/>
      <c r="G1144" s="310"/>
      <c r="H1144" s="351"/>
      <c r="I1144" s="332"/>
      <c r="J1144" s="242"/>
      <c r="K1144" s="524"/>
      <c r="L1144" s="525"/>
      <c r="M1144" s="525"/>
    </row>
    <row r="1145" spans="1:13" ht="12" customHeight="1" x14ac:dyDescent="0.2">
      <c r="A1145" s="264"/>
      <c r="B1145" s="232"/>
      <c r="C1145" s="233"/>
      <c r="D1145" s="234"/>
      <c r="E1145" s="243"/>
      <c r="F1145" s="350"/>
      <c r="G1145" s="310"/>
      <c r="H1145" s="351"/>
      <c r="I1145" s="333"/>
      <c r="J1145" s="243"/>
      <c r="K1145" s="524"/>
      <c r="L1145" s="525"/>
      <c r="M1145" s="525"/>
    </row>
    <row r="1146" spans="1:13" ht="12" customHeight="1" x14ac:dyDescent="0.2">
      <c r="A1146" s="264"/>
      <c r="B1146" s="232"/>
      <c r="C1146" s="232"/>
      <c r="D1146" s="234"/>
      <c r="E1146" s="242"/>
      <c r="F1146" s="349"/>
      <c r="G1146" s="310"/>
      <c r="H1146" s="351"/>
      <c r="I1146" s="332"/>
      <c r="J1146" s="242"/>
      <c r="K1146" s="524"/>
      <c r="L1146" s="525"/>
      <c r="M1146" s="525"/>
    </row>
    <row r="1147" spans="1:13" ht="12" customHeight="1" x14ac:dyDescent="0.2">
      <c r="A1147" s="264"/>
      <c r="B1147" s="232"/>
      <c r="C1147" s="233"/>
      <c r="D1147" s="234"/>
      <c r="E1147" s="243"/>
      <c r="F1147" s="350"/>
      <c r="G1147" s="310"/>
      <c r="H1147" s="351"/>
      <c r="I1147" s="333"/>
      <c r="J1147" s="243"/>
      <c r="K1147" s="524"/>
      <c r="L1147" s="525"/>
      <c r="M1147" s="525"/>
    </row>
    <row r="1148" spans="1:13" ht="12" customHeight="1" x14ac:dyDescent="0.2">
      <c r="A1148" s="264"/>
      <c r="B1148" s="232"/>
      <c r="C1148" s="232"/>
      <c r="D1148" s="232"/>
      <c r="E1148" s="242"/>
      <c r="F1148" s="349"/>
      <c r="G1148" s="312"/>
      <c r="H1148" s="351"/>
      <c r="I1148" s="332"/>
      <c r="J1148" s="242"/>
      <c r="K1148" s="524"/>
      <c r="L1148" s="525"/>
      <c r="M1148" s="525"/>
    </row>
    <row r="1149" spans="1:13" ht="12" customHeight="1" x14ac:dyDescent="0.2">
      <c r="A1149" s="264"/>
      <c r="B1149" s="232"/>
      <c r="C1149" s="233"/>
      <c r="D1149" s="232"/>
      <c r="E1149" s="243"/>
      <c r="F1149" s="350"/>
      <c r="G1149" s="312"/>
      <c r="H1149" s="351"/>
      <c r="I1149" s="333"/>
      <c r="J1149" s="243"/>
      <c r="K1149" s="524"/>
      <c r="L1149" s="525"/>
      <c r="M1149" s="525"/>
    </row>
    <row r="1150" spans="1:13" ht="12" customHeight="1" x14ac:dyDescent="0.2">
      <c r="A1150" s="264"/>
      <c r="B1150" s="232"/>
      <c r="C1150" s="232"/>
      <c r="D1150" s="234"/>
      <c r="E1150" s="242"/>
      <c r="F1150" s="349"/>
      <c r="G1150" s="310"/>
      <c r="H1150" s="351"/>
      <c r="I1150" s="332"/>
      <c r="J1150" s="242"/>
      <c r="K1150" s="524"/>
      <c r="L1150" s="525"/>
      <c r="M1150" s="525"/>
    </row>
    <row r="1151" spans="1:13" ht="12" customHeight="1" x14ac:dyDescent="0.2">
      <c r="A1151" s="264"/>
      <c r="B1151" s="232"/>
      <c r="C1151" s="233"/>
      <c r="D1151" s="234"/>
      <c r="E1151" s="243"/>
      <c r="F1151" s="350"/>
      <c r="G1151" s="310"/>
      <c r="H1151" s="351"/>
      <c r="I1151" s="333"/>
      <c r="J1151" s="243"/>
      <c r="K1151" s="524"/>
      <c r="L1151" s="525"/>
      <c r="M1151" s="525"/>
    </row>
    <row r="1152" spans="1:13" ht="12" customHeight="1" x14ac:dyDescent="0.2">
      <c r="A1152" s="264"/>
      <c r="B1152" s="232"/>
      <c r="C1152" s="232"/>
      <c r="D1152" s="234"/>
      <c r="E1152" s="242"/>
      <c r="F1152" s="349"/>
      <c r="G1152" s="310"/>
      <c r="H1152" s="351"/>
      <c r="I1152" s="332"/>
      <c r="J1152" s="242"/>
      <c r="K1152" s="524"/>
      <c r="L1152" s="525"/>
      <c r="M1152" s="525"/>
    </row>
    <row r="1153" spans="1:13" ht="12" customHeight="1" x14ac:dyDescent="0.2">
      <c r="A1153" s="264"/>
      <c r="B1153" s="232"/>
      <c r="C1153" s="233"/>
      <c r="D1153" s="234"/>
      <c r="E1153" s="243"/>
      <c r="F1153" s="350"/>
      <c r="G1153" s="310"/>
      <c r="H1153" s="351"/>
      <c r="I1153" s="333"/>
      <c r="J1153" s="243"/>
      <c r="K1153" s="524"/>
      <c r="L1153" s="525"/>
      <c r="M1153" s="525"/>
    </row>
    <row r="1154" spans="1:13" ht="12" customHeight="1" x14ac:dyDescent="0.2">
      <c r="A1154" s="264"/>
      <c r="B1154" s="232"/>
      <c r="C1154" s="232"/>
      <c r="D1154" s="234"/>
      <c r="E1154" s="246"/>
      <c r="F1154" s="272"/>
      <c r="G1154" s="312"/>
      <c r="H1154" s="274"/>
      <c r="I1154" s="346"/>
      <c r="J1154" s="299"/>
      <c r="K1154" s="524"/>
      <c r="L1154" s="525"/>
      <c r="M1154" s="525"/>
    </row>
    <row r="1155" spans="1:13" ht="12" customHeight="1" x14ac:dyDescent="0.2">
      <c r="A1155" s="264"/>
      <c r="B1155" s="232"/>
      <c r="C1155" s="233"/>
      <c r="D1155" s="234"/>
      <c r="E1155" s="247"/>
      <c r="F1155" s="273"/>
      <c r="G1155" s="312"/>
      <c r="H1155" s="274"/>
      <c r="I1155" s="347"/>
      <c r="J1155" s="300"/>
      <c r="K1155" s="524"/>
      <c r="L1155" s="525"/>
      <c r="M1155" s="525"/>
    </row>
    <row r="1156" spans="1:13" ht="12" customHeight="1" x14ac:dyDescent="0.2">
      <c r="A1156" s="348"/>
      <c r="B1156" s="232"/>
      <c r="C1156" s="232"/>
      <c r="D1156" s="232"/>
      <c r="E1156" s="242"/>
      <c r="F1156" s="349"/>
      <c r="G1156" s="310"/>
      <c r="H1156" s="262"/>
      <c r="I1156" s="338"/>
      <c r="J1156" s="240"/>
      <c r="K1156" s="524"/>
      <c r="L1156" s="525"/>
      <c r="M1156" s="525"/>
    </row>
    <row r="1157" spans="1:13" ht="12" customHeight="1" x14ac:dyDescent="0.2">
      <c r="A1157" s="348"/>
      <c r="B1157" s="232"/>
      <c r="C1157" s="233"/>
      <c r="D1157" s="232"/>
      <c r="E1157" s="243"/>
      <c r="F1157" s="350"/>
      <c r="G1157" s="310"/>
      <c r="H1157" s="262"/>
      <c r="I1157" s="339"/>
      <c r="J1157" s="241"/>
      <c r="K1157" s="524"/>
      <c r="L1157" s="525"/>
      <c r="M1157" s="525"/>
    </row>
    <row r="1158" spans="1:13" ht="12" customHeight="1" x14ac:dyDescent="0.2">
      <c r="A1158" s="264"/>
      <c r="B1158" s="232"/>
      <c r="C1158" s="232"/>
      <c r="D1158" s="234"/>
      <c r="E1158" s="242"/>
      <c r="F1158" s="334"/>
      <c r="G1158" s="310"/>
      <c r="H1158" s="262"/>
      <c r="I1158" s="332"/>
      <c r="J1158" s="242"/>
      <c r="K1158" s="524"/>
      <c r="L1158" s="525"/>
      <c r="M1158" s="525"/>
    </row>
    <row r="1159" spans="1:13" ht="12" customHeight="1" x14ac:dyDescent="0.2">
      <c r="A1159" s="264"/>
      <c r="B1159" s="232"/>
      <c r="C1159" s="233"/>
      <c r="D1159" s="234"/>
      <c r="E1159" s="243"/>
      <c r="F1159" s="335"/>
      <c r="G1159" s="310"/>
      <c r="H1159" s="262"/>
      <c r="I1159" s="333"/>
      <c r="J1159" s="292"/>
      <c r="K1159" s="524"/>
      <c r="L1159" s="525"/>
      <c r="M1159" s="525"/>
    </row>
    <row r="1160" spans="1:13" ht="12" customHeight="1" x14ac:dyDescent="0.2">
      <c r="A1160" s="264"/>
      <c r="B1160" s="232"/>
      <c r="C1160" s="232"/>
      <c r="D1160" s="234"/>
      <c r="E1160" s="242"/>
      <c r="F1160" s="334"/>
      <c r="G1160" s="310"/>
      <c r="H1160" s="262"/>
      <c r="I1160" s="332"/>
      <c r="J1160" s="242"/>
      <c r="K1160" s="524"/>
      <c r="L1160" s="525"/>
      <c r="M1160" s="525"/>
    </row>
    <row r="1161" spans="1:13" ht="12" customHeight="1" x14ac:dyDescent="0.2">
      <c r="A1161" s="264"/>
      <c r="B1161" s="232"/>
      <c r="C1161" s="233"/>
      <c r="D1161" s="234"/>
      <c r="E1161" s="243"/>
      <c r="F1161" s="335"/>
      <c r="G1161" s="310"/>
      <c r="H1161" s="262"/>
      <c r="I1161" s="333"/>
      <c r="J1161" s="292"/>
      <c r="K1161" s="524"/>
      <c r="L1161" s="525"/>
      <c r="M1161" s="525"/>
    </row>
    <row r="1162" spans="1:13" ht="12" customHeight="1" x14ac:dyDescent="0.2">
      <c r="A1162" s="264"/>
      <c r="B1162" s="232"/>
      <c r="C1162" s="232"/>
      <c r="D1162" s="234"/>
      <c r="E1162" s="242"/>
      <c r="F1162" s="334"/>
      <c r="G1162" s="267"/>
      <c r="H1162" s="267"/>
      <c r="I1162" s="332"/>
      <c r="J1162" s="242"/>
      <c r="K1162" s="524"/>
      <c r="L1162" s="525"/>
      <c r="M1162" s="525"/>
    </row>
    <row r="1163" spans="1:13" ht="12" customHeight="1" x14ac:dyDescent="0.2">
      <c r="A1163" s="264"/>
      <c r="B1163" s="232"/>
      <c r="C1163" s="233"/>
      <c r="D1163" s="234"/>
      <c r="E1163" s="243"/>
      <c r="F1163" s="335"/>
      <c r="G1163" s="267"/>
      <c r="H1163" s="267"/>
      <c r="I1163" s="333"/>
      <c r="J1163" s="292"/>
      <c r="K1163" s="524"/>
      <c r="L1163" s="525"/>
      <c r="M1163" s="525"/>
    </row>
    <row r="1164" spans="1:13" ht="12" customHeight="1" x14ac:dyDescent="0.2">
      <c r="A1164" s="264"/>
      <c r="B1164" s="232"/>
      <c r="C1164" s="232"/>
      <c r="D1164" s="234"/>
      <c r="E1164" s="240"/>
      <c r="F1164" s="260"/>
      <c r="G1164" s="267"/>
      <c r="H1164" s="267"/>
      <c r="I1164" s="338"/>
      <c r="J1164" s="240"/>
      <c r="K1164" s="524"/>
      <c r="L1164" s="525"/>
      <c r="M1164" s="525"/>
    </row>
    <row r="1165" spans="1:13" ht="12" customHeight="1" x14ac:dyDescent="0.2">
      <c r="A1165" s="264"/>
      <c r="B1165" s="232"/>
      <c r="C1165" s="232"/>
      <c r="D1165" s="234"/>
      <c r="E1165" s="241"/>
      <c r="F1165" s="261"/>
      <c r="G1165" s="267"/>
      <c r="H1165" s="267"/>
      <c r="I1165" s="339"/>
      <c r="J1165" s="241"/>
      <c r="K1165" s="524"/>
      <c r="L1165" s="525"/>
      <c r="M1165" s="525"/>
    </row>
    <row r="1166" spans="1:13" ht="12" customHeight="1" x14ac:dyDescent="0.2">
      <c r="A1166" s="264"/>
      <c r="B1166" s="232"/>
      <c r="C1166" s="232"/>
      <c r="D1166" s="234"/>
      <c r="E1166" s="242"/>
      <c r="F1166" s="334"/>
      <c r="G1166" s="267"/>
      <c r="H1166" s="267"/>
      <c r="I1166" s="332"/>
      <c r="J1166" s="242"/>
      <c r="K1166" s="524"/>
      <c r="L1166" s="525"/>
      <c r="M1166" s="525"/>
    </row>
    <row r="1167" spans="1:13" ht="12" customHeight="1" x14ac:dyDescent="0.2">
      <c r="A1167" s="264"/>
      <c r="B1167" s="232"/>
      <c r="C1167" s="233"/>
      <c r="D1167" s="234"/>
      <c r="E1167" s="243"/>
      <c r="F1167" s="335"/>
      <c r="G1167" s="267"/>
      <c r="H1167" s="267"/>
      <c r="I1167" s="333"/>
      <c r="J1167" s="292"/>
      <c r="K1167" s="524"/>
      <c r="L1167" s="525"/>
      <c r="M1167" s="525"/>
    </row>
    <row r="1168" spans="1:13" ht="12" customHeight="1" x14ac:dyDescent="0.2">
      <c r="A1168" s="264"/>
      <c r="B1168" s="232"/>
      <c r="C1168" s="232"/>
      <c r="D1168" s="234"/>
      <c r="E1168" s="240"/>
      <c r="F1168" s="260"/>
      <c r="G1168" s="267"/>
      <c r="H1168" s="267"/>
      <c r="I1168" s="286"/>
      <c r="J1168" s="240"/>
      <c r="K1168" s="524"/>
      <c r="L1168" s="525"/>
      <c r="M1168" s="525"/>
    </row>
    <row r="1169" spans="1:13" ht="12" customHeight="1" x14ac:dyDescent="0.2">
      <c r="A1169" s="264"/>
      <c r="B1169" s="232"/>
      <c r="C1169" s="232"/>
      <c r="D1169" s="234"/>
      <c r="E1169" s="241"/>
      <c r="F1169" s="261"/>
      <c r="G1169" s="267"/>
      <c r="H1169" s="267"/>
      <c r="I1169" s="287"/>
      <c r="J1169" s="241"/>
      <c r="K1169" s="524"/>
      <c r="L1169" s="525"/>
      <c r="M1169" s="525"/>
    </row>
    <row r="1170" spans="1:13" ht="12" customHeight="1" x14ac:dyDescent="0.2">
      <c r="A1170" s="264"/>
      <c r="B1170" s="232"/>
      <c r="C1170" s="232"/>
      <c r="D1170" s="234"/>
      <c r="E1170" s="240"/>
      <c r="F1170" s="260"/>
      <c r="G1170" s="267"/>
      <c r="H1170" s="267"/>
      <c r="I1170" s="338"/>
      <c r="J1170" s="240"/>
      <c r="K1170" s="524"/>
      <c r="L1170" s="525"/>
      <c r="M1170" s="525"/>
    </row>
    <row r="1171" spans="1:13" ht="12" customHeight="1" x14ac:dyDescent="0.2">
      <c r="A1171" s="264"/>
      <c r="B1171" s="232"/>
      <c r="C1171" s="232"/>
      <c r="D1171" s="234"/>
      <c r="E1171" s="241"/>
      <c r="F1171" s="261"/>
      <c r="G1171" s="267"/>
      <c r="H1171" s="267"/>
      <c r="I1171" s="339"/>
      <c r="J1171" s="241"/>
      <c r="K1171" s="524"/>
      <c r="L1171" s="525"/>
      <c r="M1171" s="525"/>
    </row>
    <row r="1172" spans="1:13" ht="12" customHeight="1" x14ac:dyDescent="0.2">
      <c r="A1172" s="266"/>
      <c r="B1172" s="232"/>
      <c r="C1172" s="232"/>
      <c r="D1172" s="232"/>
      <c r="E1172" s="242"/>
      <c r="F1172" s="334"/>
      <c r="G1172" s="267"/>
      <c r="H1172" s="267"/>
      <c r="I1172" s="286"/>
      <c r="J1172" s="240"/>
      <c r="K1172" s="524"/>
      <c r="L1172" s="525"/>
      <c r="M1172" s="525"/>
    </row>
    <row r="1173" spans="1:13" ht="12" customHeight="1" x14ac:dyDescent="0.2">
      <c r="A1173" s="266"/>
      <c r="B1173" s="232"/>
      <c r="C1173" s="233"/>
      <c r="D1173" s="232"/>
      <c r="E1173" s="243"/>
      <c r="F1173" s="335"/>
      <c r="G1173" s="267"/>
      <c r="H1173" s="267"/>
      <c r="I1173" s="287"/>
      <c r="J1173" s="241"/>
      <c r="K1173" s="524"/>
      <c r="L1173" s="525"/>
      <c r="M1173" s="525"/>
    </row>
    <row r="1174" spans="1:13" ht="12" customHeight="1" x14ac:dyDescent="0.2">
      <c r="A1174" s="264"/>
      <c r="B1174" s="232"/>
      <c r="C1174" s="232"/>
      <c r="D1174" s="234"/>
      <c r="E1174" s="240"/>
      <c r="F1174" s="260"/>
      <c r="G1174" s="267"/>
      <c r="H1174" s="267"/>
      <c r="I1174" s="338"/>
      <c r="J1174" s="240"/>
      <c r="K1174" s="524"/>
      <c r="L1174" s="525"/>
      <c r="M1174" s="525"/>
    </row>
    <row r="1175" spans="1:13" ht="12" customHeight="1" x14ac:dyDescent="0.2">
      <c r="A1175" s="264"/>
      <c r="B1175" s="232"/>
      <c r="C1175" s="233"/>
      <c r="D1175" s="234"/>
      <c r="E1175" s="241"/>
      <c r="F1175" s="261"/>
      <c r="G1175" s="267"/>
      <c r="H1175" s="267"/>
      <c r="I1175" s="339"/>
      <c r="J1175" s="241"/>
      <c r="K1175" s="524"/>
      <c r="L1175" s="525"/>
      <c r="M1175" s="525"/>
    </row>
    <row r="1176" spans="1:13" ht="12" customHeight="1" x14ac:dyDescent="0.2">
      <c r="A1176" s="264"/>
      <c r="B1176" s="232"/>
      <c r="C1176" s="232"/>
      <c r="D1176" s="234"/>
      <c r="E1176" s="242"/>
      <c r="F1176" s="334"/>
      <c r="G1176" s="267"/>
      <c r="H1176" s="267"/>
      <c r="I1176" s="332"/>
      <c r="J1176" s="242"/>
      <c r="K1176" s="524"/>
      <c r="L1176" s="525"/>
      <c r="M1176" s="525"/>
    </row>
    <row r="1177" spans="1:13" ht="12" customHeight="1" x14ac:dyDescent="0.2">
      <c r="A1177" s="264"/>
      <c r="B1177" s="232"/>
      <c r="C1177" s="233"/>
      <c r="D1177" s="234"/>
      <c r="E1177" s="243"/>
      <c r="F1177" s="335"/>
      <c r="G1177" s="267"/>
      <c r="H1177" s="267"/>
      <c r="I1177" s="333"/>
      <c r="J1177" s="292"/>
      <c r="K1177" s="524"/>
      <c r="L1177" s="525"/>
      <c r="M1177" s="525"/>
    </row>
    <row r="1178" spans="1:13" ht="12" customHeight="1" x14ac:dyDescent="0.2">
      <c r="A1178" s="264"/>
      <c r="B1178" s="232"/>
      <c r="C1178" s="232"/>
      <c r="D1178" s="234"/>
      <c r="E1178" s="240"/>
      <c r="F1178" s="260"/>
      <c r="G1178" s="267"/>
      <c r="H1178" s="267"/>
      <c r="I1178" s="338"/>
      <c r="J1178" s="240"/>
      <c r="K1178" s="524"/>
      <c r="L1178" s="525"/>
      <c r="M1178" s="525"/>
    </row>
    <row r="1179" spans="1:13" ht="12" customHeight="1" x14ac:dyDescent="0.2">
      <c r="A1179" s="264"/>
      <c r="B1179" s="232"/>
      <c r="C1179" s="233"/>
      <c r="D1179" s="234"/>
      <c r="E1179" s="241"/>
      <c r="F1179" s="261"/>
      <c r="G1179" s="267"/>
      <c r="H1179" s="267"/>
      <c r="I1179" s="339"/>
      <c r="J1179" s="241"/>
      <c r="K1179" s="524"/>
      <c r="L1179" s="525"/>
      <c r="M1179" s="525"/>
    </row>
    <row r="1180" spans="1:13" ht="12" customHeight="1" x14ac:dyDescent="0.2">
      <c r="A1180" s="264"/>
      <c r="B1180" s="232"/>
      <c r="C1180" s="232"/>
      <c r="D1180" s="234"/>
      <c r="E1180" s="240"/>
      <c r="F1180" s="260"/>
      <c r="G1180" s="267"/>
      <c r="H1180" s="267"/>
      <c r="I1180" s="286"/>
      <c r="J1180" s="240"/>
      <c r="K1180" s="524"/>
      <c r="L1180" s="525"/>
      <c r="M1180" s="525"/>
    </row>
    <row r="1181" spans="1:13" ht="12" customHeight="1" x14ac:dyDescent="0.2">
      <c r="A1181" s="264"/>
      <c r="B1181" s="232"/>
      <c r="C1181" s="233"/>
      <c r="D1181" s="234"/>
      <c r="E1181" s="241"/>
      <c r="F1181" s="261"/>
      <c r="G1181" s="267"/>
      <c r="H1181" s="267"/>
      <c r="I1181" s="287"/>
      <c r="J1181" s="241"/>
      <c r="K1181" s="524"/>
      <c r="L1181" s="525"/>
      <c r="M1181" s="525"/>
    </row>
    <row r="1182" spans="1:13" ht="12" customHeight="1" x14ac:dyDescent="0.2">
      <c r="A1182" s="264"/>
      <c r="B1182" s="232"/>
      <c r="C1182" s="232"/>
      <c r="D1182" s="234"/>
      <c r="E1182" s="242"/>
      <c r="F1182" s="334"/>
      <c r="G1182" s="267"/>
      <c r="H1182" s="267"/>
      <c r="I1182" s="332"/>
      <c r="J1182" s="242"/>
      <c r="K1182" s="524"/>
      <c r="L1182" s="525"/>
      <c r="M1182" s="525"/>
    </row>
    <row r="1183" spans="1:13" ht="12" customHeight="1" x14ac:dyDescent="0.2">
      <c r="A1183" s="264"/>
      <c r="B1183" s="232"/>
      <c r="C1183" s="233"/>
      <c r="D1183" s="234"/>
      <c r="E1183" s="243"/>
      <c r="F1183" s="335"/>
      <c r="G1183" s="267"/>
      <c r="H1183" s="267"/>
      <c r="I1183" s="333"/>
      <c r="J1183" s="292"/>
      <c r="K1183" s="524"/>
      <c r="L1183" s="525"/>
      <c r="M1183" s="525"/>
    </row>
    <row r="1184" spans="1:13" ht="12" customHeight="1" x14ac:dyDescent="0.2">
      <c r="A1184" s="264"/>
      <c r="B1184" s="232"/>
      <c r="C1184" s="232"/>
      <c r="D1184" s="234"/>
      <c r="E1184" s="240"/>
      <c r="F1184" s="260"/>
      <c r="G1184" s="267"/>
      <c r="H1184" s="267"/>
      <c r="I1184" s="338"/>
      <c r="J1184" s="240"/>
      <c r="K1184" s="524"/>
      <c r="L1184" s="525"/>
      <c r="M1184" s="525"/>
    </row>
    <row r="1185" spans="1:13" ht="12" customHeight="1" x14ac:dyDescent="0.2">
      <c r="A1185" s="264"/>
      <c r="B1185" s="232"/>
      <c r="C1185" s="233"/>
      <c r="D1185" s="234"/>
      <c r="E1185" s="241"/>
      <c r="F1185" s="261"/>
      <c r="G1185" s="267"/>
      <c r="H1185" s="267"/>
      <c r="I1185" s="339"/>
      <c r="J1185" s="241"/>
      <c r="K1185" s="524"/>
      <c r="L1185" s="525"/>
      <c r="M1185" s="525"/>
    </row>
    <row r="1186" spans="1:13" ht="12" customHeight="1" x14ac:dyDescent="0.2">
      <c r="A1186" s="264"/>
      <c r="B1186" s="232"/>
      <c r="C1186" s="232"/>
      <c r="D1186" s="234"/>
      <c r="E1186" s="240"/>
      <c r="F1186" s="260"/>
      <c r="G1186" s="267"/>
      <c r="H1186" s="267"/>
      <c r="I1186" s="338"/>
      <c r="J1186" s="240"/>
      <c r="K1186" s="524"/>
      <c r="L1186" s="525"/>
      <c r="M1186" s="525"/>
    </row>
    <row r="1187" spans="1:13" ht="12" customHeight="1" x14ac:dyDescent="0.2">
      <c r="A1187" s="264"/>
      <c r="B1187" s="232"/>
      <c r="C1187" s="233"/>
      <c r="D1187" s="234"/>
      <c r="E1187" s="241"/>
      <c r="F1187" s="261"/>
      <c r="G1187" s="267"/>
      <c r="H1187" s="267"/>
      <c r="I1187" s="339"/>
      <c r="J1187" s="241"/>
      <c r="K1187" s="524"/>
      <c r="L1187" s="525"/>
      <c r="M1187" s="525"/>
    </row>
    <row r="1188" spans="1:13" ht="12" customHeight="1" x14ac:dyDescent="0.2">
      <c r="A1188" s="264"/>
      <c r="B1188" s="232"/>
      <c r="C1188" s="232"/>
      <c r="D1188" s="234"/>
      <c r="E1188" s="242"/>
      <c r="F1188" s="334"/>
      <c r="G1188" s="267"/>
      <c r="H1188" s="267"/>
      <c r="I1188" s="286"/>
      <c r="J1188" s="240"/>
      <c r="K1188" s="524"/>
      <c r="L1188" s="525"/>
      <c r="M1188" s="525"/>
    </row>
    <row r="1189" spans="1:13" ht="12" customHeight="1" x14ac:dyDescent="0.2">
      <c r="A1189" s="264"/>
      <c r="B1189" s="232"/>
      <c r="C1189" s="233"/>
      <c r="D1189" s="234"/>
      <c r="E1189" s="243"/>
      <c r="F1189" s="335"/>
      <c r="G1189" s="267"/>
      <c r="H1189" s="267"/>
      <c r="I1189" s="287"/>
      <c r="J1189" s="241"/>
      <c r="K1189" s="524"/>
      <c r="L1189" s="525"/>
      <c r="M1189" s="525"/>
    </row>
    <row r="1190" spans="1:13" ht="12" customHeight="1" x14ac:dyDescent="0.2">
      <c r="A1190" s="264"/>
      <c r="B1190" s="232"/>
      <c r="C1190" s="232"/>
      <c r="D1190" s="234"/>
      <c r="E1190" s="240"/>
      <c r="F1190" s="260"/>
      <c r="G1190" s="267"/>
      <c r="H1190" s="267"/>
      <c r="I1190" s="338"/>
      <c r="J1190" s="240"/>
      <c r="K1190" s="524"/>
      <c r="L1190" s="525"/>
      <c r="M1190" s="525"/>
    </row>
    <row r="1191" spans="1:13" ht="12" customHeight="1" x14ac:dyDescent="0.2">
      <c r="A1191" s="264"/>
      <c r="B1191" s="232"/>
      <c r="C1191" s="232"/>
      <c r="D1191" s="234"/>
      <c r="E1191" s="241"/>
      <c r="F1191" s="261"/>
      <c r="G1191" s="267"/>
      <c r="H1191" s="267"/>
      <c r="I1191" s="339"/>
      <c r="J1191" s="241"/>
      <c r="K1191" s="524"/>
      <c r="L1191" s="525"/>
      <c r="M1191" s="525"/>
    </row>
    <row r="1192" spans="1:13" ht="12" customHeight="1" x14ac:dyDescent="0.2">
      <c r="A1192" s="264"/>
      <c r="B1192" s="232"/>
      <c r="C1192" s="232"/>
      <c r="D1192" s="234"/>
      <c r="E1192" s="240"/>
      <c r="F1192" s="260"/>
      <c r="G1192" s="267"/>
      <c r="H1192" s="267"/>
      <c r="I1192" s="338"/>
      <c r="J1192" s="240"/>
      <c r="K1192" s="524"/>
      <c r="L1192" s="525"/>
      <c r="M1192" s="525"/>
    </row>
    <row r="1193" spans="1:13" ht="12" customHeight="1" x14ac:dyDescent="0.2">
      <c r="A1193" s="264"/>
      <c r="B1193" s="232"/>
      <c r="C1193" s="233"/>
      <c r="D1193" s="234"/>
      <c r="E1193" s="241"/>
      <c r="F1193" s="261"/>
      <c r="G1193" s="267"/>
      <c r="H1193" s="267"/>
      <c r="I1193" s="339"/>
      <c r="J1193" s="241"/>
      <c r="K1193" s="524"/>
      <c r="L1193" s="525"/>
      <c r="M1193" s="525"/>
    </row>
    <row r="1194" spans="1:13" ht="12" customHeight="1" x14ac:dyDescent="0.2">
      <c r="A1194" s="264"/>
      <c r="B1194" s="232"/>
      <c r="C1194" s="232"/>
      <c r="D1194" s="234"/>
      <c r="E1194" s="240"/>
      <c r="F1194" s="260"/>
      <c r="G1194" s="267"/>
      <c r="H1194" s="267"/>
      <c r="I1194" s="286"/>
      <c r="J1194" s="240"/>
      <c r="K1194" s="524"/>
      <c r="L1194" s="525"/>
      <c r="M1194" s="525"/>
    </row>
    <row r="1195" spans="1:13" ht="12" customHeight="1" x14ac:dyDescent="0.2">
      <c r="A1195" s="264"/>
      <c r="B1195" s="232"/>
      <c r="C1195" s="232"/>
      <c r="D1195" s="234"/>
      <c r="E1195" s="241"/>
      <c r="F1195" s="261"/>
      <c r="G1195" s="267"/>
      <c r="H1195" s="267"/>
      <c r="I1195" s="287"/>
      <c r="J1195" s="241"/>
      <c r="K1195" s="524"/>
      <c r="L1195" s="525"/>
      <c r="M1195" s="525"/>
    </row>
    <row r="1196" spans="1:13" ht="12" customHeight="1" x14ac:dyDescent="0.2">
      <c r="A1196" s="264"/>
      <c r="B1196" s="232"/>
      <c r="C1196" s="232"/>
      <c r="D1196" s="234"/>
      <c r="E1196" s="242"/>
      <c r="F1196" s="334"/>
      <c r="G1196" s="267"/>
      <c r="H1196" s="267"/>
      <c r="I1196" s="332"/>
      <c r="J1196" s="242"/>
      <c r="K1196" s="524"/>
      <c r="L1196" s="525"/>
      <c r="M1196" s="525"/>
    </row>
    <row r="1197" spans="1:13" ht="12" customHeight="1" x14ac:dyDescent="0.2">
      <c r="A1197" s="264"/>
      <c r="B1197" s="232"/>
      <c r="C1197" s="233"/>
      <c r="D1197" s="234"/>
      <c r="E1197" s="243"/>
      <c r="F1197" s="335"/>
      <c r="G1197" s="267"/>
      <c r="H1197" s="267"/>
      <c r="I1197" s="333"/>
      <c r="J1197" s="292"/>
      <c r="K1197" s="524"/>
      <c r="L1197" s="525"/>
      <c r="M1197" s="525"/>
    </row>
    <row r="1198" spans="1:13" ht="12" customHeight="1" x14ac:dyDescent="0.2">
      <c r="A1198" s="264"/>
      <c r="B1198" s="232"/>
      <c r="C1198" s="232"/>
      <c r="D1198" s="234"/>
      <c r="E1198" s="240"/>
      <c r="F1198" s="260"/>
      <c r="G1198" s="267"/>
      <c r="H1198" s="267"/>
      <c r="I1198" s="286"/>
      <c r="J1198" s="240"/>
      <c r="K1198" s="524"/>
      <c r="L1198" s="525"/>
      <c r="M1198" s="525"/>
    </row>
    <row r="1199" spans="1:13" ht="12" customHeight="1" x14ac:dyDescent="0.2">
      <c r="A1199" s="264"/>
      <c r="B1199" s="232"/>
      <c r="C1199" s="232"/>
      <c r="D1199" s="234"/>
      <c r="E1199" s="241"/>
      <c r="F1199" s="261"/>
      <c r="G1199" s="267"/>
      <c r="H1199" s="267"/>
      <c r="I1199" s="287"/>
      <c r="J1199" s="241"/>
      <c r="K1199" s="524"/>
      <c r="L1199" s="525"/>
      <c r="M1199" s="525"/>
    </row>
    <row r="1200" spans="1:13" ht="12" customHeight="1" x14ac:dyDescent="0.2">
      <c r="A1200" s="264"/>
      <c r="B1200" s="232"/>
      <c r="C1200" s="232"/>
      <c r="D1200" s="234"/>
      <c r="E1200" s="242"/>
      <c r="F1200" s="334"/>
      <c r="G1200" s="267"/>
      <c r="H1200" s="267"/>
      <c r="I1200" s="332"/>
      <c r="J1200" s="242"/>
      <c r="K1200" s="524"/>
      <c r="L1200" s="525"/>
      <c r="M1200" s="525"/>
    </row>
    <row r="1201" spans="1:13" ht="12" customHeight="1" x14ac:dyDescent="0.2">
      <c r="A1201" s="264"/>
      <c r="B1201" s="232"/>
      <c r="C1201" s="233"/>
      <c r="D1201" s="234"/>
      <c r="E1201" s="243"/>
      <c r="F1201" s="335"/>
      <c r="G1201" s="267"/>
      <c r="H1201" s="267"/>
      <c r="I1201" s="333"/>
      <c r="J1201" s="292"/>
      <c r="K1201" s="524"/>
      <c r="L1201" s="525"/>
      <c r="M1201" s="525"/>
    </row>
    <row r="1202" spans="1:13" ht="12" customHeight="1" x14ac:dyDescent="0.2">
      <c r="A1202" s="264"/>
      <c r="B1202" s="232"/>
      <c r="C1202" s="232"/>
      <c r="D1202" s="234"/>
      <c r="E1202" s="240"/>
      <c r="F1202" s="260"/>
      <c r="G1202" s="267"/>
      <c r="H1202" s="267"/>
      <c r="I1202" s="338"/>
      <c r="J1202" s="240"/>
      <c r="K1202" s="524"/>
      <c r="L1202" s="525"/>
      <c r="M1202" s="525"/>
    </row>
    <row r="1203" spans="1:13" ht="12" customHeight="1" x14ac:dyDescent="0.2">
      <c r="A1203" s="264"/>
      <c r="B1203" s="232"/>
      <c r="C1203" s="232"/>
      <c r="D1203" s="234"/>
      <c r="E1203" s="241"/>
      <c r="F1203" s="261"/>
      <c r="G1203" s="267"/>
      <c r="H1203" s="267"/>
      <c r="I1203" s="339"/>
      <c r="J1203" s="241"/>
      <c r="K1203" s="524"/>
      <c r="L1203" s="525"/>
      <c r="M1203" s="525"/>
    </row>
    <row r="1204" spans="1:13" ht="12" customHeight="1" x14ac:dyDescent="0.2">
      <c r="A1204" s="264"/>
      <c r="B1204" s="232"/>
      <c r="C1204" s="232"/>
      <c r="D1204" s="234"/>
      <c r="E1204" s="240"/>
      <c r="F1204" s="260"/>
      <c r="G1204" s="267"/>
      <c r="H1204" s="267"/>
      <c r="I1204" s="338"/>
      <c r="J1204" s="240"/>
      <c r="K1204" s="524"/>
      <c r="L1204" s="525"/>
      <c r="M1204" s="525"/>
    </row>
    <row r="1205" spans="1:13" ht="12" customHeight="1" x14ac:dyDescent="0.2">
      <c r="A1205" s="264"/>
      <c r="B1205" s="232"/>
      <c r="C1205" s="233"/>
      <c r="D1205" s="234"/>
      <c r="E1205" s="241"/>
      <c r="F1205" s="261"/>
      <c r="G1205" s="267"/>
      <c r="H1205" s="267"/>
      <c r="I1205" s="339"/>
      <c r="J1205" s="241"/>
      <c r="K1205" s="524"/>
      <c r="L1205" s="525"/>
      <c r="M1205" s="525"/>
    </row>
    <row r="1206" spans="1:13" ht="12" customHeight="1" x14ac:dyDescent="0.2">
      <c r="A1206" s="264"/>
      <c r="B1206" s="232"/>
      <c r="C1206" s="232"/>
      <c r="D1206" s="234"/>
      <c r="E1206" s="240"/>
      <c r="F1206" s="260"/>
      <c r="G1206" s="267"/>
      <c r="H1206" s="267"/>
      <c r="I1206" s="338"/>
      <c r="J1206" s="240"/>
      <c r="K1206" s="524"/>
      <c r="L1206" s="525"/>
      <c r="M1206" s="525"/>
    </row>
    <row r="1207" spans="1:13" ht="12" customHeight="1" x14ac:dyDescent="0.2">
      <c r="A1207" s="264"/>
      <c r="B1207" s="232"/>
      <c r="C1207" s="233"/>
      <c r="D1207" s="234"/>
      <c r="E1207" s="241"/>
      <c r="F1207" s="261"/>
      <c r="G1207" s="267"/>
      <c r="H1207" s="267"/>
      <c r="I1207" s="339"/>
      <c r="J1207" s="241"/>
      <c r="K1207" s="524"/>
      <c r="L1207" s="525"/>
      <c r="M1207" s="525"/>
    </row>
    <row r="1208" spans="1:13" ht="12" customHeight="1" x14ac:dyDescent="0.2">
      <c r="A1208" s="264"/>
      <c r="B1208" s="232"/>
      <c r="C1208" s="232"/>
      <c r="D1208" s="234"/>
      <c r="E1208" s="240"/>
      <c r="F1208" s="260"/>
      <c r="G1208" s="267"/>
      <c r="H1208" s="267"/>
      <c r="I1208" s="286"/>
      <c r="J1208" s="240"/>
      <c r="K1208" s="524"/>
      <c r="L1208" s="525"/>
      <c r="M1208" s="525"/>
    </row>
    <row r="1209" spans="1:13" ht="12" customHeight="1" x14ac:dyDescent="0.2">
      <c r="A1209" s="264"/>
      <c r="B1209" s="232"/>
      <c r="C1209" s="233"/>
      <c r="D1209" s="234"/>
      <c r="E1209" s="241"/>
      <c r="F1209" s="261"/>
      <c r="G1209" s="267"/>
      <c r="H1209" s="267"/>
      <c r="I1209" s="287"/>
      <c r="J1209" s="241"/>
      <c r="K1209" s="524"/>
      <c r="L1209" s="525"/>
      <c r="M1209" s="525"/>
    </row>
    <row r="1210" spans="1:13" ht="12" customHeight="1" x14ac:dyDescent="0.2">
      <c r="A1210" s="264"/>
      <c r="B1210" s="232"/>
      <c r="C1210" s="232"/>
      <c r="D1210" s="234"/>
      <c r="E1210" s="242"/>
      <c r="F1210" s="334"/>
      <c r="G1210" s="267"/>
      <c r="H1210" s="267"/>
      <c r="I1210" s="332"/>
      <c r="J1210" s="242"/>
      <c r="K1210" s="524"/>
      <c r="L1210" s="525"/>
      <c r="M1210" s="525"/>
    </row>
    <row r="1211" spans="1:13" ht="12" customHeight="1" x14ac:dyDescent="0.2">
      <c r="A1211" s="264"/>
      <c r="B1211" s="232"/>
      <c r="C1211" s="233"/>
      <c r="D1211" s="234"/>
      <c r="E1211" s="243"/>
      <c r="F1211" s="335"/>
      <c r="G1211" s="267"/>
      <c r="H1211" s="267"/>
      <c r="I1211" s="333"/>
      <c r="J1211" s="292"/>
      <c r="K1211" s="524"/>
      <c r="L1211" s="525"/>
      <c r="M1211" s="525"/>
    </row>
    <row r="1212" spans="1:13" ht="12" customHeight="1" x14ac:dyDescent="0.2">
      <c r="A1212" s="264"/>
      <c r="B1212" s="232"/>
      <c r="C1212" s="232"/>
      <c r="D1212" s="234"/>
      <c r="E1212" s="240"/>
      <c r="F1212" s="260"/>
      <c r="G1212" s="267"/>
      <c r="H1212" s="267"/>
      <c r="I1212" s="338"/>
      <c r="J1212" s="240"/>
      <c r="K1212" s="524"/>
      <c r="L1212" s="525"/>
      <c r="M1212" s="525"/>
    </row>
    <row r="1213" spans="1:13" ht="12" customHeight="1" x14ac:dyDescent="0.2">
      <c r="A1213" s="264"/>
      <c r="B1213" s="232"/>
      <c r="C1213" s="233"/>
      <c r="D1213" s="234"/>
      <c r="E1213" s="241"/>
      <c r="F1213" s="261"/>
      <c r="G1213" s="267"/>
      <c r="H1213" s="267"/>
      <c r="I1213" s="339"/>
      <c r="J1213" s="241"/>
      <c r="K1213" s="524"/>
      <c r="L1213" s="525"/>
      <c r="M1213" s="525"/>
    </row>
    <row r="1214" spans="1:13" ht="12" customHeight="1" x14ac:dyDescent="0.2">
      <c r="A1214" s="264"/>
      <c r="B1214" s="232"/>
      <c r="C1214" s="232"/>
      <c r="D1214" s="234"/>
      <c r="E1214" s="240"/>
      <c r="F1214" s="260"/>
      <c r="G1214" s="267"/>
      <c r="H1214" s="267"/>
      <c r="I1214" s="286"/>
      <c r="J1214" s="240"/>
      <c r="K1214" s="524"/>
      <c r="L1214" s="525"/>
      <c r="M1214" s="525"/>
    </row>
    <row r="1215" spans="1:13" ht="12" customHeight="1" x14ac:dyDescent="0.2">
      <c r="A1215" s="264"/>
      <c r="B1215" s="232"/>
      <c r="C1215" s="232"/>
      <c r="D1215" s="234"/>
      <c r="E1215" s="241"/>
      <c r="F1215" s="261"/>
      <c r="G1215" s="267"/>
      <c r="H1215" s="267"/>
      <c r="I1215" s="287"/>
      <c r="J1215" s="241"/>
      <c r="K1215" s="524"/>
      <c r="L1215" s="525"/>
      <c r="M1215" s="525"/>
    </row>
    <row r="1216" spans="1:13" ht="12" customHeight="1" x14ac:dyDescent="0.2">
      <c r="A1216" s="264"/>
      <c r="B1216" s="232"/>
      <c r="C1216" s="232"/>
      <c r="D1216" s="234"/>
      <c r="E1216" s="242"/>
      <c r="F1216" s="334"/>
      <c r="G1216" s="267"/>
      <c r="H1216" s="267"/>
      <c r="I1216" s="332"/>
      <c r="J1216" s="242"/>
      <c r="K1216" s="524"/>
      <c r="L1216" s="525"/>
      <c r="M1216" s="525"/>
    </row>
    <row r="1217" spans="1:13" ht="12" customHeight="1" x14ac:dyDescent="0.2">
      <c r="A1217" s="264"/>
      <c r="B1217" s="232"/>
      <c r="C1217" s="233"/>
      <c r="D1217" s="234"/>
      <c r="E1217" s="243"/>
      <c r="F1217" s="335"/>
      <c r="G1217" s="267"/>
      <c r="H1217" s="267"/>
      <c r="I1217" s="333"/>
      <c r="J1217" s="292"/>
      <c r="K1217" s="524"/>
      <c r="L1217" s="525"/>
      <c r="M1217" s="525"/>
    </row>
    <row r="1218" spans="1:13" ht="12" customHeight="1" x14ac:dyDescent="0.2">
      <c r="A1218" s="264"/>
      <c r="B1218" s="232"/>
      <c r="C1218" s="232"/>
      <c r="D1218" s="234"/>
      <c r="E1218" s="240"/>
      <c r="F1218" s="260"/>
      <c r="G1218" s="267"/>
      <c r="H1218" s="267"/>
      <c r="I1218" s="338"/>
      <c r="J1218" s="240"/>
      <c r="K1218" s="524"/>
      <c r="L1218" s="525"/>
      <c r="M1218" s="525"/>
    </row>
    <row r="1219" spans="1:13" ht="12" customHeight="1" x14ac:dyDescent="0.2">
      <c r="A1219" s="264"/>
      <c r="B1219" s="232"/>
      <c r="C1219" s="233"/>
      <c r="D1219" s="234"/>
      <c r="E1219" s="241"/>
      <c r="F1219" s="261"/>
      <c r="G1219" s="267"/>
      <c r="H1219" s="267"/>
      <c r="I1219" s="339"/>
      <c r="J1219" s="241"/>
      <c r="K1219" s="524"/>
      <c r="L1219" s="525"/>
      <c r="M1219" s="525"/>
    </row>
    <row r="1220" spans="1:13" ht="12" customHeight="1" x14ac:dyDescent="0.2">
      <c r="A1220" s="264"/>
      <c r="B1220" s="232"/>
      <c r="C1220" s="232"/>
      <c r="D1220" s="234"/>
      <c r="E1220" s="242"/>
      <c r="F1220" s="334"/>
      <c r="G1220" s="267"/>
      <c r="H1220" s="267"/>
      <c r="I1220" s="332"/>
      <c r="J1220" s="242"/>
      <c r="K1220" s="524"/>
      <c r="L1220" s="525"/>
      <c r="M1220" s="525"/>
    </row>
    <row r="1221" spans="1:13" ht="12" customHeight="1" x14ac:dyDescent="0.2">
      <c r="A1221" s="264"/>
      <c r="B1221" s="232"/>
      <c r="C1221" s="233"/>
      <c r="D1221" s="234"/>
      <c r="E1221" s="243"/>
      <c r="F1221" s="335"/>
      <c r="G1221" s="267"/>
      <c r="H1221" s="267"/>
      <c r="I1221" s="333"/>
      <c r="J1221" s="292"/>
      <c r="K1221" s="524"/>
      <c r="L1221" s="525"/>
      <c r="M1221" s="525"/>
    </row>
    <row r="1222" spans="1:13" ht="12" customHeight="1" x14ac:dyDescent="0.2">
      <c r="A1222" s="264"/>
      <c r="B1222" s="232"/>
      <c r="C1222" s="232"/>
      <c r="D1222" s="234"/>
      <c r="E1222" s="242"/>
      <c r="F1222" s="334"/>
      <c r="G1222" s="267"/>
      <c r="H1222" s="267"/>
      <c r="I1222" s="332"/>
      <c r="J1222" s="242"/>
      <c r="K1222" s="524"/>
      <c r="L1222" s="525"/>
      <c r="M1222" s="525"/>
    </row>
    <row r="1223" spans="1:13" ht="12" customHeight="1" x14ac:dyDescent="0.2">
      <c r="A1223" s="264"/>
      <c r="B1223" s="232"/>
      <c r="C1223" s="233"/>
      <c r="D1223" s="234"/>
      <c r="E1223" s="243"/>
      <c r="F1223" s="335"/>
      <c r="G1223" s="267"/>
      <c r="H1223" s="267"/>
      <c r="I1223" s="333"/>
      <c r="J1223" s="292"/>
      <c r="K1223" s="524"/>
      <c r="L1223" s="525"/>
      <c r="M1223" s="525"/>
    </row>
    <row r="1224" spans="1:13" ht="12" customHeight="1" x14ac:dyDescent="0.2">
      <c r="A1224" s="264"/>
      <c r="B1224" s="232"/>
      <c r="C1224" s="232"/>
      <c r="D1224" s="234"/>
      <c r="E1224" s="242"/>
      <c r="F1224" s="334"/>
      <c r="G1224" s="267"/>
      <c r="H1224" s="267"/>
      <c r="I1224" s="332"/>
      <c r="J1224" s="242"/>
      <c r="K1224" s="524"/>
      <c r="L1224" s="525"/>
      <c r="M1224" s="525"/>
    </row>
    <row r="1225" spans="1:13" ht="12" customHeight="1" x14ac:dyDescent="0.2">
      <c r="A1225" s="264"/>
      <c r="B1225" s="232"/>
      <c r="C1225" s="233"/>
      <c r="D1225" s="234"/>
      <c r="E1225" s="243"/>
      <c r="F1225" s="335"/>
      <c r="G1225" s="267"/>
      <c r="H1225" s="267"/>
      <c r="I1225" s="333"/>
      <c r="J1225" s="292"/>
      <c r="K1225" s="524"/>
      <c r="L1225" s="525"/>
      <c r="M1225" s="525"/>
    </row>
    <row r="1226" spans="1:13" ht="12" customHeight="1" x14ac:dyDescent="0.2">
      <c r="A1226" s="264"/>
      <c r="B1226" s="232"/>
      <c r="C1226" s="232"/>
      <c r="D1226" s="234"/>
      <c r="E1226" s="240"/>
      <c r="F1226" s="260"/>
      <c r="G1226" s="267"/>
      <c r="H1226" s="267"/>
      <c r="I1226" s="286"/>
      <c r="J1226" s="240"/>
      <c r="K1226" s="524"/>
      <c r="L1226" s="525"/>
      <c r="M1226" s="525"/>
    </row>
    <row r="1227" spans="1:13" ht="12" customHeight="1" x14ac:dyDescent="0.2">
      <c r="A1227" s="264"/>
      <c r="B1227" s="232"/>
      <c r="C1227" s="233"/>
      <c r="D1227" s="234"/>
      <c r="E1227" s="241"/>
      <c r="F1227" s="261"/>
      <c r="G1227" s="267"/>
      <c r="H1227" s="267"/>
      <c r="I1227" s="287"/>
      <c r="J1227" s="241"/>
      <c r="K1227" s="524"/>
      <c r="L1227" s="525"/>
      <c r="M1227" s="525"/>
    </row>
    <row r="1228" spans="1:13" ht="12" customHeight="1" x14ac:dyDescent="0.2">
      <c r="A1228" s="264"/>
      <c r="B1228" s="232"/>
      <c r="C1228" s="232"/>
      <c r="D1228" s="234"/>
      <c r="E1228" s="240"/>
      <c r="F1228" s="260"/>
      <c r="G1228" s="267"/>
      <c r="H1228" s="267"/>
      <c r="I1228" s="338"/>
      <c r="J1228" s="240"/>
      <c r="K1228" s="524"/>
      <c r="L1228" s="525"/>
      <c r="M1228" s="525"/>
    </row>
    <row r="1229" spans="1:13" ht="12" customHeight="1" x14ac:dyDescent="0.2">
      <c r="A1229" s="264"/>
      <c r="B1229" s="232"/>
      <c r="C1229" s="233"/>
      <c r="D1229" s="234"/>
      <c r="E1229" s="241"/>
      <c r="F1229" s="261"/>
      <c r="G1229" s="267"/>
      <c r="H1229" s="267"/>
      <c r="I1229" s="339"/>
      <c r="J1229" s="241"/>
      <c r="K1229" s="524"/>
      <c r="L1229" s="525"/>
      <c r="M1229" s="525"/>
    </row>
    <row r="1230" spans="1:13" ht="12" customHeight="1" x14ac:dyDescent="0.2">
      <c r="A1230" s="266"/>
      <c r="B1230" s="232"/>
      <c r="C1230" s="232"/>
      <c r="D1230" s="232"/>
      <c r="E1230" s="246"/>
      <c r="F1230" s="272"/>
      <c r="G1230" s="271"/>
      <c r="H1230" s="271"/>
      <c r="I1230" s="344"/>
      <c r="J1230" s="299"/>
      <c r="K1230" s="524"/>
      <c r="L1230" s="525"/>
      <c r="M1230" s="525"/>
    </row>
    <row r="1231" spans="1:13" ht="12" customHeight="1" x14ac:dyDescent="0.2">
      <c r="A1231" s="266"/>
      <c r="B1231" s="232"/>
      <c r="C1231" s="232"/>
      <c r="D1231" s="232"/>
      <c r="E1231" s="247"/>
      <c r="F1231" s="273"/>
      <c r="G1231" s="271"/>
      <c r="H1231" s="271"/>
      <c r="I1231" s="345"/>
      <c r="J1231" s="300"/>
      <c r="K1231" s="524"/>
      <c r="L1231" s="525"/>
      <c r="M1231" s="525"/>
    </row>
    <row r="1232" spans="1:13" ht="12" customHeight="1" x14ac:dyDescent="0.2">
      <c r="A1232" s="264"/>
      <c r="B1232" s="232"/>
      <c r="C1232" s="232"/>
      <c r="D1232" s="234"/>
      <c r="E1232" s="242"/>
      <c r="F1232" s="334"/>
      <c r="G1232" s="267"/>
      <c r="H1232" s="267"/>
      <c r="I1232" s="332"/>
      <c r="J1232" s="242"/>
      <c r="K1232" s="524"/>
      <c r="L1232" s="525"/>
      <c r="M1232" s="525"/>
    </row>
    <row r="1233" spans="1:13" ht="12" customHeight="1" x14ac:dyDescent="0.2">
      <c r="A1233" s="264"/>
      <c r="B1233" s="232"/>
      <c r="C1233" s="233"/>
      <c r="D1233" s="234"/>
      <c r="E1233" s="243"/>
      <c r="F1233" s="335"/>
      <c r="G1233" s="267"/>
      <c r="H1233" s="267"/>
      <c r="I1233" s="333"/>
      <c r="J1233" s="292"/>
      <c r="K1233" s="524"/>
      <c r="L1233" s="525"/>
      <c r="M1233" s="525"/>
    </row>
    <row r="1234" spans="1:13" ht="12" customHeight="1" x14ac:dyDescent="0.2">
      <c r="A1234" s="264"/>
      <c r="B1234" s="232"/>
      <c r="C1234" s="232"/>
      <c r="D1234" s="234"/>
      <c r="E1234" s="246"/>
      <c r="F1234" s="272"/>
      <c r="G1234" s="271"/>
      <c r="H1234" s="271"/>
      <c r="I1234" s="344"/>
      <c r="J1234" s="299"/>
      <c r="K1234" s="524"/>
      <c r="L1234" s="525"/>
      <c r="M1234" s="525"/>
    </row>
    <row r="1235" spans="1:13" ht="12" customHeight="1" x14ac:dyDescent="0.2">
      <c r="A1235" s="264"/>
      <c r="B1235" s="232"/>
      <c r="C1235" s="233"/>
      <c r="D1235" s="234"/>
      <c r="E1235" s="247"/>
      <c r="F1235" s="273"/>
      <c r="G1235" s="271"/>
      <c r="H1235" s="271"/>
      <c r="I1235" s="345"/>
      <c r="J1235" s="300"/>
      <c r="K1235" s="524"/>
      <c r="L1235" s="525"/>
      <c r="M1235" s="525"/>
    </row>
    <row r="1236" spans="1:13" ht="12" customHeight="1" x14ac:dyDescent="0.2">
      <c r="A1236" s="264"/>
      <c r="B1236" s="232"/>
      <c r="C1236" s="232"/>
      <c r="D1236" s="234"/>
      <c r="E1236" s="240"/>
      <c r="F1236" s="260"/>
      <c r="G1236" s="267"/>
      <c r="H1236" s="267"/>
      <c r="I1236" s="338"/>
      <c r="J1236" s="240"/>
      <c r="K1236" s="524"/>
      <c r="L1236" s="525"/>
      <c r="M1236" s="525"/>
    </row>
    <row r="1237" spans="1:13" ht="12" customHeight="1" x14ac:dyDescent="0.2">
      <c r="A1237" s="264"/>
      <c r="B1237" s="232"/>
      <c r="C1237" s="233"/>
      <c r="D1237" s="234"/>
      <c r="E1237" s="241"/>
      <c r="F1237" s="261"/>
      <c r="G1237" s="267"/>
      <c r="H1237" s="267"/>
      <c r="I1237" s="339"/>
      <c r="J1237" s="241"/>
      <c r="K1237" s="524"/>
      <c r="L1237" s="525"/>
      <c r="M1237" s="525"/>
    </row>
    <row r="1238" spans="1:13" ht="12" customHeight="1" x14ac:dyDescent="0.2">
      <c r="A1238" s="266"/>
      <c r="B1238" s="232"/>
      <c r="C1238" s="232"/>
      <c r="D1238" s="232"/>
      <c r="E1238" s="244"/>
      <c r="F1238" s="340"/>
      <c r="G1238" s="267"/>
      <c r="H1238" s="331"/>
      <c r="I1238" s="342"/>
      <c r="J1238" s="242"/>
      <c r="K1238" s="524"/>
      <c r="L1238" s="525"/>
      <c r="M1238" s="525"/>
    </row>
    <row r="1239" spans="1:13" ht="12" customHeight="1" x14ac:dyDescent="0.2">
      <c r="A1239" s="266"/>
      <c r="B1239" s="232"/>
      <c r="C1239" s="233"/>
      <c r="D1239" s="232"/>
      <c r="E1239" s="245"/>
      <c r="F1239" s="341"/>
      <c r="G1239" s="267"/>
      <c r="H1239" s="331"/>
      <c r="I1239" s="343"/>
      <c r="J1239" s="292"/>
      <c r="K1239" s="524"/>
      <c r="L1239" s="525"/>
      <c r="M1239" s="525"/>
    </row>
    <row r="1240" spans="1:13" ht="12" customHeight="1" x14ac:dyDescent="0.2">
      <c r="A1240" s="266"/>
      <c r="B1240" s="232"/>
      <c r="C1240" s="232"/>
      <c r="D1240" s="232"/>
      <c r="E1240" s="242"/>
      <c r="F1240" s="334"/>
      <c r="G1240" s="267"/>
      <c r="H1240" s="267"/>
      <c r="I1240" s="332"/>
      <c r="J1240" s="242"/>
      <c r="K1240" s="524"/>
      <c r="L1240" s="525"/>
      <c r="M1240" s="525"/>
    </row>
    <row r="1241" spans="1:13" ht="12" customHeight="1" x14ac:dyDescent="0.2">
      <c r="A1241" s="266"/>
      <c r="B1241" s="232"/>
      <c r="C1241" s="233"/>
      <c r="D1241" s="232"/>
      <c r="E1241" s="243"/>
      <c r="F1241" s="335"/>
      <c r="G1241" s="267"/>
      <c r="H1241" s="267"/>
      <c r="I1241" s="333"/>
      <c r="J1241" s="292"/>
      <c r="K1241" s="524"/>
      <c r="L1241" s="525"/>
      <c r="M1241" s="525"/>
    </row>
    <row r="1242" spans="1:13" ht="12" customHeight="1" x14ac:dyDescent="0.2">
      <c r="A1242" s="264"/>
      <c r="B1242" s="232"/>
      <c r="C1242" s="232"/>
      <c r="D1242" s="234"/>
      <c r="E1242" s="240"/>
      <c r="F1242" s="260"/>
      <c r="G1242" s="267"/>
      <c r="H1242" s="267"/>
      <c r="I1242" s="338"/>
      <c r="J1242" s="240"/>
      <c r="K1242" s="524"/>
      <c r="L1242" s="525"/>
      <c r="M1242" s="525"/>
    </row>
    <row r="1243" spans="1:13" ht="12" customHeight="1" x14ac:dyDescent="0.2">
      <c r="A1243" s="264"/>
      <c r="B1243" s="232"/>
      <c r="C1243" s="233"/>
      <c r="D1243" s="234"/>
      <c r="E1243" s="241"/>
      <c r="F1243" s="261"/>
      <c r="G1243" s="267"/>
      <c r="H1243" s="267"/>
      <c r="I1243" s="339"/>
      <c r="J1243" s="241"/>
      <c r="K1243" s="524"/>
      <c r="L1243" s="525"/>
      <c r="M1243" s="525"/>
    </row>
    <row r="1244" spans="1:13" ht="12" customHeight="1" x14ac:dyDescent="0.2">
      <c r="A1244" s="264"/>
      <c r="B1244" s="232"/>
      <c r="C1244" s="232"/>
      <c r="D1244" s="234"/>
      <c r="E1244" s="242"/>
      <c r="F1244" s="336"/>
      <c r="G1244" s="267"/>
      <c r="H1244" s="267"/>
      <c r="I1244" s="332"/>
      <c r="J1244" s="242"/>
    </row>
    <row r="1245" spans="1:13" ht="12" customHeight="1" x14ac:dyDescent="0.2">
      <c r="A1245" s="264"/>
      <c r="B1245" s="232"/>
      <c r="C1245" s="232"/>
      <c r="D1245" s="234"/>
      <c r="E1245" s="243"/>
      <c r="F1245" s="337"/>
      <c r="G1245" s="267"/>
      <c r="H1245" s="267"/>
      <c r="I1245" s="333"/>
      <c r="J1245" s="292"/>
    </row>
    <row r="1246" spans="1:13" ht="12" customHeight="1" x14ac:dyDescent="0.2">
      <c r="A1246" s="264"/>
      <c r="B1246" s="232"/>
      <c r="C1246" s="232"/>
      <c r="D1246" s="234"/>
      <c r="E1246" s="240"/>
      <c r="F1246" s="260"/>
      <c r="G1246" s="267"/>
      <c r="H1246" s="267"/>
      <c r="I1246" s="338"/>
      <c r="J1246" s="240"/>
    </row>
    <row r="1247" spans="1:13" ht="12" customHeight="1" x14ac:dyDescent="0.2">
      <c r="A1247" s="264"/>
      <c r="B1247" s="232"/>
      <c r="C1247" s="233"/>
      <c r="D1247" s="234"/>
      <c r="E1247" s="241"/>
      <c r="F1247" s="261"/>
      <c r="G1247" s="267"/>
      <c r="H1247" s="267"/>
      <c r="I1247" s="339"/>
      <c r="J1247" s="241"/>
    </row>
    <row r="1248" spans="1:13" ht="12" customHeight="1" x14ac:dyDescent="0.2">
      <c r="A1248" s="264"/>
      <c r="B1248" s="232"/>
      <c r="C1248" s="232"/>
      <c r="D1248" s="234"/>
      <c r="E1248" s="240"/>
      <c r="F1248" s="260"/>
      <c r="G1248" s="267"/>
      <c r="H1248" s="267"/>
      <c r="I1248" s="338"/>
      <c r="J1248" s="240"/>
    </row>
    <row r="1249" spans="1:10" ht="12" customHeight="1" x14ac:dyDescent="0.2">
      <c r="A1249" s="264"/>
      <c r="B1249" s="232"/>
      <c r="C1249" s="233"/>
      <c r="D1249" s="234"/>
      <c r="E1249" s="241"/>
      <c r="F1249" s="261"/>
      <c r="G1249" s="267"/>
      <c r="H1249" s="267"/>
      <c r="I1249" s="339"/>
      <c r="J1249" s="241"/>
    </row>
    <row r="1250" spans="1:10" ht="12" customHeight="1" x14ac:dyDescent="0.2">
      <c r="A1250" s="264"/>
      <c r="B1250" s="232"/>
      <c r="C1250" s="232"/>
      <c r="D1250" s="234"/>
      <c r="E1250" s="242"/>
      <c r="F1250" s="334"/>
      <c r="G1250" s="267"/>
      <c r="H1250" s="267"/>
      <c r="I1250" s="332"/>
      <c r="J1250" s="242"/>
    </row>
    <row r="1251" spans="1:10" ht="12" customHeight="1" x14ac:dyDescent="0.2">
      <c r="A1251" s="264"/>
      <c r="B1251" s="232"/>
      <c r="C1251" s="232"/>
      <c r="D1251" s="234"/>
      <c r="E1251" s="243"/>
      <c r="F1251" s="335"/>
      <c r="G1251" s="267"/>
      <c r="H1251" s="267"/>
      <c r="I1251" s="333"/>
      <c r="J1251" s="292"/>
    </row>
    <row r="1252" spans="1:10" ht="12" customHeight="1" x14ac:dyDescent="0.2">
      <c r="A1252" s="264"/>
      <c r="B1252" s="232"/>
      <c r="C1252" s="232"/>
      <c r="D1252" s="234"/>
      <c r="E1252" s="242"/>
      <c r="F1252" s="336"/>
      <c r="G1252" s="267"/>
      <c r="H1252" s="267"/>
      <c r="I1252" s="332"/>
      <c r="J1252" s="242"/>
    </row>
    <row r="1253" spans="1:10" ht="12" customHeight="1" x14ac:dyDescent="0.2">
      <c r="A1253" s="264"/>
      <c r="B1253" s="232"/>
      <c r="C1253" s="233"/>
      <c r="D1253" s="234"/>
      <c r="E1253" s="243"/>
      <c r="F1253" s="337"/>
      <c r="G1253" s="267"/>
      <c r="H1253" s="267"/>
      <c r="I1253" s="333"/>
      <c r="J1253" s="292"/>
    </row>
    <row r="1254" spans="1:10" ht="12" customHeight="1" x14ac:dyDescent="0.2">
      <c r="A1254" s="264"/>
      <c r="B1254" s="232"/>
      <c r="C1254" s="232"/>
      <c r="D1254" s="234"/>
      <c r="E1254" s="240"/>
      <c r="F1254" s="260"/>
      <c r="G1254" s="267"/>
      <c r="H1254" s="267"/>
      <c r="I1254" s="286"/>
      <c r="J1254" s="240"/>
    </row>
    <row r="1255" spans="1:10" ht="12" customHeight="1" x14ac:dyDescent="0.2">
      <c r="A1255" s="264"/>
      <c r="B1255" s="232"/>
      <c r="C1255" s="233"/>
      <c r="D1255" s="234"/>
      <c r="E1255" s="241"/>
      <c r="F1255" s="261"/>
      <c r="G1255" s="267"/>
      <c r="H1255" s="267"/>
      <c r="I1255" s="287"/>
      <c r="J1255" s="241"/>
    </row>
    <row r="1256" spans="1:10" ht="12" customHeight="1" x14ac:dyDescent="0.2">
      <c r="A1256" s="264"/>
      <c r="B1256" s="232"/>
      <c r="C1256" s="232"/>
      <c r="D1256" s="234"/>
      <c r="E1256" s="242"/>
      <c r="F1256" s="334"/>
      <c r="G1256" s="267"/>
      <c r="H1256" s="267"/>
      <c r="I1256" s="332"/>
      <c r="J1256" s="242"/>
    </row>
    <row r="1257" spans="1:10" ht="12" customHeight="1" x14ac:dyDescent="0.2">
      <c r="A1257" s="264"/>
      <c r="B1257" s="232"/>
      <c r="C1257" s="232"/>
      <c r="D1257" s="234"/>
      <c r="E1257" s="243"/>
      <c r="F1257" s="335"/>
      <c r="G1257" s="267"/>
      <c r="H1257" s="267"/>
      <c r="I1257" s="333"/>
      <c r="J1257" s="292"/>
    </row>
    <row r="1258" spans="1:10" ht="12" customHeight="1" x14ac:dyDescent="0.2">
      <c r="A1258" s="264"/>
      <c r="B1258" s="232"/>
      <c r="C1258" s="232"/>
      <c r="D1258" s="234"/>
      <c r="E1258" s="235"/>
      <c r="F1258" s="310"/>
      <c r="G1258" s="267"/>
      <c r="H1258" s="267"/>
      <c r="I1258" s="307"/>
      <c r="J1258" s="235"/>
    </row>
    <row r="1259" spans="1:10" ht="12" customHeight="1" x14ac:dyDescent="0.2">
      <c r="A1259" s="264"/>
      <c r="B1259" s="232"/>
      <c r="C1259" s="233"/>
      <c r="D1259" s="234"/>
      <c r="E1259" s="235"/>
      <c r="F1259" s="310"/>
      <c r="G1259" s="267"/>
      <c r="H1259" s="267"/>
      <c r="I1259" s="307"/>
      <c r="J1259" s="235"/>
    </row>
    <row r="1260" spans="1:10" ht="12" customHeight="1" x14ac:dyDescent="0.2">
      <c r="A1260" s="264"/>
      <c r="B1260" s="232"/>
      <c r="C1260" s="232"/>
      <c r="D1260" s="234"/>
      <c r="E1260" s="235"/>
      <c r="F1260" s="310"/>
      <c r="G1260" s="267"/>
      <c r="H1260" s="267"/>
      <c r="I1260" s="262"/>
      <c r="J1260" s="235"/>
    </row>
    <row r="1261" spans="1:10" ht="12" customHeight="1" x14ac:dyDescent="0.2">
      <c r="A1261" s="264"/>
      <c r="B1261" s="232"/>
      <c r="C1261" s="233"/>
      <c r="D1261" s="234"/>
      <c r="E1261" s="235"/>
      <c r="F1261" s="310"/>
      <c r="G1261" s="267"/>
      <c r="H1261" s="267"/>
      <c r="I1261" s="262"/>
      <c r="J1261" s="235"/>
    </row>
    <row r="1262" spans="1:10" ht="12" customHeight="1" x14ac:dyDescent="0.2">
      <c r="A1262" s="264"/>
      <c r="B1262" s="232"/>
      <c r="C1262" s="232"/>
      <c r="D1262" s="234"/>
      <c r="E1262" s="231"/>
      <c r="F1262" s="304"/>
      <c r="G1262" s="267"/>
      <c r="H1262" s="267"/>
      <c r="I1262" s="306"/>
      <c r="J1262" s="231"/>
    </row>
    <row r="1263" spans="1:10" ht="12" customHeight="1" x14ac:dyDescent="0.2">
      <c r="A1263" s="264"/>
      <c r="B1263" s="232"/>
      <c r="C1263" s="233"/>
      <c r="D1263" s="234"/>
      <c r="E1263" s="231"/>
      <c r="F1263" s="305"/>
      <c r="G1263" s="267"/>
      <c r="H1263" s="267"/>
      <c r="I1263" s="306"/>
      <c r="J1263" s="263"/>
    </row>
    <row r="1264" spans="1:10" ht="12" customHeight="1" x14ac:dyDescent="0.2">
      <c r="A1264" s="264"/>
      <c r="B1264" s="232"/>
      <c r="C1264" s="232"/>
      <c r="D1264" s="232"/>
      <c r="E1264" s="231"/>
      <c r="F1264" s="304"/>
      <c r="G1264" s="267"/>
      <c r="H1264" s="267"/>
      <c r="I1264" s="306"/>
      <c r="J1264" s="231"/>
    </row>
    <row r="1265" spans="1:10" ht="12" customHeight="1" x14ac:dyDescent="0.2">
      <c r="A1265" s="264"/>
      <c r="B1265" s="232"/>
      <c r="C1265" s="233"/>
      <c r="D1265" s="232"/>
      <c r="E1265" s="231"/>
      <c r="F1265" s="305"/>
      <c r="G1265" s="267"/>
      <c r="H1265" s="267"/>
      <c r="I1265" s="306"/>
      <c r="J1265" s="263"/>
    </row>
    <row r="1266" spans="1:10" ht="12" customHeight="1" x14ac:dyDescent="0.2">
      <c r="A1266" s="264"/>
      <c r="B1266" s="232"/>
      <c r="C1266" s="232"/>
      <c r="D1266" s="234"/>
      <c r="E1266" s="231"/>
      <c r="F1266" s="304"/>
      <c r="G1266" s="267"/>
      <c r="H1266" s="267"/>
      <c r="I1266" s="306"/>
      <c r="J1266" s="231"/>
    </row>
    <row r="1267" spans="1:10" ht="12" customHeight="1" x14ac:dyDescent="0.2">
      <c r="A1267" s="264"/>
      <c r="B1267" s="232"/>
      <c r="C1267" s="233"/>
      <c r="D1267" s="234"/>
      <c r="E1267" s="231"/>
      <c r="F1267" s="305"/>
      <c r="G1267" s="267"/>
      <c r="H1267" s="267"/>
      <c r="I1267" s="306"/>
      <c r="J1267" s="263"/>
    </row>
    <row r="1268" spans="1:10" ht="12" customHeight="1" x14ac:dyDescent="0.2">
      <c r="A1268" s="264"/>
      <c r="B1268" s="232"/>
      <c r="C1268" s="232"/>
      <c r="D1268" s="234"/>
      <c r="E1268" s="242"/>
      <c r="F1268" s="334"/>
      <c r="G1268" s="267"/>
      <c r="H1268" s="267"/>
      <c r="I1268" s="332"/>
      <c r="J1268" s="242"/>
    </row>
    <row r="1269" spans="1:10" ht="12" customHeight="1" x14ac:dyDescent="0.2">
      <c r="A1269" s="264"/>
      <c r="B1269" s="232"/>
      <c r="C1269" s="233"/>
      <c r="D1269" s="234"/>
      <c r="E1269" s="243"/>
      <c r="F1269" s="335"/>
      <c r="G1269" s="267"/>
      <c r="H1269" s="267"/>
      <c r="I1269" s="333"/>
      <c r="J1269" s="292"/>
    </row>
    <row r="1270" spans="1:10" ht="12" customHeight="1" x14ac:dyDescent="0.2">
      <c r="A1270" s="264"/>
      <c r="B1270" s="232"/>
      <c r="C1270" s="232"/>
      <c r="D1270" s="234"/>
      <c r="E1270" s="242"/>
      <c r="F1270" s="334"/>
      <c r="G1270" s="267"/>
      <c r="H1270" s="267"/>
      <c r="I1270" s="332"/>
      <c r="J1270" s="242"/>
    </row>
    <row r="1271" spans="1:10" ht="12" customHeight="1" x14ac:dyDescent="0.2">
      <c r="A1271" s="264"/>
      <c r="B1271" s="232"/>
      <c r="C1271" s="233"/>
      <c r="D1271" s="234"/>
      <c r="E1271" s="243"/>
      <c r="F1271" s="335"/>
      <c r="G1271" s="267"/>
      <c r="H1271" s="267"/>
      <c r="I1271" s="333"/>
      <c r="J1271" s="292"/>
    </row>
    <row r="1272" spans="1:10" ht="12" customHeight="1" x14ac:dyDescent="0.2">
      <c r="A1272" s="264"/>
      <c r="B1272" s="232"/>
      <c r="C1272" s="232"/>
      <c r="D1272" s="234"/>
      <c r="E1272" s="235"/>
      <c r="F1272" s="310"/>
      <c r="G1272" s="267"/>
      <c r="H1272" s="267"/>
      <c r="I1272" s="307"/>
      <c r="J1272" s="235"/>
    </row>
    <row r="1273" spans="1:10" ht="12" customHeight="1" x14ac:dyDescent="0.2">
      <c r="A1273" s="264"/>
      <c r="B1273" s="232"/>
      <c r="C1273" s="233"/>
      <c r="D1273" s="234"/>
      <c r="E1273" s="235"/>
      <c r="F1273" s="310"/>
      <c r="G1273" s="267"/>
      <c r="H1273" s="267"/>
      <c r="I1273" s="307"/>
      <c r="J1273" s="235"/>
    </row>
    <row r="1274" spans="1:10" ht="12" customHeight="1" x14ac:dyDescent="0.2">
      <c r="A1274" s="264"/>
      <c r="B1274" s="232"/>
      <c r="C1274" s="232"/>
      <c r="D1274" s="234"/>
      <c r="E1274" s="231"/>
      <c r="F1274" s="304"/>
      <c r="G1274" s="267"/>
      <c r="H1274" s="267"/>
      <c r="I1274" s="306"/>
      <c r="J1274" s="231"/>
    </row>
    <row r="1275" spans="1:10" ht="12" customHeight="1" x14ac:dyDescent="0.2">
      <c r="A1275" s="264"/>
      <c r="B1275" s="232"/>
      <c r="C1275" s="233"/>
      <c r="D1275" s="234"/>
      <c r="E1275" s="231"/>
      <c r="F1275" s="305"/>
      <c r="G1275" s="267"/>
      <c r="H1275" s="267"/>
      <c r="I1275" s="306"/>
      <c r="J1275" s="263"/>
    </row>
    <row r="1276" spans="1:10" ht="12" customHeight="1" x14ac:dyDescent="0.2">
      <c r="A1276" s="266"/>
      <c r="B1276" s="232"/>
      <c r="C1276" s="232"/>
      <c r="D1276" s="232"/>
      <c r="E1276" s="231"/>
      <c r="F1276" s="304"/>
      <c r="G1276" s="267"/>
      <c r="H1276" s="267"/>
      <c r="I1276" s="306"/>
      <c r="J1276" s="231"/>
    </row>
    <row r="1277" spans="1:10" ht="12" customHeight="1" x14ac:dyDescent="0.2">
      <c r="A1277" s="266"/>
      <c r="B1277" s="232"/>
      <c r="C1277" s="233"/>
      <c r="D1277" s="232"/>
      <c r="E1277" s="231"/>
      <c r="F1277" s="305"/>
      <c r="G1277" s="267"/>
      <c r="H1277" s="267"/>
      <c r="I1277" s="306"/>
      <c r="J1277" s="263"/>
    </row>
    <row r="1278" spans="1:10" ht="12" customHeight="1" x14ac:dyDescent="0.2">
      <c r="A1278" s="264"/>
      <c r="B1278" s="232"/>
      <c r="C1278" s="232"/>
      <c r="D1278" s="232"/>
      <c r="E1278" s="235"/>
      <c r="F1278" s="310"/>
      <c r="G1278" s="267"/>
      <c r="H1278" s="267"/>
      <c r="I1278" s="262"/>
      <c r="J1278" s="235"/>
    </row>
    <row r="1279" spans="1:10" ht="12" customHeight="1" x14ac:dyDescent="0.2">
      <c r="A1279" s="264"/>
      <c r="B1279" s="232"/>
      <c r="C1279" s="232"/>
      <c r="D1279" s="232"/>
      <c r="E1279" s="235"/>
      <c r="F1279" s="310"/>
      <c r="G1279" s="267"/>
      <c r="H1279" s="267"/>
      <c r="I1279" s="262"/>
      <c r="J1279" s="235"/>
    </row>
    <row r="1280" spans="1:10" ht="12" customHeight="1" x14ac:dyDescent="0.2">
      <c r="A1280" s="264"/>
      <c r="B1280" s="232"/>
      <c r="C1280" s="232"/>
      <c r="D1280" s="232"/>
      <c r="E1280" s="231"/>
      <c r="F1280" s="304"/>
      <c r="G1280" s="267"/>
      <c r="H1280" s="267"/>
      <c r="I1280" s="306"/>
      <c r="J1280" s="231"/>
    </row>
    <row r="1281" spans="1:10" ht="12" customHeight="1" x14ac:dyDescent="0.2">
      <c r="A1281" s="264"/>
      <c r="B1281" s="232"/>
      <c r="C1281" s="233"/>
      <c r="D1281" s="232"/>
      <c r="E1281" s="231"/>
      <c r="F1281" s="305"/>
      <c r="G1281" s="267"/>
      <c r="H1281" s="267"/>
      <c r="I1281" s="306"/>
      <c r="J1281" s="263"/>
    </row>
    <row r="1282" spans="1:10" ht="12" customHeight="1" x14ac:dyDescent="0.2">
      <c r="A1282" s="264"/>
      <c r="B1282" s="232"/>
      <c r="C1282" s="232"/>
      <c r="D1282" s="234"/>
      <c r="E1282" s="235"/>
      <c r="F1282" s="310"/>
      <c r="G1282" s="267"/>
      <c r="H1282" s="267"/>
      <c r="I1282" s="307"/>
      <c r="J1282" s="235"/>
    </row>
    <row r="1283" spans="1:10" ht="12" customHeight="1" x14ac:dyDescent="0.2">
      <c r="A1283" s="264"/>
      <c r="B1283" s="232"/>
      <c r="C1283" s="233"/>
      <c r="D1283" s="234"/>
      <c r="E1283" s="235"/>
      <c r="F1283" s="310"/>
      <c r="G1283" s="267"/>
      <c r="H1283" s="267"/>
      <c r="I1283" s="307"/>
      <c r="J1283" s="235"/>
    </row>
    <row r="1284" spans="1:10" ht="12" customHeight="1" x14ac:dyDescent="0.2">
      <c r="A1284" s="264"/>
      <c r="B1284" s="232"/>
      <c r="C1284" s="232"/>
      <c r="D1284" s="234"/>
      <c r="E1284" s="231"/>
      <c r="F1284" s="304"/>
      <c r="G1284" s="267"/>
      <c r="H1284" s="267"/>
      <c r="I1284" s="306"/>
      <c r="J1284" s="231"/>
    </row>
    <row r="1285" spans="1:10" ht="12" customHeight="1" x14ac:dyDescent="0.2">
      <c r="A1285" s="264"/>
      <c r="B1285" s="232"/>
      <c r="C1285" s="233"/>
      <c r="D1285" s="234"/>
      <c r="E1285" s="231"/>
      <c r="F1285" s="305"/>
      <c r="G1285" s="267"/>
      <c r="H1285" s="267"/>
      <c r="I1285" s="306"/>
      <c r="J1285" s="263"/>
    </row>
    <row r="1286" spans="1:10" ht="12" customHeight="1" x14ac:dyDescent="0.2">
      <c r="A1286" s="264"/>
      <c r="B1286" s="232"/>
      <c r="C1286" s="232"/>
      <c r="D1286" s="234"/>
      <c r="E1286" s="231"/>
      <c r="F1286" s="304"/>
      <c r="G1286" s="267"/>
      <c r="H1286" s="267"/>
      <c r="I1286" s="306"/>
      <c r="J1286" s="231"/>
    </row>
    <row r="1287" spans="1:10" ht="12" customHeight="1" x14ac:dyDescent="0.2">
      <c r="A1287" s="264"/>
      <c r="B1287" s="232"/>
      <c r="C1287" s="233"/>
      <c r="D1287" s="234"/>
      <c r="E1287" s="231"/>
      <c r="F1287" s="305"/>
      <c r="G1287" s="267"/>
      <c r="H1287" s="267"/>
      <c r="I1287" s="306"/>
      <c r="J1287" s="263"/>
    </row>
    <row r="1288" spans="1:10" ht="12" customHeight="1" x14ac:dyDescent="0.2">
      <c r="A1288" s="266"/>
      <c r="B1288" s="232"/>
      <c r="C1288" s="232"/>
      <c r="D1288" s="232"/>
      <c r="E1288" s="235"/>
      <c r="F1288" s="310"/>
      <c r="G1288" s="267"/>
      <c r="H1288" s="267"/>
      <c r="I1288" s="307"/>
      <c r="J1288" s="235"/>
    </row>
    <row r="1289" spans="1:10" ht="12" customHeight="1" x14ac:dyDescent="0.2">
      <c r="A1289" s="266"/>
      <c r="B1289" s="232"/>
      <c r="C1289" s="233"/>
      <c r="D1289" s="232"/>
      <c r="E1289" s="235"/>
      <c r="F1289" s="310"/>
      <c r="G1289" s="267"/>
      <c r="H1289" s="267"/>
      <c r="I1289" s="307"/>
      <c r="J1289" s="235"/>
    </row>
    <row r="1290" spans="1:10" ht="12" customHeight="1" x14ac:dyDescent="0.2">
      <c r="A1290" s="266"/>
      <c r="B1290" s="232"/>
      <c r="C1290" s="232"/>
      <c r="D1290" s="232"/>
      <c r="E1290" s="238"/>
      <c r="F1290" s="313"/>
      <c r="G1290" s="277"/>
      <c r="H1290" s="277"/>
      <c r="I1290" s="309"/>
      <c r="J1290" s="277"/>
    </row>
    <row r="1291" spans="1:10" ht="12" customHeight="1" x14ac:dyDescent="0.2">
      <c r="A1291" s="266"/>
      <c r="B1291" s="232"/>
      <c r="C1291" s="232"/>
      <c r="D1291" s="232"/>
      <c r="E1291" s="238"/>
      <c r="F1291" s="313"/>
      <c r="G1291" s="277"/>
      <c r="H1291" s="277"/>
      <c r="I1291" s="309"/>
      <c r="J1291" s="277"/>
    </row>
    <row r="1292" spans="1:10" ht="12" customHeight="1" x14ac:dyDescent="0.2">
      <c r="A1292" s="264"/>
      <c r="B1292" s="232"/>
      <c r="C1292" s="232"/>
      <c r="D1292" s="234"/>
      <c r="E1292" s="235"/>
      <c r="F1292" s="310"/>
      <c r="G1292" s="267"/>
      <c r="H1292" s="267"/>
      <c r="I1292" s="307"/>
      <c r="J1292" s="235"/>
    </row>
    <row r="1293" spans="1:10" ht="12" customHeight="1" x14ac:dyDescent="0.2">
      <c r="A1293" s="264"/>
      <c r="B1293" s="232"/>
      <c r="C1293" s="233"/>
      <c r="D1293" s="234"/>
      <c r="E1293" s="235"/>
      <c r="F1293" s="310"/>
      <c r="G1293" s="267"/>
      <c r="H1293" s="267"/>
      <c r="I1293" s="307"/>
      <c r="J1293" s="235"/>
    </row>
    <row r="1294" spans="1:10" ht="12" customHeight="1" x14ac:dyDescent="0.2">
      <c r="A1294" s="264"/>
      <c r="B1294" s="232"/>
      <c r="C1294" s="232"/>
      <c r="D1294" s="234"/>
      <c r="E1294" s="235"/>
      <c r="F1294" s="310"/>
      <c r="G1294" s="267"/>
      <c r="H1294" s="267"/>
      <c r="I1294" s="262"/>
      <c r="J1294" s="235"/>
    </row>
    <row r="1295" spans="1:10" ht="12" customHeight="1" x14ac:dyDescent="0.2">
      <c r="A1295" s="264"/>
      <c r="B1295" s="232"/>
      <c r="C1295" s="232"/>
      <c r="D1295" s="234"/>
      <c r="E1295" s="235"/>
      <c r="F1295" s="310"/>
      <c r="G1295" s="267"/>
      <c r="H1295" s="267"/>
      <c r="I1295" s="262"/>
      <c r="J1295" s="235"/>
    </row>
    <row r="1296" spans="1:10" ht="12" customHeight="1" x14ac:dyDescent="0.2">
      <c r="A1296" s="264"/>
      <c r="B1296" s="232"/>
      <c r="C1296" s="232"/>
      <c r="D1296" s="234"/>
      <c r="E1296" s="231"/>
      <c r="F1296" s="304"/>
      <c r="G1296" s="267"/>
      <c r="H1296" s="267"/>
      <c r="I1296" s="306"/>
      <c r="J1296" s="231"/>
    </row>
    <row r="1297" spans="1:10" ht="12" customHeight="1" x14ac:dyDescent="0.2">
      <c r="A1297" s="264"/>
      <c r="B1297" s="232"/>
      <c r="C1297" s="233"/>
      <c r="D1297" s="234"/>
      <c r="E1297" s="231"/>
      <c r="F1297" s="305"/>
      <c r="G1297" s="267"/>
      <c r="H1297" s="267"/>
      <c r="I1297" s="306"/>
      <c r="J1297" s="263"/>
    </row>
    <row r="1298" spans="1:10" ht="12" customHeight="1" x14ac:dyDescent="0.2">
      <c r="A1298" s="266"/>
      <c r="B1298" s="232"/>
      <c r="C1298" s="232"/>
      <c r="D1298" s="232"/>
      <c r="E1298" s="231"/>
      <c r="F1298" s="304"/>
      <c r="G1298" s="267"/>
      <c r="H1298" s="267"/>
      <c r="I1298" s="306"/>
      <c r="J1298" s="231"/>
    </row>
    <row r="1299" spans="1:10" ht="12" customHeight="1" x14ac:dyDescent="0.2">
      <c r="A1299" s="266"/>
      <c r="B1299" s="232"/>
      <c r="C1299" s="232"/>
      <c r="D1299" s="232"/>
      <c r="E1299" s="231"/>
      <c r="F1299" s="305"/>
      <c r="G1299" s="267"/>
      <c r="H1299" s="267"/>
      <c r="I1299" s="306"/>
      <c r="J1299" s="263"/>
    </row>
    <row r="1300" spans="1:10" ht="12" customHeight="1" x14ac:dyDescent="0.2">
      <c r="A1300" s="264"/>
      <c r="B1300" s="232"/>
      <c r="C1300" s="232"/>
      <c r="D1300" s="234"/>
      <c r="E1300" s="231"/>
      <c r="F1300" s="304"/>
      <c r="G1300" s="267"/>
      <c r="H1300" s="267"/>
      <c r="I1300" s="306"/>
      <c r="J1300" s="231"/>
    </row>
    <row r="1301" spans="1:10" ht="12" customHeight="1" x14ac:dyDescent="0.2">
      <c r="A1301" s="264"/>
      <c r="B1301" s="232"/>
      <c r="C1301" s="233"/>
      <c r="D1301" s="234"/>
      <c r="E1301" s="231"/>
      <c r="F1301" s="305"/>
      <c r="G1301" s="267"/>
      <c r="H1301" s="267"/>
      <c r="I1301" s="306"/>
      <c r="J1301" s="263"/>
    </row>
    <row r="1302" spans="1:10" ht="12" customHeight="1" x14ac:dyDescent="0.2">
      <c r="A1302" s="264"/>
      <c r="B1302" s="232"/>
      <c r="C1302" s="232"/>
      <c r="D1302" s="234"/>
      <c r="E1302" s="235"/>
      <c r="F1302" s="310"/>
      <c r="G1302" s="267"/>
      <c r="H1302" s="267"/>
      <c r="I1302" s="307"/>
      <c r="J1302" s="235"/>
    </row>
    <row r="1303" spans="1:10" ht="12" customHeight="1" x14ac:dyDescent="0.2">
      <c r="A1303" s="264"/>
      <c r="B1303" s="232"/>
      <c r="C1303" s="232"/>
      <c r="D1303" s="234"/>
      <c r="E1303" s="235"/>
      <c r="F1303" s="310"/>
      <c r="G1303" s="267"/>
      <c r="H1303" s="267"/>
      <c r="I1303" s="307"/>
      <c r="J1303" s="235"/>
    </row>
    <row r="1304" spans="1:10" ht="12" customHeight="1" x14ac:dyDescent="0.2">
      <c r="A1304" s="264"/>
      <c r="B1304" s="232"/>
      <c r="C1304" s="232"/>
      <c r="D1304" s="234"/>
      <c r="E1304" s="231"/>
      <c r="F1304" s="304"/>
      <c r="G1304" s="267"/>
      <c r="H1304" s="331"/>
      <c r="I1304" s="306"/>
      <c r="J1304" s="231"/>
    </row>
    <row r="1305" spans="1:10" ht="12" customHeight="1" x14ac:dyDescent="0.2">
      <c r="A1305" s="264"/>
      <c r="B1305" s="232"/>
      <c r="C1305" s="233"/>
      <c r="D1305" s="234"/>
      <c r="E1305" s="231"/>
      <c r="F1305" s="311"/>
      <c r="G1305" s="267"/>
      <c r="H1305" s="331"/>
      <c r="I1305" s="306"/>
      <c r="J1305" s="263"/>
    </row>
    <row r="1306" spans="1:10" ht="12" customHeight="1" x14ac:dyDescent="0.2">
      <c r="A1306" s="264"/>
      <c r="B1306" s="232"/>
      <c r="C1306" s="232"/>
      <c r="D1306" s="234"/>
      <c r="E1306" s="235"/>
      <c r="F1306" s="310"/>
      <c r="G1306" s="267"/>
      <c r="H1306" s="267"/>
      <c r="I1306" s="307"/>
      <c r="J1306" s="235"/>
    </row>
    <row r="1307" spans="1:10" ht="12" customHeight="1" x14ac:dyDescent="0.2">
      <c r="A1307" s="264"/>
      <c r="B1307" s="232"/>
      <c r="C1307" s="233"/>
      <c r="D1307" s="234"/>
      <c r="E1307" s="235"/>
      <c r="F1307" s="310"/>
      <c r="G1307" s="267"/>
      <c r="H1307" s="267"/>
      <c r="I1307" s="307"/>
      <c r="J1307" s="235"/>
    </row>
    <row r="1308" spans="1:10" ht="12" customHeight="1" x14ac:dyDescent="0.2">
      <c r="A1308" s="264"/>
      <c r="B1308" s="232"/>
      <c r="C1308" s="232"/>
      <c r="D1308" s="234"/>
      <c r="E1308" s="231"/>
      <c r="F1308" s="304"/>
      <c r="G1308" s="267"/>
      <c r="H1308" s="267"/>
      <c r="I1308" s="306"/>
      <c r="J1308" s="231"/>
    </row>
    <row r="1309" spans="1:10" ht="12" customHeight="1" x14ac:dyDescent="0.2">
      <c r="A1309" s="264"/>
      <c r="B1309" s="232"/>
      <c r="C1309" s="233"/>
      <c r="D1309" s="234"/>
      <c r="E1309" s="231"/>
      <c r="F1309" s="305"/>
      <c r="G1309" s="267"/>
      <c r="H1309" s="267"/>
      <c r="I1309" s="306"/>
      <c r="J1309" s="263"/>
    </row>
    <row r="1310" spans="1:10" ht="12" customHeight="1" x14ac:dyDescent="0.2">
      <c r="A1310" s="264"/>
      <c r="B1310" s="232"/>
      <c r="C1310" s="232"/>
      <c r="D1310" s="234"/>
      <c r="E1310" s="231"/>
      <c r="F1310" s="304"/>
      <c r="G1310" s="267"/>
      <c r="H1310" s="267"/>
      <c r="I1310" s="306"/>
      <c r="J1310" s="231"/>
    </row>
    <row r="1311" spans="1:10" ht="12" customHeight="1" x14ac:dyDescent="0.2">
      <c r="A1311" s="264"/>
      <c r="B1311" s="232"/>
      <c r="C1311" s="233"/>
      <c r="D1311" s="234"/>
      <c r="E1311" s="231"/>
      <c r="F1311" s="305"/>
      <c r="G1311" s="267"/>
      <c r="H1311" s="267"/>
      <c r="I1311" s="306"/>
      <c r="J1311" s="263"/>
    </row>
    <row r="1312" spans="1:10" ht="12" customHeight="1" x14ac:dyDescent="0.2">
      <c r="A1312" s="264"/>
      <c r="B1312" s="232"/>
      <c r="C1312" s="232"/>
      <c r="D1312" s="234"/>
      <c r="E1312" s="231"/>
      <c r="F1312" s="304"/>
      <c r="G1312" s="310"/>
      <c r="H1312" s="262"/>
      <c r="I1312" s="306"/>
      <c r="J1312" s="231"/>
    </row>
    <row r="1313" spans="1:10" ht="12" customHeight="1" x14ac:dyDescent="0.2">
      <c r="A1313" s="264"/>
      <c r="B1313" s="232"/>
      <c r="C1313" s="233"/>
      <c r="D1313" s="234"/>
      <c r="E1313" s="231"/>
      <c r="F1313" s="305"/>
      <c r="G1313" s="310"/>
      <c r="H1313" s="262"/>
      <c r="I1313" s="306"/>
      <c r="J1313" s="263"/>
    </row>
    <row r="1314" spans="1:10" ht="12" customHeight="1" x14ac:dyDescent="0.2">
      <c r="A1314" s="264"/>
      <c r="B1314" s="232"/>
      <c r="C1314" s="232"/>
      <c r="D1314" s="234"/>
      <c r="E1314" s="231"/>
      <c r="F1314" s="304"/>
      <c r="G1314" s="310"/>
      <c r="H1314" s="262"/>
      <c r="I1314" s="306"/>
      <c r="J1314" s="231"/>
    </row>
    <row r="1315" spans="1:10" ht="12" customHeight="1" x14ac:dyDescent="0.2">
      <c r="A1315" s="264"/>
      <c r="B1315" s="232"/>
      <c r="C1315" s="233"/>
      <c r="D1315" s="234"/>
      <c r="E1315" s="231"/>
      <c r="F1315" s="305"/>
      <c r="G1315" s="310"/>
      <c r="H1315" s="262"/>
      <c r="I1315" s="306"/>
      <c r="J1315" s="263"/>
    </row>
    <row r="1316" spans="1:10" ht="12" customHeight="1" x14ac:dyDescent="0.2">
      <c r="A1316" s="266"/>
      <c r="B1316" s="232"/>
      <c r="C1316" s="232"/>
      <c r="D1316" s="232"/>
      <c r="E1316" s="235"/>
      <c r="F1316" s="310"/>
      <c r="G1316" s="310"/>
      <c r="H1316" s="262"/>
      <c r="I1316" s="307"/>
      <c r="J1316" s="235"/>
    </row>
    <row r="1317" spans="1:10" ht="12" customHeight="1" x14ac:dyDescent="0.2">
      <c r="A1317" s="266"/>
      <c r="B1317" s="232"/>
      <c r="C1317" s="232"/>
      <c r="D1317" s="232"/>
      <c r="E1317" s="235"/>
      <c r="F1317" s="310"/>
      <c r="G1317" s="310"/>
      <c r="H1317" s="262"/>
      <c r="I1317" s="307"/>
      <c r="J1317" s="235"/>
    </row>
    <row r="1318" spans="1:10" ht="12" customHeight="1" x14ac:dyDescent="0.2">
      <c r="A1318" s="264"/>
      <c r="B1318" s="232"/>
      <c r="C1318" s="232"/>
      <c r="D1318" s="234"/>
      <c r="E1318" s="231"/>
      <c r="F1318" s="304"/>
      <c r="G1318" s="310"/>
      <c r="H1318" s="262"/>
      <c r="I1318" s="306"/>
      <c r="J1318" s="231"/>
    </row>
    <row r="1319" spans="1:10" ht="12" customHeight="1" x14ac:dyDescent="0.2">
      <c r="A1319" s="264"/>
      <c r="B1319" s="232"/>
      <c r="C1319" s="232"/>
      <c r="D1319" s="234"/>
      <c r="E1319" s="231"/>
      <c r="F1319" s="305"/>
      <c r="G1319" s="310"/>
      <c r="H1319" s="262"/>
      <c r="I1319" s="306"/>
      <c r="J1319" s="263"/>
    </row>
    <row r="1320" spans="1:10" ht="12" customHeight="1" x14ac:dyDescent="0.2">
      <c r="A1320" s="266"/>
      <c r="B1320" s="232"/>
      <c r="C1320" s="232"/>
      <c r="D1320" s="232"/>
      <c r="E1320" s="235"/>
      <c r="F1320" s="310"/>
      <c r="G1320" s="310"/>
      <c r="H1320" s="262"/>
      <c r="I1320" s="262"/>
      <c r="J1320" s="235"/>
    </row>
    <row r="1321" spans="1:10" ht="12" customHeight="1" x14ac:dyDescent="0.2">
      <c r="A1321" s="266"/>
      <c r="B1321" s="232"/>
      <c r="C1321" s="232"/>
      <c r="D1321" s="232"/>
      <c r="E1321" s="235"/>
      <c r="F1321" s="310"/>
      <c r="G1321" s="310"/>
      <c r="H1321" s="262"/>
      <c r="I1321" s="262"/>
      <c r="J1321" s="235"/>
    </row>
    <row r="1322" spans="1:10" ht="12" customHeight="1" x14ac:dyDescent="0.2">
      <c r="A1322" s="264"/>
      <c r="B1322" s="232"/>
      <c r="C1322" s="232"/>
      <c r="D1322" s="234"/>
      <c r="E1322" s="231"/>
      <c r="F1322" s="329"/>
      <c r="G1322" s="310"/>
      <c r="H1322" s="262"/>
      <c r="I1322" s="306"/>
      <c r="J1322" s="231"/>
    </row>
    <row r="1323" spans="1:10" ht="12" customHeight="1" x14ac:dyDescent="0.2">
      <c r="A1323" s="264"/>
      <c r="B1323" s="232"/>
      <c r="C1323" s="232"/>
      <c r="D1323" s="234"/>
      <c r="E1323" s="231"/>
      <c r="F1323" s="330"/>
      <c r="G1323" s="310"/>
      <c r="H1323" s="262"/>
      <c r="I1323" s="306"/>
      <c r="J1323" s="263"/>
    </row>
    <row r="1324" spans="1:10" ht="12" customHeight="1" x14ac:dyDescent="0.2">
      <c r="A1324" s="264"/>
      <c r="B1324" s="232"/>
      <c r="C1324" s="232"/>
      <c r="D1324" s="234"/>
      <c r="E1324" s="235"/>
      <c r="F1324" s="310"/>
      <c r="G1324" s="310"/>
      <c r="H1324" s="262"/>
      <c r="I1324" s="307"/>
      <c r="J1324" s="235"/>
    </row>
    <row r="1325" spans="1:10" ht="12" customHeight="1" x14ac:dyDescent="0.2">
      <c r="A1325" s="264"/>
      <c r="B1325" s="232"/>
      <c r="C1325" s="233"/>
      <c r="D1325" s="234"/>
      <c r="E1325" s="235"/>
      <c r="F1325" s="310"/>
      <c r="G1325" s="310"/>
      <c r="H1325" s="262"/>
      <c r="I1325" s="307"/>
      <c r="J1325" s="235"/>
    </row>
    <row r="1326" spans="1:10" ht="12" customHeight="1" x14ac:dyDescent="0.2">
      <c r="A1326" s="266"/>
      <c r="B1326" s="232"/>
      <c r="C1326" s="232"/>
      <c r="D1326" s="232"/>
      <c r="E1326" s="235"/>
      <c r="F1326" s="310"/>
      <c r="G1326" s="310"/>
      <c r="H1326" s="262"/>
      <c r="I1326" s="307"/>
      <c r="J1326" s="235"/>
    </row>
    <row r="1327" spans="1:10" ht="12" customHeight="1" x14ac:dyDescent="0.2">
      <c r="A1327" s="266"/>
      <c r="B1327" s="232"/>
      <c r="C1327" s="233"/>
      <c r="D1327" s="232"/>
      <c r="E1327" s="235"/>
      <c r="F1327" s="310"/>
      <c r="G1327" s="310"/>
      <c r="H1327" s="262"/>
      <c r="I1327" s="307"/>
      <c r="J1327" s="235"/>
    </row>
    <row r="1328" spans="1:10" ht="12" customHeight="1" x14ac:dyDescent="0.2">
      <c r="A1328" s="266"/>
      <c r="B1328" s="232"/>
      <c r="C1328" s="232"/>
      <c r="D1328" s="232"/>
      <c r="E1328" s="235"/>
      <c r="F1328" s="310"/>
      <c r="G1328" s="310"/>
      <c r="H1328" s="262"/>
      <c r="I1328" s="262"/>
      <c r="J1328" s="235"/>
    </row>
    <row r="1329" spans="1:10" ht="12" customHeight="1" x14ac:dyDescent="0.2">
      <c r="A1329" s="266"/>
      <c r="B1329" s="232"/>
      <c r="C1329" s="232"/>
      <c r="D1329" s="232"/>
      <c r="E1329" s="235"/>
      <c r="F1329" s="310"/>
      <c r="G1329" s="310"/>
      <c r="H1329" s="262"/>
      <c r="I1329" s="262"/>
      <c r="J1329" s="235"/>
    </row>
    <row r="1330" spans="1:10" ht="12" customHeight="1" x14ac:dyDescent="0.2">
      <c r="A1330" s="266"/>
      <c r="B1330" s="232"/>
      <c r="C1330" s="232"/>
      <c r="D1330" s="232"/>
      <c r="E1330" s="231"/>
      <c r="F1330" s="304"/>
      <c r="G1330" s="310"/>
      <c r="H1330" s="262"/>
      <c r="I1330" s="306"/>
      <c r="J1330" s="231"/>
    </row>
    <row r="1331" spans="1:10" ht="12" customHeight="1" x14ac:dyDescent="0.2">
      <c r="A1331" s="266"/>
      <c r="B1331" s="232"/>
      <c r="C1331" s="233"/>
      <c r="D1331" s="232"/>
      <c r="E1331" s="231"/>
      <c r="F1331" s="305"/>
      <c r="G1331" s="310"/>
      <c r="H1331" s="262"/>
      <c r="I1331" s="306"/>
      <c r="J1331" s="263"/>
    </row>
    <row r="1332" spans="1:10" ht="12" customHeight="1" x14ac:dyDescent="0.2">
      <c r="A1332" s="264"/>
      <c r="B1332" s="232"/>
      <c r="C1332" s="232"/>
      <c r="D1332" s="234"/>
      <c r="E1332" s="235"/>
      <c r="F1332" s="310"/>
      <c r="G1332" s="310"/>
      <c r="H1332" s="262"/>
      <c r="I1332" s="307"/>
      <c r="J1332" s="235"/>
    </row>
    <row r="1333" spans="1:10" ht="12" customHeight="1" x14ac:dyDescent="0.2">
      <c r="A1333" s="264"/>
      <c r="B1333" s="232"/>
      <c r="C1333" s="232"/>
      <c r="D1333" s="234"/>
      <c r="E1333" s="235"/>
      <c r="F1333" s="310"/>
      <c r="G1333" s="310"/>
      <c r="H1333" s="262"/>
      <c r="I1333" s="307"/>
      <c r="J1333" s="235"/>
    </row>
    <row r="1334" spans="1:10" ht="12" customHeight="1" x14ac:dyDescent="0.2">
      <c r="A1334" s="264"/>
      <c r="B1334" s="232"/>
      <c r="C1334" s="232"/>
      <c r="D1334" s="234"/>
      <c r="E1334" s="231"/>
      <c r="F1334" s="304"/>
      <c r="G1334" s="310"/>
      <c r="H1334" s="262"/>
      <c r="I1334" s="306"/>
      <c r="J1334" s="231"/>
    </row>
    <row r="1335" spans="1:10" ht="12" customHeight="1" x14ac:dyDescent="0.2">
      <c r="A1335" s="264"/>
      <c r="B1335" s="232"/>
      <c r="C1335" s="233"/>
      <c r="D1335" s="234"/>
      <c r="E1335" s="231"/>
      <c r="F1335" s="305"/>
      <c r="G1335" s="310"/>
      <c r="H1335" s="262"/>
      <c r="I1335" s="306"/>
      <c r="J1335" s="263"/>
    </row>
    <row r="1336" spans="1:10" ht="12" customHeight="1" x14ac:dyDescent="0.2">
      <c r="A1336" s="266"/>
      <c r="B1336" s="232"/>
      <c r="C1336" s="232"/>
      <c r="D1336" s="232"/>
      <c r="E1336" s="235"/>
      <c r="F1336" s="310"/>
      <c r="G1336" s="310"/>
      <c r="H1336" s="262"/>
      <c r="I1336" s="262"/>
      <c r="J1336" s="235"/>
    </row>
    <row r="1337" spans="1:10" ht="12" customHeight="1" x14ac:dyDescent="0.2">
      <c r="A1337" s="266"/>
      <c r="B1337" s="232"/>
      <c r="C1337" s="232"/>
      <c r="D1337" s="232"/>
      <c r="E1337" s="235"/>
      <c r="F1337" s="310"/>
      <c r="G1337" s="310"/>
      <c r="H1337" s="262"/>
      <c r="I1337" s="262"/>
      <c r="J1337" s="235"/>
    </row>
    <row r="1338" spans="1:10" ht="12" customHeight="1" x14ac:dyDescent="0.2">
      <c r="A1338" s="264"/>
      <c r="B1338" s="232"/>
      <c r="C1338" s="232"/>
      <c r="D1338" s="234"/>
      <c r="E1338" s="231"/>
      <c r="F1338" s="304"/>
      <c r="G1338" s="310"/>
      <c r="H1338" s="262"/>
      <c r="I1338" s="306"/>
      <c r="J1338" s="231"/>
    </row>
    <row r="1339" spans="1:10" ht="12" customHeight="1" x14ac:dyDescent="0.2">
      <c r="A1339" s="264"/>
      <c r="B1339" s="232"/>
      <c r="C1339" s="233"/>
      <c r="D1339" s="234"/>
      <c r="E1339" s="231"/>
      <c r="F1339" s="305"/>
      <c r="G1339" s="310"/>
      <c r="H1339" s="262"/>
      <c r="I1339" s="306"/>
      <c r="J1339" s="263"/>
    </row>
    <row r="1340" spans="1:10" ht="12" customHeight="1" x14ac:dyDescent="0.2">
      <c r="A1340" s="264"/>
      <c r="B1340" s="232"/>
      <c r="C1340" s="232"/>
      <c r="D1340" s="234"/>
      <c r="E1340" s="236"/>
      <c r="F1340" s="312"/>
      <c r="G1340" s="312"/>
      <c r="H1340" s="274"/>
      <c r="I1340" s="328"/>
      <c r="J1340" s="271"/>
    </row>
    <row r="1341" spans="1:10" ht="12" customHeight="1" x14ac:dyDescent="0.2">
      <c r="A1341" s="264"/>
      <c r="B1341" s="232"/>
      <c r="C1341" s="233"/>
      <c r="D1341" s="234"/>
      <c r="E1341" s="236"/>
      <c r="F1341" s="312"/>
      <c r="G1341" s="312"/>
      <c r="H1341" s="274"/>
      <c r="I1341" s="328"/>
      <c r="J1341" s="271"/>
    </row>
    <row r="1342" spans="1:10" ht="12" customHeight="1" x14ac:dyDescent="0.2">
      <c r="A1342" s="266"/>
      <c r="B1342" s="232"/>
      <c r="C1342" s="232"/>
      <c r="D1342" s="232"/>
      <c r="E1342" s="235"/>
      <c r="F1342" s="310"/>
      <c r="G1342" s="310"/>
      <c r="H1342" s="262"/>
      <c r="I1342" s="307"/>
      <c r="J1342" s="235"/>
    </row>
    <row r="1343" spans="1:10" ht="12" customHeight="1" x14ac:dyDescent="0.2">
      <c r="A1343" s="266"/>
      <c r="B1343" s="232"/>
      <c r="C1343" s="232"/>
      <c r="D1343" s="232"/>
      <c r="E1343" s="235"/>
      <c r="F1343" s="310"/>
      <c r="G1343" s="310"/>
      <c r="H1343" s="262"/>
      <c r="I1343" s="307"/>
      <c r="J1343" s="235"/>
    </row>
    <row r="1344" spans="1:10" ht="12" customHeight="1" x14ac:dyDescent="0.2">
      <c r="A1344" s="266"/>
      <c r="B1344" s="232"/>
      <c r="C1344" s="232"/>
      <c r="D1344" s="232"/>
      <c r="E1344" s="231"/>
      <c r="F1344" s="304"/>
      <c r="G1344" s="310"/>
      <c r="H1344" s="262"/>
      <c r="I1344" s="306"/>
      <c r="J1344" s="231"/>
    </row>
    <row r="1345" spans="1:10" ht="12" customHeight="1" x14ac:dyDescent="0.2">
      <c r="A1345" s="266"/>
      <c r="B1345" s="232"/>
      <c r="C1345" s="233"/>
      <c r="D1345" s="232"/>
      <c r="E1345" s="231"/>
      <c r="F1345" s="305"/>
      <c r="G1345" s="310"/>
      <c r="H1345" s="262"/>
      <c r="I1345" s="306"/>
      <c r="J1345" s="263"/>
    </row>
    <row r="1346" spans="1:10" ht="12" customHeight="1" x14ac:dyDescent="0.2">
      <c r="A1346" s="266"/>
      <c r="B1346" s="232"/>
      <c r="C1346" s="232"/>
      <c r="D1346" s="232"/>
      <c r="E1346" s="235"/>
      <c r="F1346" s="310"/>
      <c r="G1346" s="310"/>
      <c r="H1346" s="262"/>
      <c r="I1346" s="262"/>
      <c r="J1346" s="235"/>
    </row>
    <row r="1347" spans="1:10" ht="12" customHeight="1" x14ac:dyDescent="0.2">
      <c r="A1347" s="266"/>
      <c r="B1347" s="232"/>
      <c r="C1347" s="233"/>
      <c r="D1347" s="232"/>
      <c r="E1347" s="235"/>
      <c r="F1347" s="310"/>
      <c r="G1347" s="310"/>
      <c r="H1347" s="262"/>
      <c r="I1347" s="262"/>
      <c r="J1347" s="235"/>
    </row>
    <row r="1348" spans="1:10" ht="12" customHeight="1" x14ac:dyDescent="0.2">
      <c r="A1348" s="264"/>
      <c r="B1348" s="232"/>
      <c r="C1348" s="232"/>
      <c r="D1348" s="234"/>
      <c r="E1348" s="235"/>
      <c r="F1348" s="310"/>
      <c r="G1348" s="310"/>
      <c r="H1348" s="262"/>
      <c r="I1348" s="307"/>
      <c r="J1348" s="235"/>
    </row>
    <row r="1349" spans="1:10" ht="12" customHeight="1" x14ac:dyDescent="0.2">
      <c r="A1349" s="264"/>
      <c r="B1349" s="232"/>
      <c r="C1349" s="233"/>
      <c r="D1349" s="234"/>
      <c r="E1349" s="235"/>
      <c r="F1349" s="310"/>
      <c r="G1349" s="310"/>
      <c r="H1349" s="262"/>
      <c r="I1349" s="307"/>
      <c r="J1349" s="235"/>
    </row>
    <row r="1350" spans="1:10" ht="12" customHeight="1" x14ac:dyDescent="0.2">
      <c r="A1350" s="264"/>
      <c r="B1350" s="232"/>
      <c r="C1350" s="232"/>
      <c r="D1350" s="234"/>
      <c r="E1350" s="231"/>
      <c r="F1350" s="304"/>
      <c r="G1350" s="310"/>
      <c r="H1350" s="262"/>
      <c r="I1350" s="306"/>
      <c r="J1350" s="231"/>
    </row>
    <row r="1351" spans="1:10" ht="12" customHeight="1" x14ac:dyDescent="0.2">
      <c r="A1351" s="264"/>
      <c r="B1351" s="232"/>
      <c r="C1351" s="232"/>
      <c r="D1351" s="234"/>
      <c r="E1351" s="231"/>
      <c r="F1351" s="305"/>
      <c r="G1351" s="310"/>
      <c r="H1351" s="262"/>
      <c r="I1351" s="306"/>
      <c r="J1351" s="263"/>
    </row>
    <row r="1352" spans="1:10" ht="12" customHeight="1" x14ac:dyDescent="0.2">
      <c r="A1352" s="266"/>
      <c r="B1352" s="232"/>
      <c r="C1352" s="232"/>
      <c r="D1352" s="232"/>
      <c r="E1352" s="231"/>
      <c r="F1352" s="304"/>
      <c r="G1352" s="310"/>
      <c r="H1352" s="262"/>
      <c r="I1352" s="306"/>
      <c r="J1352" s="231"/>
    </row>
    <row r="1353" spans="1:10" ht="12" customHeight="1" x14ac:dyDescent="0.2">
      <c r="A1353" s="266"/>
      <c r="B1353" s="232"/>
      <c r="C1353" s="232"/>
      <c r="D1353" s="232"/>
      <c r="E1353" s="231"/>
      <c r="F1353" s="305"/>
      <c r="G1353" s="310"/>
      <c r="H1353" s="262"/>
      <c r="I1353" s="306"/>
      <c r="J1353" s="263"/>
    </row>
    <row r="1354" spans="1:10" ht="12" customHeight="1" x14ac:dyDescent="0.2">
      <c r="A1354" s="266"/>
      <c r="B1354" s="232"/>
      <c r="C1354" s="232"/>
      <c r="D1354" s="232"/>
      <c r="E1354" s="235"/>
      <c r="F1354" s="310"/>
      <c r="G1354" s="310"/>
      <c r="H1354" s="262"/>
      <c r="I1354" s="307"/>
      <c r="J1354" s="235"/>
    </row>
    <row r="1355" spans="1:10" ht="12" customHeight="1" x14ac:dyDescent="0.2">
      <c r="A1355" s="266"/>
      <c r="B1355" s="232"/>
      <c r="C1355" s="233"/>
      <c r="D1355" s="232"/>
      <c r="E1355" s="235"/>
      <c r="F1355" s="310"/>
      <c r="G1355" s="310"/>
      <c r="H1355" s="262"/>
      <c r="I1355" s="307"/>
      <c r="J1355" s="235"/>
    </row>
    <row r="1356" spans="1:10" ht="12" customHeight="1" x14ac:dyDescent="0.2">
      <c r="A1356" s="264"/>
      <c r="B1356" s="232"/>
      <c r="C1356" s="232"/>
      <c r="D1356" s="234"/>
      <c r="E1356" s="231"/>
      <c r="F1356" s="304"/>
      <c r="G1356" s="310"/>
      <c r="H1356" s="262"/>
      <c r="I1356" s="306"/>
      <c r="J1356" s="231"/>
    </row>
    <row r="1357" spans="1:10" ht="12" customHeight="1" x14ac:dyDescent="0.2">
      <c r="A1357" s="264"/>
      <c r="B1357" s="232"/>
      <c r="C1357" s="233"/>
      <c r="D1357" s="234"/>
      <c r="E1357" s="231"/>
      <c r="F1357" s="305"/>
      <c r="G1357" s="310"/>
      <c r="H1357" s="262"/>
      <c r="I1357" s="306"/>
      <c r="J1357" s="263"/>
    </row>
    <row r="1358" spans="1:10" ht="12" customHeight="1" x14ac:dyDescent="0.2">
      <c r="A1358" s="266"/>
      <c r="B1358" s="232"/>
      <c r="C1358" s="232"/>
      <c r="D1358" s="232"/>
      <c r="E1358" s="231"/>
      <c r="F1358" s="304"/>
      <c r="G1358" s="310"/>
      <c r="H1358" s="262"/>
      <c r="I1358" s="306"/>
      <c r="J1358" s="231"/>
    </row>
    <row r="1359" spans="1:10" ht="12" customHeight="1" x14ac:dyDescent="0.2">
      <c r="A1359" s="266"/>
      <c r="B1359" s="232"/>
      <c r="C1359" s="232"/>
      <c r="D1359" s="232"/>
      <c r="E1359" s="231"/>
      <c r="F1359" s="305"/>
      <c r="G1359" s="310"/>
      <c r="H1359" s="262"/>
      <c r="I1359" s="306"/>
      <c r="J1359" s="263"/>
    </row>
    <row r="1360" spans="1:10" ht="12" customHeight="1" x14ac:dyDescent="0.2">
      <c r="A1360" s="264"/>
      <c r="B1360" s="232"/>
      <c r="C1360" s="232"/>
      <c r="D1360" s="234"/>
      <c r="E1360" s="235"/>
      <c r="F1360" s="310"/>
      <c r="G1360" s="310"/>
      <c r="H1360" s="262"/>
      <c r="I1360" s="307"/>
      <c r="J1360" s="235"/>
    </row>
    <row r="1361" spans="1:10" ht="12" customHeight="1" x14ac:dyDescent="0.2">
      <c r="A1361" s="264"/>
      <c r="B1361" s="232"/>
      <c r="C1361" s="233"/>
      <c r="D1361" s="234"/>
      <c r="E1361" s="235"/>
      <c r="F1361" s="310"/>
      <c r="G1361" s="310"/>
      <c r="H1361" s="262"/>
      <c r="I1361" s="307"/>
      <c r="J1361" s="235"/>
    </row>
    <row r="1362" spans="1:10" ht="12" customHeight="1" x14ac:dyDescent="0.2">
      <c r="A1362" s="264"/>
      <c r="B1362" s="232"/>
      <c r="C1362" s="232"/>
      <c r="D1362" s="234"/>
      <c r="E1362" s="235"/>
      <c r="F1362" s="310"/>
      <c r="G1362" s="310"/>
      <c r="H1362" s="262"/>
      <c r="I1362" s="262"/>
      <c r="J1362" s="235"/>
    </row>
    <row r="1363" spans="1:10" ht="12" customHeight="1" x14ac:dyDescent="0.2">
      <c r="A1363" s="264"/>
      <c r="B1363" s="232"/>
      <c r="C1363" s="233"/>
      <c r="D1363" s="234"/>
      <c r="E1363" s="235"/>
      <c r="F1363" s="310"/>
      <c r="G1363" s="310"/>
      <c r="H1363" s="262"/>
      <c r="I1363" s="262"/>
      <c r="J1363" s="235"/>
    </row>
    <row r="1364" spans="1:10" ht="12" customHeight="1" x14ac:dyDescent="0.2">
      <c r="A1364" s="264"/>
      <c r="B1364" s="232"/>
      <c r="C1364" s="232"/>
      <c r="D1364" s="234"/>
      <c r="E1364" s="237"/>
      <c r="F1364" s="313"/>
      <c r="G1364" s="313"/>
      <c r="H1364" s="281"/>
      <c r="I1364" s="309"/>
      <c r="J1364" s="277"/>
    </row>
    <row r="1365" spans="1:10" ht="12" customHeight="1" x14ac:dyDescent="0.2">
      <c r="A1365" s="264"/>
      <c r="B1365" s="232"/>
      <c r="C1365" s="232"/>
      <c r="D1365" s="234"/>
      <c r="E1365" s="238"/>
      <c r="F1365" s="313"/>
      <c r="G1365" s="313"/>
      <c r="H1365" s="281"/>
      <c r="I1365" s="309"/>
      <c r="J1365" s="277"/>
    </row>
    <row r="1366" spans="1:10" ht="12" customHeight="1" x14ac:dyDescent="0.2">
      <c r="A1366" s="264"/>
      <c r="B1366" s="232"/>
      <c r="C1366" s="232"/>
      <c r="D1366" s="234"/>
      <c r="E1366" s="235"/>
      <c r="F1366" s="310"/>
      <c r="G1366" s="310"/>
      <c r="H1366" s="262"/>
      <c r="I1366" s="307"/>
      <c r="J1366" s="235"/>
    </row>
    <row r="1367" spans="1:10" ht="12" customHeight="1" x14ac:dyDescent="0.2">
      <c r="A1367" s="264"/>
      <c r="B1367" s="232"/>
      <c r="C1367" s="233"/>
      <c r="D1367" s="234"/>
      <c r="E1367" s="235"/>
      <c r="F1367" s="310"/>
      <c r="G1367" s="310"/>
      <c r="H1367" s="262"/>
      <c r="I1367" s="307"/>
      <c r="J1367" s="235"/>
    </row>
    <row r="1368" spans="1:10" ht="12" customHeight="1" x14ac:dyDescent="0.2">
      <c r="A1368" s="264"/>
      <c r="B1368" s="232"/>
      <c r="C1368" s="232"/>
      <c r="D1368" s="234"/>
      <c r="E1368" s="231"/>
      <c r="F1368" s="304"/>
      <c r="G1368" s="310"/>
      <c r="H1368" s="262"/>
      <c r="I1368" s="306"/>
      <c r="J1368" s="231"/>
    </row>
    <row r="1369" spans="1:10" ht="12" customHeight="1" x14ac:dyDescent="0.2">
      <c r="A1369" s="264"/>
      <c r="B1369" s="232"/>
      <c r="C1369" s="232"/>
      <c r="D1369" s="234"/>
      <c r="E1369" s="231"/>
      <c r="F1369" s="305"/>
      <c r="G1369" s="310"/>
      <c r="H1369" s="262"/>
      <c r="I1369" s="306"/>
      <c r="J1369" s="263"/>
    </row>
    <row r="1370" spans="1:10" ht="12" customHeight="1" x14ac:dyDescent="0.2">
      <c r="A1370" s="264"/>
      <c r="B1370" s="232"/>
      <c r="C1370" s="232"/>
      <c r="D1370" s="234"/>
      <c r="E1370" s="235"/>
      <c r="F1370" s="310"/>
      <c r="G1370" s="310"/>
      <c r="H1370" s="262"/>
      <c r="I1370" s="262"/>
      <c r="J1370" s="235"/>
    </row>
    <row r="1371" spans="1:10" ht="12" customHeight="1" x14ac:dyDescent="0.2">
      <c r="A1371" s="264"/>
      <c r="B1371" s="232"/>
      <c r="C1371" s="233"/>
      <c r="D1371" s="234"/>
      <c r="E1371" s="235"/>
      <c r="F1371" s="310"/>
      <c r="G1371" s="310"/>
      <c r="H1371" s="262"/>
      <c r="I1371" s="262"/>
      <c r="J1371" s="235"/>
    </row>
    <row r="1372" spans="1:10" ht="12" customHeight="1" x14ac:dyDescent="0.2">
      <c r="A1372" s="266"/>
      <c r="B1372" s="232"/>
      <c r="C1372" s="232"/>
      <c r="D1372" s="232"/>
      <c r="E1372" s="235"/>
      <c r="F1372" s="310"/>
      <c r="G1372" s="310"/>
      <c r="H1372" s="262"/>
      <c r="I1372" s="307"/>
      <c r="J1372" s="235"/>
    </row>
    <row r="1373" spans="1:10" ht="12" customHeight="1" x14ac:dyDescent="0.2">
      <c r="A1373" s="266"/>
      <c r="B1373" s="232"/>
      <c r="C1373" s="232"/>
      <c r="D1373" s="232"/>
      <c r="E1373" s="235"/>
      <c r="F1373" s="310"/>
      <c r="G1373" s="310"/>
      <c r="H1373" s="262"/>
      <c r="I1373" s="307"/>
      <c r="J1373" s="235"/>
    </row>
    <row r="1374" spans="1:10" ht="12" customHeight="1" x14ac:dyDescent="0.2">
      <c r="A1374" s="266"/>
      <c r="B1374" s="232"/>
      <c r="C1374" s="232"/>
      <c r="D1374" s="232"/>
      <c r="E1374" s="231"/>
      <c r="F1374" s="304"/>
      <c r="G1374" s="310"/>
      <c r="H1374" s="262"/>
      <c r="I1374" s="306"/>
      <c r="J1374" s="231"/>
    </row>
    <row r="1375" spans="1:10" ht="12" customHeight="1" x14ac:dyDescent="0.2">
      <c r="A1375" s="266"/>
      <c r="B1375" s="232"/>
      <c r="C1375" s="233"/>
      <c r="D1375" s="232"/>
      <c r="E1375" s="231"/>
      <c r="F1375" s="305"/>
      <c r="G1375" s="310"/>
      <c r="H1375" s="262"/>
      <c r="I1375" s="306"/>
      <c r="J1375" s="263"/>
    </row>
    <row r="1376" spans="1:10" ht="12" customHeight="1" x14ac:dyDescent="0.2">
      <c r="A1376" s="264"/>
      <c r="B1376" s="232"/>
      <c r="C1376" s="232"/>
      <c r="D1376" s="234"/>
      <c r="E1376" s="235"/>
      <c r="F1376" s="310"/>
      <c r="G1376" s="310"/>
      <c r="H1376" s="262"/>
      <c r="I1376" s="307"/>
      <c r="J1376" s="235"/>
    </row>
    <row r="1377" spans="1:10" ht="12" customHeight="1" x14ac:dyDescent="0.2">
      <c r="A1377" s="264"/>
      <c r="B1377" s="232"/>
      <c r="C1377" s="233"/>
      <c r="D1377" s="234"/>
      <c r="E1377" s="235"/>
      <c r="F1377" s="310"/>
      <c r="G1377" s="310"/>
      <c r="H1377" s="262"/>
      <c r="I1377" s="307"/>
      <c r="J1377" s="235"/>
    </row>
    <row r="1378" spans="1:10" ht="12" customHeight="1" x14ac:dyDescent="0.2">
      <c r="A1378" s="266"/>
      <c r="B1378" s="232"/>
      <c r="C1378" s="232"/>
      <c r="D1378" s="232"/>
      <c r="E1378" s="235"/>
      <c r="F1378" s="310"/>
      <c r="G1378" s="310"/>
      <c r="H1378" s="262"/>
      <c r="I1378" s="262"/>
      <c r="J1378" s="235"/>
    </row>
    <row r="1379" spans="1:10" ht="12" customHeight="1" x14ac:dyDescent="0.2">
      <c r="A1379" s="266"/>
      <c r="B1379" s="232"/>
      <c r="C1379" s="233"/>
      <c r="D1379" s="232"/>
      <c r="E1379" s="235"/>
      <c r="F1379" s="310"/>
      <c r="G1379" s="310"/>
      <c r="H1379" s="262"/>
      <c r="I1379" s="262"/>
      <c r="J1379" s="235"/>
    </row>
    <row r="1380" spans="1:10" ht="12" customHeight="1" x14ac:dyDescent="0.2">
      <c r="A1380" s="264"/>
      <c r="B1380" s="232"/>
      <c r="C1380" s="232"/>
      <c r="D1380" s="234"/>
      <c r="E1380" s="231"/>
      <c r="F1380" s="304"/>
      <c r="G1380" s="310"/>
      <c r="H1380" s="262"/>
      <c r="I1380" s="306"/>
      <c r="J1380" s="231"/>
    </row>
    <row r="1381" spans="1:10" ht="12" customHeight="1" x14ac:dyDescent="0.2">
      <c r="A1381" s="264"/>
      <c r="B1381" s="232"/>
      <c r="C1381" s="232"/>
      <c r="D1381" s="234"/>
      <c r="E1381" s="231"/>
      <c r="F1381" s="305"/>
      <c r="G1381" s="310"/>
      <c r="H1381" s="262"/>
      <c r="I1381" s="306"/>
      <c r="J1381" s="263"/>
    </row>
    <row r="1382" spans="1:10" ht="12" customHeight="1" x14ac:dyDescent="0.2">
      <c r="A1382" s="266"/>
      <c r="B1382" s="232"/>
      <c r="C1382" s="232"/>
      <c r="D1382" s="232"/>
      <c r="E1382" s="235"/>
      <c r="F1382" s="310"/>
      <c r="G1382" s="260"/>
      <c r="H1382" s="262"/>
      <c r="I1382" s="307"/>
      <c r="J1382" s="235"/>
    </row>
    <row r="1383" spans="1:10" ht="12" customHeight="1" x14ac:dyDescent="0.2">
      <c r="A1383" s="266"/>
      <c r="B1383" s="232"/>
      <c r="C1383" s="232"/>
      <c r="D1383" s="232"/>
      <c r="E1383" s="235"/>
      <c r="F1383" s="310"/>
      <c r="G1383" s="261"/>
      <c r="H1383" s="262"/>
      <c r="I1383" s="307"/>
      <c r="J1383" s="235"/>
    </row>
    <row r="1384" spans="1:10" ht="12" customHeight="1" x14ac:dyDescent="0.2">
      <c r="A1384" s="264"/>
      <c r="B1384" s="232"/>
      <c r="C1384" s="232"/>
      <c r="D1384" s="234"/>
      <c r="E1384" s="235"/>
      <c r="F1384" s="310"/>
      <c r="G1384" s="260"/>
      <c r="H1384" s="262"/>
      <c r="I1384" s="307"/>
      <c r="J1384" s="235"/>
    </row>
    <row r="1385" spans="1:10" ht="12" customHeight="1" x14ac:dyDescent="0.2">
      <c r="A1385" s="264"/>
      <c r="B1385" s="232"/>
      <c r="C1385" s="233"/>
      <c r="D1385" s="234"/>
      <c r="E1385" s="235"/>
      <c r="F1385" s="310"/>
      <c r="G1385" s="261"/>
      <c r="H1385" s="262"/>
      <c r="I1385" s="307"/>
      <c r="J1385" s="235"/>
    </row>
    <row r="1386" spans="1:10" ht="12" customHeight="1" x14ac:dyDescent="0.2">
      <c r="A1386" s="264"/>
      <c r="B1386" s="232"/>
      <c r="C1386" s="232"/>
      <c r="D1386" s="234"/>
      <c r="E1386" s="231"/>
      <c r="F1386" s="304"/>
      <c r="G1386" s="260"/>
      <c r="H1386" s="262"/>
      <c r="I1386" s="306"/>
      <c r="J1386" s="231"/>
    </row>
    <row r="1387" spans="1:10" ht="12" customHeight="1" x14ac:dyDescent="0.2">
      <c r="A1387" s="264"/>
      <c r="B1387" s="232"/>
      <c r="C1387" s="233"/>
      <c r="D1387" s="234"/>
      <c r="E1387" s="231"/>
      <c r="F1387" s="305"/>
      <c r="G1387" s="261"/>
      <c r="H1387" s="262"/>
      <c r="I1387" s="306"/>
      <c r="J1387" s="263"/>
    </row>
    <row r="1388" spans="1:10" ht="12" customHeight="1" x14ac:dyDescent="0.2">
      <c r="A1388" s="264"/>
      <c r="B1388" s="232"/>
      <c r="C1388" s="232"/>
      <c r="D1388" s="234"/>
      <c r="E1388" s="231"/>
      <c r="F1388" s="304"/>
      <c r="G1388" s="260"/>
      <c r="H1388" s="262"/>
      <c r="I1388" s="306"/>
      <c r="J1388" s="231"/>
    </row>
    <row r="1389" spans="1:10" ht="12" customHeight="1" x14ac:dyDescent="0.2">
      <c r="A1389" s="264"/>
      <c r="B1389" s="232"/>
      <c r="C1389" s="233"/>
      <c r="D1389" s="234"/>
      <c r="E1389" s="231"/>
      <c r="F1389" s="305"/>
      <c r="G1389" s="261"/>
      <c r="H1389" s="262"/>
      <c r="I1389" s="306"/>
      <c r="J1389" s="263"/>
    </row>
    <row r="1390" spans="1:10" ht="12" customHeight="1" x14ac:dyDescent="0.2">
      <c r="A1390" s="264"/>
      <c r="B1390" s="232"/>
      <c r="C1390" s="232"/>
      <c r="D1390" s="234"/>
      <c r="E1390" s="231"/>
      <c r="F1390" s="304"/>
      <c r="G1390" s="260"/>
      <c r="H1390" s="262"/>
      <c r="I1390" s="306"/>
      <c r="J1390" s="231"/>
    </row>
    <row r="1391" spans="1:10" ht="12" customHeight="1" x14ac:dyDescent="0.2">
      <c r="A1391" s="264"/>
      <c r="B1391" s="232"/>
      <c r="C1391" s="233"/>
      <c r="D1391" s="234"/>
      <c r="E1391" s="231"/>
      <c r="F1391" s="305"/>
      <c r="G1391" s="261"/>
      <c r="H1391" s="262"/>
      <c r="I1391" s="306"/>
      <c r="J1391" s="263"/>
    </row>
    <row r="1392" spans="1:10" ht="12" customHeight="1" x14ac:dyDescent="0.2">
      <c r="A1392" s="264"/>
      <c r="B1392" s="232"/>
      <c r="C1392" s="232"/>
      <c r="D1392" s="234"/>
      <c r="E1392" s="238"/>
      <c r="F1392" s="313"/>
      <c r="G1392" s="290"/>
      <c r="H1392" s="281"/>
      <c r="I1392" s="309"/>
      <c r="J1392" s="277"/>
    </row>
    <row r="1393" spans="1:10" ht="12" customHeight="1" x14ac:dyDescent="0.2">
      <c r="A1393" s="264"/>
      <c r="B1393" s="232"/>
      <c r="C1393" s="233"/>
      <c r="D1393" s="234"/>
      <c r="E1393" s="238"/>
      <c r="F1393" s="313"/>
      <c r="G1393" s="279"/>
      <c r="H1393" s="281"/>
      <c r="I1393" s="309"/>
      <c r="J1393" s="277"/>
    </row>
    <row r="1394" spans="1:10" ht="12" customHeight="1" x14ac:dyDescent="0.2">
      <c r="A1394" s="266"/>
      <c r="B1394" s="232"/>
      <c r="C1394" s="232"/>
      <c r="D1394" s="232"/>
      <c r="E1394" s="235"/>
      <c r="F1394" s="310"/>
      <c r="G1394" s="260"/>
      <c r="H1394" s="262"/>
      <c r="I1394" s="307"/>
      <c r="J1394" s="235"/>
    </row>
    <row r="1395" spans="1:10" ht="12" customHeight="1" x14ac:dyDescent="0.2">
      <c r="A1395" s="266"/>
      <c r="B1395" s="232"/>
      <c r="C1395" s="232"/>
      <c r="D1395" s="232"/>
      <c r="E1395" s="235"/>
      <c r="F1395" s="310"/>
      <c r="G1395" s="261"/>
      <c r="H1395" s="262"/>
      <c r="I1395" s="307"/>
      <c r="J1395" s="235"/>
    </row>
    <row r="1396" spans="1:10" ht="12" customHeight="1" x14ac:dyDescent="0.2">
      <c r="A1396" s="266"/>
      <c r="B1396" s="232"/>
      <c r="C1396" s="232"/>
      <c r="D1396" s="232"/>
      <c r="E1396" s="235"/>
      <c r="F1396" s="310"/>
      <c r="G1396" s="260"/>
      <c r="H1396" s="262"/>
      <c r="I1396" s="262"/>
      <c r="J1396" s="235"/>
    </row>
    <row r="1397" spans="1:10" ht="12" customHeight="1" x14ac:dyDescent="0.2">
      <c r="A1397" s="266"/>
      <c r="B1397" s="232"/>
      <c r="C1397" s="233"/>
      <c r="D1397" s="232"/>
      <c r="E1397" s="235"/>
      <c r="F1397" s="310"/>
      <c r="G1397" s="261"/>
      <c r="H1397" s="262"/>
      <c r="I1397" s="262"/>
      <c r="J1397" s="235"/>
    </row>
    <row r="1398" spans="1:10" ht="12" customHeight="1" x14ac:dyDescent="0.2">
      <c r="A1398" s="264"/>
      <c r="B1398" s="232"/>
      <c r="C1398" s="232"/>
      <c r="D1398" s="234"/>
      <c r="E1398" s="235"/>
      <c r="F1398" s="310"/>
      <c r="G1398" s="260"/>
      <c r="H1398" s="262"/>
      <c r="I1398" s="307"/>
      <c r="J1398" s="235"/>
    </row>
    <row r="1399" spans="1:10" ht="12" customHeight="1" x14ac:dyDescent="0.2">
      <c r="A1399" s="264"/>
      <c r="B1399" s="232"/>
      <c r="C1399" s="233"/>
      <c r="D1399" s="234"/>
      <c r="E1399" s="235"/>
      <c r="F1399" s="310"/>
      <c r="G1399" s="261"/>
      <c r="H1399" s="262"/>
      <c r="I1399" s="307"/>
      <c r="J1399" s="235"/>
    </row>
    <row r="1400" spans="1:10" ht="12" customHeight="1" x14ac:dyDescent="0.2">
      <c r="A1400" s="264"/>
      <c r="B1400" s="232"/>
      <c r="C1400" s="232"/>
      <c r="D1400" s="234"/>
      <c r="E1400" s="235"/>
      <c r="F1400" s="310"/>
      <c r="G1400" s="260"/>
      <c r="H1400" s="262"/>
      <c r="I1400" s="262"/>
      <c r="J1400" s="235"/>
    </row>
    <row r="1401" spans="1:10" ht="12" customHeight="1" x14ac:dyDescent="0.2">
      <c r="A1401" s="264"/>
      <c r="B1401" s="232"/>
      <c r="C1401" s="233"/>
      <c r="D1401" s="234"/>
      <c r="E1401" s="235"/>
      <c r="F1401" s="310"/>
      <c r="G1401" s="261"/>
      <c r="H1401" s="262"/>
      <c r="I1401" s="262"/>
      <c r="J1401" s="235"/>
    </row>
    <row r="1402" spans="1:10" ht="12" customHeight="1" x14ac:dyDescent="0.2">
      <c r="A1402" s="264"/>
      <c r="B1402" s="232"/>
      <c r="C1402" s="232"/>
      <c r="D1402" s="234"/>
      <c r="E1402" s="236"/>
      <c r="F1402" s="312"/>
      <c r="G1402" s="272"/>
      <c r="H1402" s="274"/>
      <c r="I1402" s="328"/>
      <c r="J1402" s="271"/>
    </row>
    <row r="1403" spans="1:10" ht="12" customHeight="1" x14ac:dyDescent="0.2">
      <c r="A1403" s="264"/>
      <c r="B1403" s="232"/>
      <c r="C1403" s="233"/>
      <c r="D1403" s="234"/>
      <c r="E1403" s="236"/>
      <c r="F1403" s="312"/>
      <c r="G1403" s="273"/>
      <c r="H1403" s="274"/>
      <c r="I1403" s="328"/>
      <c r="J1403" s="271"/>
    </row>
    <row r="1404" spans="1:10" ht="12" customHeight="1" x14ac:dyDescent="0.2">
      <c r="A1404" s="264"/>
      <c r="B1404" s="232"/>
      <c r="C1404" s="232"/>
      <c r="D1404" s="234"/>
      <c r="E1404" s="235"/>
      <c r="F1404" s="310"/>
      <c r="G1404" s="260"/>
      <c r="H1404" s="262"/>
      <c r="I1404" s="307"/>
      <c r="J1404" s="235"/>
    </row>
    <row r="1405" spans="1:10" ht="12" customHeight="1" x14ac:dyDescent="0.2">
      <c r="A1405" s="264"/>
      <c r="B1405" s="232"/>
      <c r="C1405" s="233"/>
      <c r="D1405" s="234"/>
      <c r="E1405" s="235"/>
      <c r="F1405" s="310"/>
      <c r="G1405" s="261"/>
      <c r="H1405" s="262"/>
      <c r="I1405" s="307"/>
      <c r="J1405" s="235"/>
    </row>
    <row r="1406" spans="1:10" ht="12" customHeight="1" x14ac:dyDescent="0.2">
      <c r="A1406" s="264"/>
      <c r="B1406" s="232"/>
      <c r="C1406" s="232"/>
      <c r="D1406" s="234"/>
      <c r="E1406" s="231"/>
      <c r="F1406" s="304"/>
      <c r="G1406" s="260"/>
      <c r="H1406" s="262"/>
      <c r="I1406" s="306"/>
      <c r="J1406" s="231"/>
    </row>
    <row r="1407" spans="1:10" ht="12" customHeight="1" x14ac:dyDescent="0.2">
      <c r="A1407" s="264"/>
      <c r="B1407" s="232"/>
      <c r="C1407" s="233"/>
      <c r="D1407" s="234"/>
      <c r="E1407" s="231"/>
      <c r="F1407" s="305"/>
      <c r="G1407" s="261"/>
      <c r="H1407" s="262"/>
      <c r="I1407" s="306"/>
      <c r="J1407" s="263"/>
    </row>
    <row r="1408" spans="1:10" ht="12" customHeight="1" x14ac:dyDescent="0.2">
      <c r="A1408" s="264"/>
      <c r="B1408" s="232"/>
      <c r="C1408" s="232"/>
      <c r="D1408" s="234"/>
      <c r="E1408" s="235"/>
      <c r="F1408" s="310"/>
      <c r="G1408" s="260"/>
      <c r="H1408" s="262"/>
      <c r="I1408" s="307"/>
      <c r="J1408" s="235"/>
    </row>
    <row r="1409" spans="1:10" ht="12" customHeight="1" x14ac:dyDescent="0.2">
      <c r="A1409" s="264"/>
      <c r="B1409" s="232"/>
      <c r="C1409" s="233"/>
      <c r="D1409" s="234"/>
      <c r="E1409" s="235"/>
      <c r="F1409" s="310"/>
      <c r="G1409" s="261"/>
      <c r="H1409" s="262"/>
      <c r="I1409" s="307"/>
      <c r="J1409" s="235"/>
    </row>
    <row r="1410" spans="1:10" ht="12" customHeight="1" x14ac:dyDescent="0.2">
      <c r="A1410" s="264"/>
      <c r="B1410" s="232"/>
      <c r="C1410" s="232"/>
      <c r="D1410" s="234"/>
      <c r="E1410" s="235"/>
      <c r="F1410" s="310"/>
      <c r="G1410" s="260"/>
      <c r="H1410" s="262"/>
      <c r="I1410" s="262"/>
      <c r="J1410" s="235"/>
    </row>
    <row r="1411" spans="1:10" ht="12" customHeight="1" x14ac:dyDescent="0.2">
      <c r="A1411" s="264"/>
      <c r="B1411" s="232"/>
      <c r="C1411" s="233"/>
      <c r="D1411" s="234"/>
      <c r="E1411" s="235"/>
      <c r="F1411" s="310"/>
      <c r="G1411" s="261"/>
      <c r="H1411" s="262"/>
      <c r="I1411" s="262"/>
      <c r="J1411" s="235"/>
    </row>
    <row r="1412" spans="1:10" ht="12" customHeight="1" x14ac:dyDescent="0.2">
      <c r="A1412" s="264"/>
      <c r="B1412" s="232"/>
      <c r="C1412" s="232"/>
      <c r="D1412" s="234"/>
      <c r="E1412" s="231"/>
      <c r="F1412" s="304"/>
      <c r="G1412" s="260"/>
      <c r="H1412" s="262"/>
      <c r="I1412" s="306"/>
      <c r="J1412" s="231"/>
    </row>
    <row r="1413" spans="1:10" ht="12" customHeight="1" x14ac:dyDescent="0.2">
      <c r="A1413" s="264"/>
      <c r="B1413" s="232"/>
      <c r="C1413" s="233"/>
      <c r="D1413" s="234"/>
      <c r="E1413" s="231"/>
      <c r="F1413" s="305"/>
      <c r="G1413" s="261"/>
      <c r="H1413" s="262"/>
      <c r="I1413" s="306"/>
      <c r="J1413" s="263"/>
    </row>
    <row r="1414" spans="1:10" ht="12" customHeight="1" x14ac:dyDescent="0.2">
      <c r="A1414" s="264"/>
      <c r="B1414" s="232"/>
      <c r="C1414" s="232"/>
      <c r="D1414" s="234"/>
      <c r="E1414" s="235"/>
      <c r="F1414" s="310"/>
      <c r="G1414" s="260"/>
      <c r="H1414" s="262"/>
      <c r="I1414" s="307"/>
      <c r="J1414" s="235"/>
    </row>
    <row r="1415" spans="1:10" ht="12" customHeight="1" x14ac:dyDescent="0.2">
      <c r="A1415" s="264"/>
      <c r="B1415" s="232"/>
      <c r="C1415" s="233"/>
      <c r="D1415" s="234"/>
      <c r="E1415" s="235"/>
      <c r="F1415" s="310"/>
      <c r="G1415" s="261"/>
      <c r="H1415" s="262"/>
      <c r="I1415" s="307"/>
      <c r="J1415" s="235"/>
    </row>
    <row r="1416" spans="1:10" ht="12" customHeight="1" x14ac:dyDescent="0.2">
      <c r="A1416" s="264"/>
      <c r="B1416" s="232"/>
      <c r="C1416" s="232"/>
      <c r="D1416" s="234"/>
      <c r="E1416" s="231"/>
      <c r="F1416" s="304"/>
      <c r="G1416" s="260"/>
      <c r="H1416" s="262"/>
      <c r="I1416" s="306"/>
      <c r="J1416" s="231"/>
    </row>
    <row r="1417" spans="1:10" ht="12" customHeight="1" x14ac:dyDescent="0.2">
      <c r="A1417" s="264"/>
      <c r="B1417" s="232"/>
      <c r="C1417" s="232"/>
      <c r="D1417" s="234"/>
      <c r="E1417" s="231"/>
      <c r="F1417" s="305"/>
      <c r="G1417" s="261"/>
      <c r="H1417" s="262"/>
      <c r="I1417" s="306"/>
      <c r="J1417" s="263"/>
    </row>
    <row r="1418" spans="1:10" ht="12" customHeight="1" x14ac:dyDescent="0.2">
      <c r="A1418" s="264"/>
      <c r="B1418" s="232"/>
      <c r="C1418" s="232"/>
      <c r="D1418" s="234"/>
      <c r="E1418" s="231"/>
      <c r="F1418" s="304"/>
      <c r="G1418" s="260"/>
      <c r="H1418" s="262"/>
      <c r="I1418" s="306"/>
      <c r="J1418" s="231"/>
    </row>
    <row r="1419" spans="1:10" ht="12" customHeight="1" x14ac:dyDescent="0.2">
      <c r="A1419" s="264"/>
      <c r="B1419" s="232"/>
      <c r="C1419" s="233"/>
      <c r="D1419" s="234"/>
      <c r="E1419" s="231"/>
      <c r="F1419" s="305"/>
      <c r="G1419" s="261"/>
      <c r="H1419" s="262"/>
      <c r="I1419" s="306"/>
      <c r="J1419" s="263"/>
    </row>
    <row r="1420" spans="1:10" ht="12" customHeight="1" x14ac:dyDescent="0.2">
      <c r="A1420" s="264"/>
      <c r="B1420" s="232"/>
      <c r="C1420" s="232"/>
      <c r="D1420" s="234"/>
      <c r="E1420" s="235"/>
      <c r="F1420" s="310"/>
      <c r="G1420" s="260"/>
      <c r="H1420" s="262"/>
      <c r="I1420" s="307"/>
      <c r="J1420" s="235"/>
    </row>
    <row r="1421" spans="1:10" ht="12" customHeight="1" x14ac:dyDescent="0.2">
      <c r="A1421" s="264"/>
      <c r="B1421" s="232"/>
      <c r="C1421" s="233"/>
      <c r="D1421" s="234"/>
      <c r="E1421" s="235"/>
      <c r="F1421" s="310"/>
      <c r="G1421" s="261"/>
      <c r="H1421" s="262"/>
      <c r="I1421" s="307"/>
      <c r="J1421" s="235"/>
    </row>
    <row r="1422" spans="1:10" ht="12" customHeight="1" x14ac:dyDescent="0.2">
      <c r="A1422" s="266"/>
      <c r="B1422" s="232"/>
      <c r="C1422" s="232"/>
      <c r="D1422" s="232"/>
      <c r="E1422" s="231"/>
      <c r="F1422" s="304"/>
      <c r="G1422" s="260"/>
      <c r="H1422" s="262"/>
      <c r="I1422" s="306"/>
      <c r="J1422" s="231"/>
    </row>
    <row r="1423" spans="1:10" ht="12" customHeight="1" x14ac:dyDescent="0.2">
      <c r="A1423" s="266"/>
      <c r="B1423" s="232"/>
      <c r="C1423" s="233"/>
      <c r="D1423" s="232"/>
      <c r="E1423" s="231"/>
      <c r="F1423" s="305"/>
      <c r="G1423" s="261"/>
      <c r="H1423" s="262"/>
      <c r="I1423" s="306"/>
      <c r="J1423" s="263"/>
    </row>
    <row r="1424" spans="1:10" ht="12" customHeight="1" x14ac:dyDescent="0.2">
      <c r="A1424" s="264"/>
      <c r="B1424" s="232"/>
      <c r="C1424" s="232"/>
      <c r="D1424" s="234"/>
      <c r="E1424" s="231"/>
      <c r="F1424" s="304"/>
      <c r="G1424" s="260"/>
      <c r="H1424" s="262"/>
      <c r="I1424" s="306"/>
      <c r="J1424" s="231"/>
    </row>
    <row r="1425" spans="1:10" ht="12" customHeight="1" x14ac:dyDescent="0.2">
      <c r="A1425" s="264"/>
      <c r="B1425" s="232"/>
      <c r="C1425" s="232"/>
      <c r="D1425" s="234"/>
      <c r="E1425" s="231"/>
      <c r="F1425" s="305"/>
      <c r="G1425" s="261"/>
      <c r="H1425" s="262"/>
      <c r="I1425" s="306"/>
      <c r="J1425" s="263"/>
    </row>
    <row r="1426" spans="1:10" ht="12" customHeight="1" x14ac:dyDescent="0.2">
      <c r="A1426" s="264"/>
      <c r="B1426" s="232"/>
      <c r="C1426" s="232"/>
      <c r="D1426" s="234"/>
      <c r="E1426" s="231"/>
      <c r="F1426" s="304"/>
      <c r="G1426" s="260"/>
      <c r="H1426" s="270"/>
      <c r="I1426" s="306"/>
      <c r="J1426" s="231"/>
    </row>
    <row r="1427" spans="1:10" ht="12" customHeight="1" x14ac:dyDescent="0.2">
      <c r="A1427" s="264"/>
      <c r="B1427" s="232"/>
      <c r="C1427" s="232"/>
      <c r="D1427" s="234"/>
      <c r="E1427" s="231"/>
      <c r="F1427" s="311"/>
      <c r="G1427" s="261"/>
      <c r="H1427" s="270"/>
      <c r="I1427" s="306"/>
      <c r="J1427" s="263"/>
    </row>
    <row r="1428" spans="1:10" ht="12" customHeight="1" x14ac:dyDescent="0.2">
      <c r="A1428" s="264"/>
      <c r="B1428" s="232"/>
      <c r="C1428" s="232"/>
      <c r="D1428" s="234"/>
      <c r="E1428" s="235"/>
      <c r="F1428" s="310"/>
      <c r="G1428" s="260"/>
      <c r="H1428" s="262"/>
      <c r="I1428" s="307"/>
      <c r="J1428" s="235"/>
    </row>
    <row r="1429" spans="1:10" ht="12" customHeight="1" x14ac:dyDescent="0.2">
      <c r="A1429" s="264"/>
      <c r="B1429" s="232"/>
      <c r="C1429" s="233"/>
      <c r="D1429" s="234"/>
      <c r="E1429" s="235"/>
      <c r="F1429" s="310"/>
      <c r="G1429" s="261"/>
      <c r="H1429" s="262"/>
      <c r="I1429" s="307"/>
      <c r="J1429" s="235"/>
    </row>
    <row r="1430" spans="1:10" ht="12" customHeight="1" x14ac:dyDescent="0.2">
      <c r="A1430" s="264"/>
      <c r="B1430" s="232"/>
      <c r="C1430" s="232"/>
      <c r="D1430" s="234"/>
      <c r="E1430" s="231"/>
      <c r="F1430" s="304"/>
      <c r="G1430" s="260"/>
      <c r="H1430" s="262"/>
      <c r="I1430" s="306"/>
      <c r="J1430" s="231"/>
    </row>
    <row r="1431" spans="1:10" ht="12" customHeight="1" x14ac:dyDescent="0.2">
      <c r="A1431" s="264"/>
      <c r="B1431" s="232"/>
      <c r="C1431" s="232"/>
      <c r="D1431" s="234"/>
      <c r="E1431" s="231"/>
      <c r="F1431" s="305"/>
      <c r="G1431" s="261"/>
      <c r="H1431" s="262"/>
      <c r="I1431" s="306"/>
      <c r="J1431" s="263"/>
    </row>
    <row r="1432" spans="1:10" ht="12" customHeight="1" x14ac:dyDescent="0.2">
      <c r="A1432" s="264"/>
      <c r="B1432" s="232"/>
      <c r="C1432" s="232"/>
      <c r="D1432" s="234"/>
      <c r="E1432" s="231"/>
      <c r="F1432" s="304"/>
      <c r="G1432" s="260"/>
      <c r="H1432" s="270"/>
      <c r="I1432" s="306"/>
      <c r="J1432" s="231"/>
    </row>
    <row r="1433" spans="1:10" ht="12" customHeight="1" x14ac:dyDescent="0.2">
      <c r="A1433" s="264"/>
      <c r="B1433" s="232"/>
      <c r="C1433" s="233"/>
      <c r="D1433" s="234"/>
      <c r="E1433" s="231"/>
      <c r="F1433" s="311"/>
      <c r="G1433" s="261"/>
      <c r="H1433" s="270"/>
      <c r="I1433" s="306"/>
      <c r="J1433" s="263"/>
    </row>
    <row r="1434" spans="1:10" ht="12" customHeight="1" x14ac:dyDescent="0.2">
      <c r="A1434" s="264"/>
      <c r="B1434" s="232"/>
      <c r="C1434" s="232"/>
      <c r="D1434" s="234"/>
      <c r="E1434" s="231"/>
      <c r="F1434" s="310"/>
      <c r="G1434" s="260"/>
      <c r="H1434" s="270"/>
      <c r="I1434" s="306"/>
      <c r="J1434" s="231"/>
    </row>
    <row r="1435" spans="1:10" ht="12" customHeight="1" x14ac:dyDescent="0.2">
      <c r="A1435" s="264"/>
      <c r="B1435" s="232"/>
      <c r="C1435" s="233"/>
      <c r="D1435" s="234"/>
      <c r="E1435" s="231"/>
      <c r="F1435" s="310"/>
      <c r="G1435" s="261"/>
      <c r="H1435" s="270"/>
      <c r="I1435" s="306"/>
      <c r="J1435" s="263"/>
    </row>
    <row r="1436" spans="1:10" ht="12" customHeight="1" x14ac:dyDescent="0.2">
      <c r="A1436" s="264"/>
      <c r="B1436" s="232"/>
      <c r="C1436" s="232"/>
      <c r="D1436" s="234"/>
      <c r="E1436" s="238"/>
      <c r="F1436" s="313"/>
      <c r="G1436" s="290"/>
      <c r="H1436" s="281"/>
      <c r="I1436" s="309"/>
      <c r="J1436" s="277"/>
    </row>
    <row r="1437" spans="1:10" ht="12" customHeight="1" x14ac:dyDescent="0.2">
      <c r="A1437" s="264"/>
      <c r="B1437" s="232"/>
      <c r="C1437" s="233"/>
      <c r="D1437" s="234"/>
      <c r="E1437" s="238"/>
      <c r="F1437" s="313"/>
      <c r="G1437" s="279"/>
      <c r="H1437" s="281"/>
      <c r="I1437" s="309"/>
      <c r="J1437" s="277"/>
    </row>
    <row r="1438" spans="1:10" ht="12" customHeight="1" x14ac:dyDescent="0.2">
      <c r="A1438" s="264"/>
      <c r="B1438" s="232"/>
      <c r="C1438" s="232"/>
      <c r="D1438" s="234"/>
      <c r="E1438" s="231"/>
      <c r="F1438" s="304"/>
      <c r="G1438" s="260"/>
      <c r="H1438" s="262"/>
      <c r="I1438" s="307"/>
      <c r="J1438" s="235"/>
    </row>
    <row r="1439" spans="1:10" ht="12" customHeight="1" x14ac:dyDescent="0.2">
      <c r="A1439" s="264"/>
      <c r="B1439" s="232"/>
      <c r="C1439" s="232"/>
      <c r="D1439" s="234"/>
      <c r="E1439" s="231"/>
      <c r="F1439" s="304"/>
      <c r="G1439" s="261"/>
      <c r="H1439" s="262"/>
      <c r="I1439" s="307"/>
      <c r="J1439" s="235"/>
    </row>
    <row r="1440" spans="1:10" ht="12" customHeight="1" x14ac:dyDescent="0.2">
      <c r="A1440" s="264"/>
      <c r="B1440" s="232"/>
      <c r="C1440" s="232"/>
      <c r="D1440" s="234"/>
      <c r="E1440" s="235"/>
      <c r="F1440" s="310"/>
      <c r="G1440" s="260"/>
      <c r="H1440" s="262"/>
      <c r="I1440" s="307"/>
      <c r="J1440" s="235"/>
    </row>
    <row r="1441" spans="1:10" ht="12" customHeight="1" x14ac:dyDescent="0.2">
      <c r="A1441" s="264"/>
      <c r="B1441" s="232"/>
      <c r="C1441" s="232"/>
      <c r="D1441" s="234"/>
      <c r="E1441" s="235"/>
      <c r="F1441" s="310"/>
      <c r="G1441" s="261"/>
      <c r="H1441" s="262"/>
      <c r="I1441" s="307"/>
      <c r="J1441" s="235"/>
    </row>
    <row r="1442" spans="1:10" ht="12" customHeight="1" x14ac:dyDescent="0.2">
      <c r="A1442" s="264"/>
      <c r="B1442" s="232"/>
      <c r="C1442" s="232"/>
      <c r="D1442" s="234"/>
      <c r="E1442" s="231"/>
      <c r="F1442" s="304"/>
      <c r="G1442" s="260"/>
      <c r="H1442" s="270"/>
      <c r="I1442" s="306"/>
      <c r="J1442" s="231"/>
    </row>
    <row r="1443" spans="1:10" ht="12" customHeight="1" x14ac:dyDescent="0.2">
      <c r="A1443" s="264"/>
      <c r="B1443" s="232"/>
      <c r="C1443" s="233"/>
      <c r="D1443" s="234"/>
      <c r="E1443" s="231"/>
      <c r="F1443" s="311"/>
      <c r="G1443" s="261"/>
      <c r="H1443" s="270"/>
      <c r="I1443" s="306"/>
      <c r="J1443" s="263"/>
    </row>
    <row r="1444" spans="1:10" ht="12" customHeight="1" x14ac:dyDescent="0.2">
      <c r="A1444" s="264"/>
      <c r="B1444" s="232"/>
      <c r="C1444" s="232"/>
      <c r="D1444" s="234"/>
      <c r="E1444" s="235"/>
      <c r="F1444" s="310"/>
      <c r="G1444" s="260"/>
      <c r="H1444" s="262"/>
      <c r="I1444" s="307"/>
      <c r="J1444" s="235"/>
    </row>
    <row r="1445" spans="1:10" ht="12" customHeight="1" x14ac:dyDescent="0.2">
      <c r="A1445" s="264"/>
      <c r="B1445" s="232"/>
      <c r="C1445" s="233"/>
      <c r="D1445" s="234"/>
      <c r="E1445" s="235"/>
      <c r="F1445" s="310"/>
      <c r="G1445" s="261"/>
      <c r="H1445" s="262"/>
      <c r="I1445" s="307"/>
      <c r="J1445" s="235"/>
    </row>
    <row r="1446" spans="1:10" ht="12" customHeight="1" x14ac:dyDescent="0.2">
      <c r="A1446" s="264"/>
      <c r="B1446" s="232"/>
      <c r="C1446" s="232"/>
      <c r="D1446" s="234"/>
      <c r="E1446" s="235"/>
      <c r="F1446" s="310"/>
      <c r="G1446" s="260"/>
      <c r="H1446" s="262"/>
      <c r="I1446" s="307"/>
      <c r="J1446" s="235"/>
    </row>
    <row r="1447" spans="1:10" ht="12" customHeight="1" x14ac:dyDescent="0.2">
      <c r="A1447" s="264"/>
      <c r="B1447" s="232"/>
      <c r="C1447" s="233"/>
      <c r="D1447" s="234"/>
      <c r="E1447" s="235"/>
      <c r="F1447" s="310"/>
      <c r="G1447" s="261"/>
      <c r="H1447" s="262"/>
      <c r="I1447" s="307"/>
      <c r="J1447" s="235"/>
    </row>
    <row r="1448" spans="1:10" ht="12" customHeight="1" x14ac:dyDescent="0.2">
      <c r="A1448" s="266"/>
      <c r="B1448" s="232"/>
      <c r="C1448" s="232"/>
      <c r="D1448" s="232"/>
      <c r="E1448" s="235"/>
      <c r="F1448" s="310"/>
      <c r="G1448" s="260"/>
      <c r="H1448" s="262"/>
      <c r="I1448" s="307"/>
      <c r="J1448" s="235"/>
    </row>
    <row r="1449" spans="1:10" ht="12" customHeight="1" x14ac:dyDescent="0.2">
      <c r="A1449" s="266"/>
      <c r="B1449" s="232"/>
      <c r="C1449" s="232"/>
      <c r="D1449" s="232"/>
      <c r="E1449" s="235"/>
      <c r="F1449" s="310"/>
      <c r="G1449" s="261"/>
      <c r="H1449" s="262"/>
      <c r="I1449" s="307"/>
      <c r="J1449" s="235"/>
    </row>
    <row r="1450" spans="1:10" ht="12" customHeight="1" x14ac:dyDescent="0.2">
      <c r="A1450" s="266"/>
      <c r="B1450" s="232"/>
      <c r="C1450" s="232"/>
      <c r="D1450" s="232"/>
      <c r="E1450" s="231"/>
      <c r="F1450" s="304"/>
      <c r="G1450" s="260"/>
      <c r="H1450" s="270"/>
      <c r="I1450" s="306"/>
      <c r="J1450" s="231"/>
    </row>
    <row r="1451" spans="1:10" ht="12" customHeight="1" x14ac:dyDescent="0.2">
      <c r="A1451" s="266"/>
      <c r="B1451" s="232"/>
      <c r="C1451" s="233"/>
      <c r="D1451" s="232"/>
      <c r="E1451" s="231"/>
      <c r="F1451" s="311"/>
      <c r="G1451" s="261"/>
      <c r="H1451" s="270"/>
      <c r="I1451" s="306"/>
      <c r="J1451" s="263"/>
    </row>
    <row r="1452" spans="1:10" ht="12" customHeight="1" x14ac:dyDescent="0.2">
      <c r="A1452" s="264"/>
      <c r="B1452" s="232"/>
      <c r="C1452" s="232"/>
      <c r="D1452" s="234"/>
      <c r="E1452" s="236"/>
      <c r="F1452" s="312"/>
      <c r="G1452" s="272"/>
      <c r="H1452" s="274"/>
      <c r="I1452" s="308"/>
      <c r="J1452" s="271"/>
    </row>
    <row r="1453" spans="1:10" ht="12" customHeight="1" x14ac:dyDescent="0.2">
      <c r="A1453" s="264"/>
      <c r="B1453" s="232"/>
      <c r="C1453" s="232"/>
      <c r="D1453" s="234"/>
      <c r="E1453" s="236"/>
      <c r="F1453" s="312"/>
      <c r="G1453" s="273"/>
      <c r="H1453" s="274"/>
      <c r="I1453" s="308"/>
      <c r="J1453" s="271"/>
    </row>
    <row r="1454" spans="1:10" ht="12" customHeight="1" x14ac:dyDescent="0.2">
      <c r="A1454" s="264"/>
      <c r="B1454" s="232"/>
      <c r="C1454" s="232"/>
      <c r="D1454" s="234"/>
      <c r="E1454" s="235"/>
      <c r="F1454" s="310"/>
      <c r="G1454" s="260"/>
      <c r="H1454" s="262"/>
      <c r="I1454" s="307"/>
      <c r="J1454" s="235"/>
    </row>
    <row r="1455" spans="1:10" ht="12" customHeight="1" x14ac:dyDescent="0.2">
      <c r="A1455" s="264"/>
      <c r="B1455" s="232"/>
      <c r="C1455" s="233"/>
      <c r="D1455" s="234"/>
      <c r="E1455" s="235"/>
      <c r="F1455" s="310"/>
      <c r="G1455" s="261"/>
      <c r="H1455" s="262"/>
      <c r="I1455" s="307"/>
      <c r="J1455" s="235"/>
    </row>
    <row r="1456" spans="1:10" ht="12" customHeight="1" x14ac:dyDescent="0.2">
      <c r="A1456" s="264"/>
      <c r="B1456" s="232"/>
      <c r="C1456" s="232"/>
      <c r="D1456" s="234"/>
      <c r="E1456" s="231"/>
      <c r="F1456" s="304"/>
      <c r="G1456" s="260"/>
      <c r="H1456" s="262"/>
      <c r="I1456" s="306"/>
      <c r="J1456" s="231"/>
    </row>
    <row r="1457" spans="1:10" ht="12" customHeight="1" x14ac:dyDescent="0.2">
      <c r="A1457" s="264"/>
      <c r="B1457" s="232"/>
      <c r="C1457" s="233"/>
      <c r="D1457" s="234"/>
      <c r="E1457" s="231"/>
      <c r="F1457" s="305"/>
      <c r="G1457" s="261"/>
      <c r="H1457" s="262"/>
      <c r="I1457" s="306"/>
      <c r="J1457" s="263"/>
    </row>
    <row r="1458" spans="1:10" ht="12" customHeight="1" x14ac:dyDescent="0.2">
      <c r="A1458" s="264"/>
      <c r="B1458" s="232"/>
      <c r="C1458" s="232"/>
      <c r="D1458" s="234"/>
      <c r="E1458" s="235"/>
      <c r="F1458" s="310"/>
      <c r="G1458" s="260"/>
      <c r="H1458" s="262"/>
      <c r="I1458" s="307"/>
      <c r="J1458" s="235"/>
    </row>
    <row r="1459" spans="1:10" ht="12" customHeight="1" x14ac:dyDescent="0.2">
      <c r="A1459" s="264"/>
      <c r="B1459" s="232"/>
      <c r="C1459" s="232"/>
      <c r="D1459" s="234"/>
      <c r="E1459" s="235"/>
      <c r="F1459" s="310"/>
      <c r="G1459" s="261"/>
      <c r="H1459" s="262"/>
      <c r="I1459" s="307"/>
      <c r="J1459" s="235"/>
    </row>
    <row r="1460" spans="1:10" ht="12" customHeight="1" x14ac:dyDescent="0.2">
      <c r="A1460" s="264"/>
      <c r="B1460" s="232"/>
      <c r="C1460" s="232"/>
      <c r="D1460" s="234"/>
      <c r="E1460" s="235"/>
      <c r="F1460" s="310"/>
      <c r="G1460" s="260"/>
      <c r="H1460" s="262"/>
      <c r="I1460" s="262"/>
      <c r="J1460" s="235"/>
    </row>
    <row r="1461" spans="1:10" ht="12" customHeight="1" x14ac:dyDescent="0.2">
      <c r="A1461" s="264"/>
      <c r="B1461" s="232"/>
      <c r="C1461" s="233"/>
      <c r="D1461" s="234"/>
      <c r="E1461" s="235"/>
      <c r="F1461" s="310"/>
      <c r="G1461" s="261"/>
      <c r="H1461" s="262"/>
      <c r="I1461" s="262"/>
      <c r="J1461" s="235"/>
    </row>
    <row r="1462" spans="1:10" ht="12" customHeight="1" x14ac:dyDescent="0.2">
      <c r="A1462" s="264"/>
      <c r="B1462" s="232"/>
      <c r="C1462" s="232"/>
      <c r="D1462" s="234"/>
      <c r="E1462" s="231"/>
      <c r="F1462" s="304"/>
      <c r="G1462" s="260"/>
      <c r="H1462" s="262"/>
      <c r="I1462" s="306"/>
      <c r="J1462" s="231"/>
    </row>
    <row r="1463" spans="1:10" ht="12" customHeight="1" x14ac:dyDescent="0.2">
      <c r="A1463" s="264"/>
      <c r="B1463" s="232"/>
      <c r="C1463" s="232"/>
      <c r="D1463" s="234"/>
      <c r="E1463" s="231"/>
      <c r="F1463" s="305"/>
      <c r="G1463" s="261"/>
      <c r="H1463" s="262"/>
      <c r="I1463" s="306"/>
      <c r="J1463" s="263"/>
    </row>
    <row r="1464" spans="1:10" ht="12" customHeight="1" x14ac:dyDescent="0.2">
      <c r="A1464" s="264"/>
      <c r="B1464" s="232"/>
      <c r="C1464" s="232"/>
      <c r="D1464" s="234"/>
      <c r="E1464" s="235"/>
      <c r="F1464" s="310"/>
      <c r="G1464" s="260"/>
      <c r="H1464" s="262"/>
      <c r="I1464" s="307"/>
      <c r="J1464" s="235"/>
    </row>
    <row r="1465" spans="1:10" ht="12" customHeight="1" x14ac:dyDescent="0.2">
      <c r="A1465" s="264"/>
      <c r="B1465" s="232"/>
      <c r="C1465" s="233"/>
      <c r="D1465" s="234"/>
      <c r="E1465" s="235"/>
      <c r="F1465" s="310"/>
      <c r="G1465" s="261"/>
      <c r="H1465" s="262"/>
      <c r="I1465" s="307"/>
      <c r="J1465" s="235"/>
    </row>
    <row r="1466" spans="1:10" ht="12" customHeight="1" x14ac:dyDescent="0.2">
      <c r="A1466" s="264"/>
      <c r="B1466" s="232"/>
      <c r="C1466" s="232"/>
      <c r="D1466" s="234"/>
      <c r="E1466" s="235"/>
      <c r="F1466" s="310"/>
      <c r="G1466" s="260"/>
      <c r="H1466" s="262"/>
      <c r="I1466" s="262"/>
      <c r="J1466" s="235"/>
    </row>
    <row r="1467" spans="1:10" ht="12" customHeight="1" x14ac:dyDescent="0.2">
      <c r="A1467" s="264"/>
      <c r="B1467" s="232"/>
      <c r="C1467" s="233"/>
      <c r="D1467" s="234"/>
      <c r="E1467" s="235"/>
      <c r="F1467" s="310"/>
      <c r="G1467" s="261"/>
      <c r="H1467" s="262"/>
      <c r="I1467" s="262"/>
      <c r="J1467" s="235"/>
    </row>
    <row r="1468" spans="1:10" ht="12" customHeight="1" x14ac:dyDescent="0.2">
      <c r="A1468" s="264"/>
      <c r="B1468" s="232"/>
      <c r="C1468" s="232"/>
      <c r="D1468" s="234"/>
      <c r="E1468" s="231"/>
      <c r="F1468" s="304"/>
      <c r="G1468" s="260"/>
      <c r="H1468" s="262"/>
      <c r="I1468" s="306"/>
      <c r="J1468" s="231"/>
    </row>
    <row r="1469" spans="1:10" ht="12" customHeight="1" x14ac:dyDescent="0.2">
      <c r="A1469" s="264"/>
      <c r="B1469" s="232"/>
      <c r="C1469" s="233"/>
      <c r="D1469" s="234"/>
      <c r="E1469" s="231"/>
      <c r="F1469" s="305"/>
      <c r="G1469" s="261"/>
      <c r="H1469" s="262"/>
      <c r="I1469" s="306"/>
      <c r="J1469" s="263"/>
    </row>
    <row r="1470" spans="1:10" ht="12" customHeight="1" x14ac:dyDescent="0.2">
      <c r="A1470" s="264"/>
      <c r="B1470" s="232"/>
      <c r="C1470" s="232"/>
      <c r="D1470" s="234"/>
      <c r="E1470" s="235"/>
      <c r="F1470" s="310"/>
      <c r="G1470" s="260"/>
      <c r="H1470" s="262"/>
      <c r="I1470" s="262"/>
      <c r="J1470" s="235"/>
    </row>
    <row r="1471" spans="1:10" ht="12" customHeight="1" x14ac:dyDescent="0.2">
      <c r="A1471" s="264"/>
      <c r="B1471" s="232"/>
      <c r="C1471" s="233"/>
      <c r="D1471" s="234"/>
      <c r="E1471" s="235"/>
      <c r="F1471" s="310"/>
      <c r="G1471" s="261"/>
      <c r="H1471" s="262"/>
      <c r="I1471" s="262"/>
      <c r="J1471" s="235"/>
    </row>
    <row r="1472" spans="1:10" ht="12" customHeight="1" x14ac:dyDescent="0.2">
      <c r="A1472" s="264"/>
      <c r="B1472" s="232"/>
      <c r="C1472" s="232"/>
      <c r="D1472" s="234"/>
      <c r="E1472" s="235"/>
      <c r="F1472" s="310"/>
      <c r="G1472" s="260"/>
      <c r="H1472" s="262"/>
      <c r="I1472" s="262"/>
      <c r="J1472" s="235"/>
    </row>
    <row r="1473" spans="1:10" ht="12" customHeight="1" x14ac:dyDescent="0.2">
      <c r="A1473" s="264"/>
      <c r="B1473" s="232"/>
      <c r="C1473" s="233"/>
      <c r="D1473" s="234"/>
      <c r="E1473" s="235"/>
      <c r="F1473" s="310"/>
      <c r="G1473" s="261"/>
      <c r="H1473" s="262"/>
      <c r="I1473" s="262"/>
      <c r="J1473" s="235"/>
    </row>
    <row r="1474" spans="1:10" ht="12" customHeight="1" x14ac:dyDescent="0.2">
      <c r="A1474" s="266"/>
      <c r="B1474" s="232"/>
      <c r="C1474" s="232"/>
      <c r="D1474" s="232"/>
      <c r="E1474" s="231"/>
      <c r="F1474" s="304"/>
      <c r="G1474" s="260"/>
      <c r="H1474" s="262"/>
      <c r="I1474" s="306"/>
      <c r="J1474" s="231"/>
    </row>
    <row r="1475" spans="1:10" ht="12" customHeight="1" x14ac:dyDescent="0.2">
      <c r="A1475" s="266"/>
      <c r="B1475" s="232"/>
      <c r="C1475" s="232"/>
      <c r="D1475" s="232"/>
      <c r="E1475" s="231"/>
      <c r="F1475" s="305"/>
      <c r="G1475" s="261"/>
      <c r="H1475" s="262"/>
      <c r="I1475" s="306"/>
      <c r="J1475" s="263"/>
    </row>
    <row r="1476" spans="1:10" ht="12" customHeight="1" x14ac:dyDescent="0.2">
      <c r="A1476" s="266"/>
      <c r="B1476" s="232"/>
      <c r="C1476" s="232"/>
      <c r="D1476" s="232"/>
      <c r="E1476" s="235"/>
      <c r="F1476" s="310"/>
      <c r="G1476" s="260"/>
      <c r="H1476" s="262"/>
      <c r="I1476" s="307"/>
      <c r="J1476" s="235"/>
    </row>
    <row r="1477" spans="1:10" ht="12" customHeight="1" x14ac:dyDescent="0.2">
      <c r="A1477" s="266"/>
      <c r="B1477" s="232"/>
      <c r="C1477" s="232"/>
      <c r="D1477" s="232"/>
      <c r="E1477" s="235"/>
      <c r="F1477" s="310"/>
      <c r="G1477" s="261"/>
      <c r="H1477" s="262"/>
      <c r="I1477" s="307"/>
      <c r="J1477" s="235"/>
    </row>
    <row r="1478" spans="1:10" ht="12" customHeight="1" x14ac:dyDescent="0.2">
      <c r="A1478" s="266"/>
      <c r="B1478" s="232"/>
      <c r="C1478" s="232"/>
      <c r="D1478" s="232"/>
      <c r="E1478" s="231"/>
      <c r="F1478" s="304"/>
      <c r="G1478" s="260"/>
      <c r="H1478" s="262"/>
      <c r="I1478" s="306"/>
      <c r="J1478" s="231"/>
    </row>
    <row r="1479" spans="1:10" ht="12" customHeight="1" x14ac:dyDescent="0.2">
      <c r="A1479" s="266"/>
      <c r="B1479" s="232"/>
      <c r="C1479" s="233"/>
      <c r="D1479" s="232"/>
      <c r="E1479" s="231"/>
      <c r="F1479" s="305"/>
      <c r="G1479" s="261"/>
      <c r="H1479" s="262"/>
      <c r="I1479" s="306"/>
      <c r="J1479" s="263"/>
    </row>
    <row r="1480" spans="1:10" ht="12" customHeight="1" x14ac:dyDescent="0.2">
      <c r="A1480" s="264"/>
      <c r="B1480" s="232"/>
      <c r="C1480" s="232"/>
      <c r="D1480" s="234"/>
      <c r="E1480" s="231"/>
      <c r="F1480" s="304"/>
      <c r="G1480" s="260"/>
      <c r="H1480" s="262"/>
      <c r="I1480" s="306"/>
      <c r="J1480" s="231"/>
    </row>
    <row r="1481" spans="1:10" ht="12" customHeight="1" x14ac:dyDescent="0.2">
      <c r="A1481" s="264"/>
      <c r="B1481" s="232"/>
      <c r="C1481" s="233"/>
      <c r="D1481" s="234"/>
      <c r="E1481" s="231"/>
      <c r="F1481" s="305"/>
      <c r="G1481" s="261"/>
      <c r="H1481" s="262"/>
      <c r="I1481" s="306"/>
      <c r="J1481" s="263"/>
    </row>
    <row r="1482" spans="1:10" ht="12" customHeight="1" x14ac:dyDescent="0.2">
      <c r="A1482" s="264"/>
      <c r="B1482" s="232"/>
      <c r="C1482" s="232"/>
      <c r="D1482" s="234"/>
      <c r="E1482" s="231"/>
      <c r="F1482" s="304"/>
      <c r="G1482" s="260"/>
      <c r="H1482" s="270"/>
      <c r="I1482" s="306"/>
      <c r="J1482" s="231"/>
    </row>
    <row r="1483" spans="1:10" ht="12" customHeight="1" x14ac:dyDescent="0.2">
      <c r="A1483" s="264"/>
      <c r="B1483" s="232"/>
      <c r="C1483" s="233"/>
      <c r="D1483" s="234"/>
      <c r="E1483" s="231"/>
      <c r="F1483" s="311"/>
      <c r="G1483" s="261"/>
      <c r="H1483" s="270"/>
      <c r="I1483" s="306"/>
      <c r="J1483" s="263"/>
    </row>
    <row r="1484" spans="1:10" ht="12" customHeight="1" x14ac:dyDescent="0.2">
      <c r="A1484" s="264"/>
      <c r="B1484" s="232"/>
      <c r="C1484" s="232"/>
      <c r="D1484" s="234"/>
      <c r="E1484" s="235"/>
      <c r="F1484" s="310"/>
      <c r="G1484" s="260"/>
      <c r="H1484" s="262"/>
      <c r="I1484" s="307"/>
      <c r="J1484" s="235"/>
    </row>
    <row r="1485" spans="1:10" ht="12" customHeight="1" x14ac:dyDescent="0.2">
      <c r="A1485" s="264"/>
      <c r="B1485" s="232"/>
      <c r="C1485" s="233"/>
      <c r="D1485" s="234"/>
      <c r="E1485" s="235"/>
      <c r="F1485" s="310"/>
      <c r="G1485" s="261"/>
      <c r="H1485" s="262"/>
      <c r="I1485" s="307"/>
      <c r="J1485" s="235"/>
    </row>
    <row r="1486" spans="1:10" ht="12" customHeight="1" x14ac:dyDescent="0.2">
      <c r="A1486" s="264"/>
      <c r="B1486" s="232"/>
      <c r="C1486" s="232"/>
      <c r="D1486" s="234"/>
      <c r="E1486" s="235"/>
      <c r="F1486" s="310"/>
      <c r="G1486" s="260"/>
      <c r="H1486" s="262"/>
      <c r="I1486" s="262"/>
      <c r="J1486" s="235"/>
    </row>
    <row r="1487" spans="1:10" ht="12" customHeight="1" x14ac:dyDescent="0.2">
      <c r="A1487" s="264"/>
      <c r="B1487" s="232"/>
      <c r="C1487" s="233"/>
      <c r="D1487" s="234"/>
      <c r="E1487" s="235"/>
      <c r="F1487" s="310"/>
      <c r="G1487" s="261"/>
      <c r="H1487" s="262"/>
      <c r="I1487" s="262"/>
      <c r="J1487" s="235"/>
    </row>
    <row r="1488" spans="1:10" ht="12" customHeight="1" x14ac:dyDescent="0.2">
      <c r="A1488" s="264"/>
      <c r="B1488" s="232"/>
      <c r="C1488" s="232"/>
      <c r="D1488" s="234"/>
      <c r="E1488" s="231"/>
      <c r="F1488" s="304"/>
      <c r="G1488" s="260"/>
      <c r="H1488" s="262"/>
      <c r="I1488" s="306"/>
      <c r="J1488" s="231"/>
    </row>
    <row r="1489" spans="1:10" ht="12" customHeight="1" x14ac:dyDescent="0.2">
      <c r="A1489" s="264"/>
      <c r="B1489" s="232"/>
      <c r="C1489" s="233"/>
      <c r="D1489" s="234"/>
      <c r="E1489" s="231"/>
      <c r="F1489" s="305"/>
      <c r="G1489" s="261"/>
      <c r="H1489" s="262"/>
      <c r="I1489" s="306"/>
      <c r="J1489" s="263"/>
    </row>
    <row r="1490" spans="1:10" ht="12" customHeight="1" x14ac:dyDescent="0.2">
      <c r="A1490" s="266"/>
      <c r="B1490" s="232"/>
      <c r="C1490" s="232"/>
      <c r="D1490" s="232"/>
      <c r="E1490" s="235"/>
      <c r="F1490" s="310"/>
      <c r="G1490" s="260"/>
      <c r="H1490" s="262"/>
      <c r="I1490" s="307"/>
      <c r="J1490" s="235"/>
    </row>
    <row r="1491" spans="1:10" ht="12" customHeight="1" x14ac:dyDescent="0.2">
      <c r="A1491" s="266"/>
      <c r="B1491" s="232"/>
      <c r="C1491" s="232"/>
      <c r="D1491" s="232"/>
      <c r="E1491" s="235"/>
      <c r="F1491" s="310"/>
      <c r="G1491" s="261"/>
      <c r="H1491" s="262"/>
      <c r="I1491" s="307"/>
      <c r="J1491" s="235"/>
    </row>
    <row r="1492" spans="1:10" ht="12" customHeight="1" x14ac:dyDescent="0.2">
      <c r="A1492" s="264"/>
      <c r="B1492" s="232"/>
      <c r="C1492" s="232"/>
      <c r="D1492" s="234"/>
      <c r="E1492" s="235"/>
      <c r="F1492" s="310"/>
      <c r="G1492" s="260"/>
      <c r="H1492" s="262"/>
      <c r="I1492" s="262"/>
      <c r="J1492" s="235"/>
    </row>
    <row r="1493" spans="1:10" ht="12" customHeight="1" x14ac:dyDescent="0.2">
      <c r="A1493" s="264"/>
      <c r="B1493" s="232"/>
      <c r="C1493" s="233"/>
      <c r="D1493" s="234"/>
      <c r="E1493" s="235"/>
      <c r="F1493" s="310"/>
      <c r="G1493" s="261"/>
      <c r="H1493" s="262"/>
      <c r="I1493" s="262"/>
      <c r="J1493" s="235"/>
    </row>
    <row r="1494" spans="1:10" ht="12" customHeight="1" x14ac:dyDescent="0.2">
      <c r="A1494" s="264"/>
      <c r="B1494" s="232"/>
      <c r="C1494" s="232"/>
      <c r="D1494" s="234"/>
      <c r="E1494" s="231"/>
      <c r="F1494" s="304"/>
      <c r="G1494" s="260"/>
      <c r="H1494" s="262"/>
      <c r="I1494" s="306"/>
      <c r="J1494" s="231"/>
    </row>
    <row r="1495" spans="1:10" ht="12" customHeight="1" x14ac:dyDescent="0.2">
      <c r="A1495" s="264"/>
      <c r="B1495" s="232"/>
      <c r="C1495" s="232"/>
      <c r="D1495" s="234"/>
      <c r="E1495" s="231"/>
      <c r="F1495" s="305"/>
      <c r="G1495" s="261"/>
      <c r="H1495" s="262"/>
      <c r="I1495" s="306"/>
      <c r="J1495" s="263"/>
    </row>
    <row r="1496" spans="1:10" ht="12" customHeight="1" x14ac:dyDescent="0.2">
      <c r="A1496" s="264"/>
      <c r="B1496" s="232"/>
      <c r="C1496" s="232"/>
      <c r="D1496" s="234"/>
      <c r="E1496" s="231"/>
      <c r="F1496" s="304"/>
      <c r="G1496" s="260"/>
      <c r="H1496" s="262"/>
      <c r="I1496" s="306"/>
      <c r="J1496" s="231"/>
    </row>
    <row r="1497" spans="1:10" ht="12" customHeight="1" x14ac:dyDescent="0.2">
      <c r="A1497" s="264"/>
      <c r="B1497" s="232"/>
      <c r="C1497" s="232"/>
      <c r="D1497" s="234"/>
      <c r="E1497" s="231"/>
      <c r="F1497" s="305"/>
      <c r="G1497" s="261"/>
      <c r="H1497" s="262"/>
      <c r="I1497" s="306"/>
      <c r="J1497" s="263"/>
    </row>
    <row r="1498" spans="1:10" ht="12" customHeight="1" x14ac:dyDescent="0.2">
      <c r="A1498" s="264"/>
      <c r="B1498" s="232"/>
      <c r="C1498" s="232"/>
      <c r="D1498" s="234"/>
      <c r="E1498" s="231"/>
      <c r="F1498" s="310"/>
      <c r="G1498" s="260"/>
      <c r="H1498" s="262"/>
      <c r="I1498" s="306"/>
      <c r="J1498" s="231"/>
    </row>
    <row r="1499" spans="1:10" ht="12" customHeight="1" x14ac:dyDescent="0.2">
      <c r="A1499" s="264"/>
      <c r="B1499" s="232"/>
      <c r="C1499" s="232"/>
      <c r="D1499" s="234"/>
      <c r="E1499" s="231"/>
      <c r="F1499" s="310"/>
      <c r="G1499" s="261"/>
      <c r="H1499" s="262"/>
      <c r="I1499" s="306"/>
      <c r="J1499" s="263"/>
    </row>
    <row r="1500" spans="1:10" ht="12" customHeight="1" x14ac:dyDescent="0.2">
      <c r="A1500" s="264"/>
      <c r="B1500" s="232"/>
      <c r="C1500" s="232"/>
      <c r="D1500" s="234"/>
      <c r="E1500" s="235"/>
      <c r="F1500" s="310"/>
      <c r="G1500" s="260"/>
      <c r="H1500" s="262"/>
      <c r="I1500" s="307"/>
      <c r="J1500" s="235"/>
    </row>
    <row r="1501" spans="1:10" ht="12" customHeight="1" x14ac:dyDescent="0.2">
      <c r="A1501" s="264"/>
      <c r="B1501" s="232"/>
      <c r="C1501" s="233"/>
      <c r="D1501" s="234"/>
      <c r="E1501" s="235"/>
      <c r="F1501" s="310"/>
      <c r="G1501" s="261"/>
      <c r="H1501" s="262"/>
      <c r="I1501" s="307"/>
      <c r="J1501" s="235"/>
    </row>
    <row r="1502" spans="1:10" ht="12" customHeight="1" x14ac:dyDescent="0.2">
      <c r="A1502" s="264"/>
      <c r="B1502" s="232"/>
      <c r="C1502" s="232"/>
      <c r="D1502" s="234"/>
      <c r="E1502" s="231"/>
      <c r="F1502" s="304"/>
      <c r="G1502" s="260"/>
      <c r="H1502" s="262"/>
      <c r="I1502" s="306"/>
      <c r="J1502" s="231"/>
    </row>
    <row r="1503" spans="1:10" ht="12" customHeight="1" x14ac:dyDescent="0.2">
      <c r="A1503" s="264"/>
      <c r="B1503" s="232"/>
      <c r="C1503" s="232"/>
      <c r="D1503" s="234"/>
      <c r="E1503" s="231"/>
      <c r="F1503" s="305"/>
      <c r="G1503" s="261"/>
      <c r="H1503" s="262"/>
      <c r="I1503" s="306"/>
      <c r="J1503" s="263"/>
    </row>
    <row r="1504" spans="1:10" ht="12" customHeight="1" x14ac:dyDescent="0.2">
      <c r="A1504" s="266"/>
      <c r="B1504" s="232"/>
      <c r="C1504" s="232"/>
      <c r="D1504" s="232"/>
      <c r="E1504" s="231"/>
      <c r="F1504" s="310"/>
      <c r="G1504" s="260"/>
      <c r="H1504" s="262"/>
      <c r="I1504" s="306"/>
      <c r="J1504" s="231"/>
    </row>
    <row r="1505" spans="1:10" ht="12" customHeight="1" x14ac:dyDescent="0.2">
      <c r="A1505" s="266"/>
      <c r="B1505" s="232"/>
      <c r="C1505" s="233"/>
      <c r="D1505" s="232"/>
      <c r="E1505" s="231"/>
      <c r="F1505" s="310"/>
      <c r="G1505" s="261"/>
      <c r="H1505" s="262"/>
      <c r="I1505" s="306"/>
      <c r="J1505" s="263"/>
    </row>
    <row r="1506" spans="1:10" ht="12" customHeight="1" x14ac:dyDescent="0.2">
      <c r="A1506" s="264"/>
      <c r="B1506" s="232"/>
      <c r="C1506" s="232"/>
      <c r="D1506" s="234"/>
      <c r="E1506" s="235"/>
      <c r="F1506" s="310"/>
      <c r="G1506" s="260"/>
      <c r="H1506" s="262"/>
      <c r="I1506" s="307"/>
      <c r="J1506" s="235"/>
    </row>
    <row r="1507" spans="1:10" ht="12" customHeight="1" x14ac:dyDescent="0.2">
      <c r="A1507" s="264"/>
      <c r="B1507" s="232"/>
      <c r="C1507" s="233"/>
      <c r="D1507" s="234"/>
      <c r="E1507" s="235"/>
      <c r="F1507" s="310"/>
      <c r="G1507" s="261"/>
      <c r="H1507" s="262"/>
      <c r="I1507" s="307"/>
      <c r="J1507" s="235"/>
    </row>
    <row r="1508" spans="1:10" ht="12" customHeight="1" x14ac:dyDescent="0.2">
      <c r="A1508" s="264"/>
      <c r="B1508" s="232"/>
      <c r="C1508" s="232"/>
      <c r="D1508" s="234"/>
      <c r="E1508" s="235"/>
      <c r="F1508" s="310"/>
      <c r="G1508" s="260"/>
      <c r="H1508" s="262"/>
      <c r="I1508" s="307"/>
      <c r="J1508" s="235"/>
    </row>
    <row r="1509" spans="1:10" ht="12" customHeight="1" x14ac:dyDescent="0.2">
      <c r="A1509" s="264"/>
      <c r="B1509" s="232"/>
      <c r="C1509" s="233"/>
      <c r="D1509" s="234"/>
      <c r="E1509" s="235"/>
      <c r="F1509" s="310"/>
      <c r="G1509" s="261"/>
      <c r="H1509" s="262"/>
      <c r="I1509" s="307"/>
      <c r="J1509" s="235"/>
    </row>
    <row r="1510" spans="1:10" ht="12" customHeight="1" x14ac:dyDescent="0.2">
      <c r="A1510" s="264"/>
      <c r="B1510" s="232"/>
      <c r="C1510" s="232"/>
      <c r="D1510" s="234"/>
      <c r="E1510" s="235"/>
      <c r="F1510" s="310"/>
      <c r="G1510" s="260"/>
      <c r="H1510" s="262"/>
      <c r="I1510" s="262"/>
      <c r="J1510" s="235"/>
    </row>
    <row r="1511" spans="1:10" ht="12" customHeight="1" x14ac:dyDescent="0.2">
      <c r="A1511" s="264"/>
      <c r="B1511" s="232"/>
      <c r="C1511" s="233"/>
      <c r="D1511" s="234"/>
      <c r="E1511" s="235"/>
      <c r="F1511" s="310"/>
      <c r="G1511" s="261"/>
      <c r="H1511" s="262"/>
      <c r="I1511" s="262"/>
      <c r="J1511" s="235"/>
    </row>
    <row r="1512" spans="1:10" ht="12" customHeight="1" x14ac:dyDescent="0.2">
      <c r="A1512" s="264"/>
      <c r="B1512" s="232"/>
      <c r="C1512" s="232"/>
      <c r="D1512" s="234"/>
      <c r="E1512" s="231"/>
      <c r="F1512" s="304"/>
      <c r="G1512" s="260"/>
      <c r="H1512" s="262"/>
      <c r="I1512" s="306"/>
      <c r="J1512" s="231"/>
    </row>
    <row r="1513" spans="1:10" ht="12" customHeight="1" x14ac:dyDescent="0.2">
      <c r="A1513" s="264"/>
      <c r="B1513" s="232"/>
      <c r="C1513" s="233"/>
      <c r="D1513" s="234"/>
      <c r="E1513" s="231"/>
      <c r="F1513" s="305"/>
      <c r="G1513" s="261"/>
      <c r="H1513" s="262"/>
      <c r="I1513" s="306"/>
      <c r="J1513" s="263"/>
    </row>
    <row r="1514" spans="1:10" ht="12" customHeight="1" x14ac:dyDescent="0.2">
      <c r="A1514" s="266"/>
      <c r="B1514" s="232"/>
      <c r="C1514" s="232"/>
      <c r="D1514" s="232"/>
      <c r="E1514" s="235"/>
      <c r="F1514" s="310"/>
      <c r="G1514" s="260"/>
      <c r="H1514" s="262"/>
      <c r="I1514" s="307"/>
      <c r="J1514" s="235"/>
    </row>
    <row r="1515" spans="1:10" ht="12" customHeight="1" x14ac:dyDescent="0.2">
      <c r="A1515" s="266"/>
      <c r="B1515" s="232"/>
      <c r="C1515" s="232"/>
      <c r="D1515" s="232"/>
      <c r="E1515" s="235"/>
      <c r="F1515" s="310"/>
      <c r="G1515" s="261"/>
      <c r="H1515" s="262"/>
      <c r="I1515" s="307"/>
      <c r="J1515" s="235"/>
    </row>
    <row r="1516" spans="1:10" ht="12" customHeight="1" x14ac:dyDescent="0.2">
      <c r="A1516" s="266"/>
      <c r="B1516" s="232"/>
      <c r="C1516" s="232"/>
      <c r="D1516" s="232"/>
      <c r="E1516" s="231"/>
      <c r="F1516" s="304"/>
      <c r="G1516" s="260"/>
      <c r="H1516" s="262"/>
      <c r="I1516" s="306"/>
      <c r="J1516" s="231"/>
    </row>
    <row r="1517" spans="1:10" ht="12" customHeight="1" x14ac:dyDescent="0.2">
      <c r="A1517" s="266"/>
      <c r="B1517" s="232"/>
      <c r="C1517" s="233"/>
      <c r="D1517" s="232"/>
      <c r="E1517" s="231"/>
      <c r="F1517" s="305"/>
      <c r="G1517" s="261"/>
      <c r="H1517" s="262"/>
      <c r="I1517" s="306"/>
      <c r="J1517" s="263"/>
    </row>
    <row r="1518" spans="1:10" ht="12" customHeight="1" x14ac:dyDescent="0.2">
      <c r="A1518" s="264"/>
      <c r="B1518" s="232"/>
      <c r="C1518" s="232"/>
      <c r="D1518" s="234"/>
      <c r="E1518" s="231"/>
      <c r="F1518" s="304"/>
      <c r="G1518" s="260"/>
      <c r="H1518" s="262"/>
      <c r="I1518" s="306"/>
      <c r="J1518" s="231"/>
    </row>
    <row r="1519" spans="1:10" ht="12" customHeight="1" x14ac:dyDescent="0.2">
      <c r="A1519" s="264"/>
      <c r="B1519" s="232"/>
      <c r="C1519" s="233"/>
      <c r="D1519" s="234"/>
      <c r="E1519" s="231"/>
      <c r="F1519" s="305"/>
      <c r="G1519" s="261"/>
      <c r="H1519" s="262"/>
      <c r="I1519" s="306"/>
      <c r="J1519" s="263"/>
    </row>
    <row r="1520" spans="1:10" ht="12" customHeight="1" x14ac:dyDescent="0.2">
      <c r="A1520" s="264"/>
      <c r="B1520" s="232"/>
      <c r="C1520" s="232"/>
      <c r="D1520" s="234"/>
      <c r="E1520" s="235"/>
      <c r="F1520" s="267"/>
      <c r="G1520" s="260"/>
      <c r="H1520" s="262"/>
      <c r="I1520" s="268"/>
      <c r="J1520" s="235"/>
    </row>
    <row r="1521" spans="1:10" ht="12" customHeight="1" x14ac:dyDescent="0.2">
      <c r="A1521" s="264"/>
      <c r="B1521" s="232"/>
      <c r="C1521" s="233"/>
      <c r="D1521" s="234"/>
      <c r="E1521" s="235"/>
      <c r="F1521" s="267"/>
      <c r="G1521" s="261"/>
      <c r="H1521" s="262"/>
      <c r="I1521" s="268"/>
      <c r="J1521" s="235"/>
    </row>
    <row r="1522" spans="1:10" ht="12" customHeight="1" x14ac:dyDescent="0.2">
      <c r="A1522" s="264"/>
      <c r="B1522" s="232"/>
      <c r="C1522" s="232"/>
      <c r="D1522" s="234"/>
      <c r="E1522" s="231"/>
      <c r="F1522" s="226"/>
      <c r="G1522" s="260"/>
      <c r="H1522" s="262"/>
      <c r="I1522" s="225"/>
      <c r="J1522" s="231"/>
    </row>
    <row r="1523" spans="1:10" ht="12" customHeight="1" x14ac:dyDescent="0.2">
      <c r="A1523" s="264"/>
      <c r="B1523" s="232"/>
      <c r="C1523" s="232"/>
      <c r="D1523" s="234"/>
      <c r="E1523" s="231"/>
      <c r="F1523" s="263"/>
      <c r="G1523" s="261"/>
      <c r="H1523" s="262"/>
      <c r="I1523" s="225"/>
      <c r="J1523" s="263"/>
    </row>
    <row r="1524" spans="1:10" ht="12" customHeight="1" x14ac:dyDescent="0.2">
      <c r="A1524" s="264"/>
      <c r="B1524" s="232"/>
      <c r="C1524" s="232"/>
      <c r="D1524" s="234"/>
      <c r="E1524" s="231"/>
      <c r="F1524" s="226"/>
      <c r="G1524" s="260"/>
      <c r="H1524" s="262"/>
      <c r="I1524" s="225"/>
      <c r="J1524" s="231"/>
    </row>
    <row r="1525" spans="1:10" ht="12" customHeight="1" x14ac:dyDescent="0.2">
      <c r="A1525" s="264"/>
      <c r="B1525" s="232"/>
      <c r="C1525" s="233"/>
      <c r="D1525" s="234"/>
      <c r="E1525" s="231"/>
      <c r="F1525" s="263"/>
      <c r="G1525" s="261"/>
      <c r="H1525" s="262"/>
      <c r="I1525" s="225"/>
      <c r="J1525" s="263"/>
    </row>
    <row r="1526" spans="1:10" ht="12" customHeight="1" x14ac:dyDescent="0.2">
      <c r="A1526" s="264"/>
      <c r="B1526" s="232"/>
      <c r="C1526" s="232"/>
      <c r="D1526" s="234"/>
      <c r="E1526" s="236"/>
      <c r="F1526" s="271"/>
      <c r="G1526" s="272"/>
      <c r="H1526" s="274"/>
      <c r="I1526" s="283"/>
      <c r="J1526" s="271"/>
    </row>
    <row r="1527" spans="1:10" ht="12" customHeight="1" x14ac:dyDescent="0.2">
      <c r="A1527" s="264"/>
      <c r="B1527" s="232"/>
      <c r="C1527" s="233"/>
      <c r="D1527" s="234"/>
      <c r="E1527" s="236"/>
      <c r="F1527" s="271"/>
      <c r="G1527" s="273"/>
      <c r="H1527" s="274"/>
      <c r="I1527" s="283"/>
      <c r="J1527" s="271"/>
    </row>
    <row r="1528" spans="1:10" ht="12" customHeight="1" x14ac:dyDescent="0.2">
      <c r="A1528" s="264"/>
      <c r="B1528" s="232"/>
      <c r="C1528" s="232"/>
      <c r="D1528" s="234"/>
      <c r="E1528" s="235"/>
      <c r="F1528" s="267"/>
      <c r="G1528" s="260"/>
      <c r="H1528" s="262"/>
      <c r="I1528" s="268"/>
      <c r="J1528" s="235"/>
    </row>
    <row r="1529" spans="1:10" ht="12" customHeight="1" x14ac:dyDescent="0.2">
      <c r="A1529" s="264"/>
      <c r="B1529" s="232"/>
      <c r="C1529" s="232"/>
      <c r="D1529" s="234"/>
      <c r="E1529" s="235"/>
      <c r="F1529" s="267"/>
      <c r="G1529" s="261"/>
      <c r="H1529" s="262"/>
      <c r="I1529" s="268"/>
      <c r="J1529" s="235"/>
    </row>
    <row r="1530" spans="1:10" ht="12" customHeight="1" x14ac:dyDescent="0.2">
      <c r="A1530" s="264"/>
      <c r="B1530" s="232"/>
      <c r="C1530" s="232"/>
      <c r="D1530" s="234"/>
      <c r="E1530" s="231"/>
      <c r="F1530" s="226"/>
      <c r="G1530" s="260"/>
      <c r="H1530" s="270"/>
      <c r="I1530" s="225"/>
      <c r="J1530" s="231"/>
    </row>
    <row r="1531" spans="1:10" ht="12" customHeight="1" x14ac:dyDescent="0.2">
      <c r="A1531" s="264"/>
      <c r="B1531" s="232"/>
      <c r="C1531" s="233"/>
      <c r="D1531" s="234"/>
      <c r="E1531" s="231"/>
      <c r="F1531" s="269"/>
      <c r="G1531" s="261"/>
      <c r="H1531" s="270"/>
      <c r="I1531" s="225"/>
      <c r="J1531" s="263"/>
    </row>
    <row r="1532" spans="1:10" ht="12" customHeight="1" x14ac:dyDescent="0.2">
      <c r="A1532" s="264"/>
      <c r="B1532" s="232"/>
      <c r="C1532" s="232"/>
      <c r="D1532" s="234"/>
      <c r="E1532" s="235"/>
      <c r="F1532" s="267"/>
      <c r="G1532" s="260"/>
      <c r="H1532" s="262"/>
      <c r="I1532" s="268"/>
      <c r="J1532" s="235"/>
    </row>
    <row r="1533" spans="1:10" ht="12" customHeight="1" x14ac:dyDescent="0.2">
      <c r="A1533" s="264"/>
      <c r="B1533" s="232"/>
      <c r="C1533" s="233"/>
      <c r="D1533" s="234"/>
      <c r="E1533" s="235"/>
      <c r="F1533" s="267"/>
      <c r="G1533" s="261"/>
      <c r="H1533" s="262"/>
      <c r="I1533" s="268"/>
      <c r="J1533" s="235"/>
    </row>
    <row r="1534" spans="1:10" ht="12" customHeight="1" x14ac:dyDescent="0.2">
      <c r="A1534" s="264"/>
      <c r="B1534" s="232"/>
      <c r="C1534" s="232"/>
      <c r="D1534" s="234"/>
      <c r="E1534" s="235"/>
      <c r="F1534" s="267"/>
      <c r="G1534" s="260"/>
      <c r="H1534" s="262"/>
      <c r="I1534" s="267"/>
      <c r="J1534" s="235"/>
    </row>
    <row r="1535" spans="1:10" ht="12" customHeight="1" x14ac:dyDescent="0.2">
      <c r="A1535" s="264"/>
      <c r="B1535" s="232"/>
      <c r="C1535" s="233"/>
      <c r="D1535" s="234"/>
      <c r="E1535" s="235"/>
      <c r="F1535" s="267"/>
      <c r="G1535" s="261"/>
      <c r="H1535" s="262"/>
      <c r="I1535" s="267"/>
      <c r="J1535" s="235"/>
    </row>
    <row r="1536" spans="1:10" ht="12" customHeight="1" x14ac:dyDescent="0.2">
      <c r="A1536" s="264"/>
      <c r="B1536" s="232"/>
      <c r="C1536" s="232"/>
      <c r="D1536" s="234"/>
      <c r="E1536" s="231"/>
      <c r="F1536" s="226"/>
      <c r="G1536" s="260"/>
      <c r="H1536" s="262"/>
      <c r="I1536" s="225"/>
      <c r="J1536" s="231"/>
    </row>
    <row r="1537" spans="1:10" ht="12" customHeight="1" x14ac:dyDescent="0.2">
      <c r="A1537" s="264"/>
      <c r="B1537" s="232"/>
      <c r="C1537" s="233"/>
      <c r="D1537" s="234"/>
      <c r="E1537" s="231"/>
      <c r="F1537" s="263"/>
      <c r="G1537" s="261"/>
      <c r="H1537" s="262"/>
      <c r="I1537" s="225"/>
      <c r="J1537" s="263"/>
    </row>
    <row r="1538" spans="1:10" ht="12" customHeight="1" x14ac:dyDescent="0.2">
      <c r="A1538" s="264"/>
      <c r="B1538" s="232"/>
      <c r="C1538" s="232"/>
      <c r="D1538" s="234"/>
      <c r="E1538" s="235"/>
      <c r="F1538" s="267"/>
      <c r="G1538" s="260"/>
      <c r="H1538" s="262"/>
      <c r="I1538" s="268"/>
      <c r="J1538" s="235"/>
    </row>
    <row r="1539" spans="1:10" ht="12" customHeight="1" x14ac:dyDescent="0.2">
      <c r="A1539" s="264"/>
      <c r="B1539" s="232"/>
      <c r="C1539" s="233"/>
      <c r="D1539" s="234"/>
      <c r="E1539" s="235"/>
      <c r="F1539" s="267"/>
      <c r="G1539" s="261"/>
      <c r="H1539" s="262"/>
      <c r="I1539" s="268"/>
      <c r="J1539" s="235"/>
    </row>
    <row r="1540" spans="1:10" ht="12" customHeight="1" x14ac:dyDescent="0.2">
      <c r="A1540" s="264"/>
      <c r="B1540" s="232"/>
      <c r="C1540" s="232"/>
      <c r="D1540" s="234"/>
      <c r="E1540" s="235"/>
      <c r="F1540" s="267"/>
      <c r="G1540" s="260"/>
      <c r="H1540" s="262"/>
      <c r="I1540" s="268"/>
      <c r="J1540" s="235"/>
    </row>
    <row r="1541" spans="1:10" ht="12" customHeight="1" x14ac:dyDescent="0.2">
      <c r="A1541" s="264"/>
      <c r="B1541" s="232"/>
      <c r="C1541" s="233"/>
      <c r="D1541" s="234"/>
      <c r="E1541" s="235"/>
      <c r="F1541" s="267"/>
      <c r="G1541" s="261"/>
      <c r="H1541" s="262"/>
      <c r="I1541" s="268"/>
      <c r="J1541" s="235"/>
    </row>
    <row r="1542" spans="1:10" ht="12" customHeight="1" x14ac:dyDescent="0.2">
      <c r="A1542" s="264"/>
      <c r="B1542" s="232"/>
      <c r="C1542" s="232"/>
      <c r="D1542" s="234"/>
      <c r="E1542" s="235"/>
      <c r="F1542" s="267"/>
      <c r="G1542" s="260"/>
      <c r="H1542" s="262"/>
      <c r="I1542" s="225"/>
      <c r="J1542" s="235"/>
    </row>
    <row r="1543" spans="1:10" ht="12" customHeight="1" x14ac:dyDescent="0.2">
      <c r="A1543" s="264"/>
      <c r="B1543" s="232"/>
      <c r="C1543" s="232"/>
      <c r="D1543" s="234"/>
      <c r="E1543" s="235"/>
      <c r="F1543" s="267"/>
      <c r="G1543" s="261"/>
      <c r="H1543" s="262"/>
      <c r="I1543" s="225"/>
      <c r="J1543" s="235"/>
    </row>
    <row r="1544" spans="1:10" ht="12" customHeight="1" x14ac:dyDescent="0.2">
      <c r="A1544" s="264"/>
      <c r="B1544" s="232"/>
      <c r="C1544" s="232"/>
      <c r="D1544" s="234"/>
      <c r="E1544" s="231"/>
      <c r="F1544" s="226"/>
      <c r="G1544" s="260"/>
      <c r="H1544" s="262"/>
      <c r="I1544" s="225"/>
      <c r="J1544" s="231"/>
    </row>
    <row r="1545" spans="1:10" ht="12" customHeight="1" x14ac:dyDescent="0.2">
      <c r="A1545" s="264"/>
      <c r="B1545" s="232"/>
      <c r="C1545" s="233"/>
      <c r="D1545" s="234"/>
      <c r="E1545" s="231"/>
      <c r="F1545" s="263"/>
      <c r="G1545" s="261"/>
      <c r="H1545" s="262"/>
      <c r="I1545" s="225"/>
      <c r="J1545" s="263"/>
    </row>
    <row r="1546" spans="1:10" ht="12" customHeight="1" x14ac:dyDescent="0.2">
      <c r="A1546" s="264"/>
      <c r="B1546" s="232"/>
      <c r="C1546" s="232"/>
      <c r="D1546" s="234"/>
      <c r="E1546" s="231"/>
      <c r="F1546" s="226"/>
      <c r="G1546" s="260"/>
      <c r="H1546" s="262"/>
      <c r="I1546" s="225"/>
      <c r="J1546" s="231"/>
    </row>
    <row r="1547" spans="1:10" ht="12" customHeight="1" x14ac:dyDescent="0.2">
      <c r="A1547" s="264"/>
      <c r="B1547" s="232"/>
      <c r="C1547" s="233"/>
      <c r="D1547" s="234"/>
      <c r="E1547" s="231"/>
      <c r="F1547" s="263"/>
      <c r="G1547" s="261"/>
      <c r="H1547" s="262"/>
      <c r="I1547" s="225"/>
      <c r="J1547" s="263"/>
    </row>
    <row r="1548" spans="1:10" ht="12" customHeight="1" x14ac:dyDescent="0.2">
      <c r="A1548" s="264"/>
      <c r="B1548" s="232"/>
      <c r="C1548" s="232"/>
      <c r="D1548" s="234"/>
      <c r="E1548" s="235"/>
      <c r="F1548" s="267"/>
      <c r="G1548" s="260"/>
      <c r="H1548" s="262"/>
      <c r="I1548" s="225"/>
      <c r="J1548" s="235"/>
    </row>
    <row r="1549" spans="1:10" ht="12" customHeight="1" x14ac:dyDescent="0.2">
      <c r="A1549" s="264"/>
      <c r="B1549" s="232"/>
      <c r="C1549" s="233"/>
      <c r="D1549" s="234"/>
      <c r="E1549" s="235"/>
      <c r="F1549" s="267"/>
      <c r="G1549" s="261"/>
      <c r="H1549" s="262"/>
      <c r="I1549" s="225"/>
      <c r="J1549" s="235"/>
    </row>
    <row r="1550" spans="1:10" ht="12" customHeight="1" x14ac:dyDescent="0.2">
      <c r="A1550" s="264"/>
      <c r="B1550" s="232"/>
      <c r="C1550" s="232"/>
      <c r="D1550" s="234"/>
      <c r="E1550" s="235"/>
      <c r="F1550" s="267"/>
      <c r="G1550" s="260"/>
      <c r="H1550" s="262"/>
      <c r="I1550" s="288"/>
      <c r="J1550" s="235"/>
    </row>
    <row r="1551" spans="1:10" ht="12" customHeight="1" x14ac:dyDescent="0.2">
      <c r="A1551" s="264"/>
      <c r="B1551" s="232"/>
      <c r="C1551" s="233"/>
      <c r="D1551" s="234"/>
      <c r="E1551" s="235"/>
      <c r="F1551" s="267"/>
      <c r="G1551" s="261"/>
      <c r="H1551" s="262"/>
      <c r="I1551" s="288"/>
      <c r="J1551" s="235"/>
    </row>
    <row r="1552" spans="1:10" ht="12" customHeight="1" x14ac:dyDescent="0.2">
      <c r="A1552" s="264"/>
      <c r="B1552" s="232"/>
      <c r="C1552" s="232"/>
      <c r="D1552" s="234"/>
      <c r="E1552" s="231"/>
      <c r="F1552" s="226"/>
      <c r="G1552" s="260"/>
      <c r="H1552" s="262"/>
      <c r="I1552" s="225"/>
      <c r="J1552" s="231"/>
    </row>
    <row r="1553" spans="1:10" ht="12" customHeight="1" x14ac:dyDescent="0.2">
      <c r="A1553" s="264"/>
      <c r="B1553" s="232"/>
      <c r="C1553" s="233"/>
      <c r="D1553" s="234"/>
      <c r="E1553" s="231"/>
      <c r="F1553" s="263"/>
      <c r="G1553" s="261"/>
      <c r="H1553" s="262"/>
      <c r="I1553" s="225"/>
      <c r="J1553" s="263"/>
    </row>
    <row r="1554" spans="1:10" ht="12" customHeight="1" x14ac:dyDescent="0.2">
      <c r="A1554" s="264"/>
      <c r="B1554" s="232"/>
      <c r="C1554" s="232"/>
      <c r="D1554" s="234"/>
      <c r="E1554" s="235"/>
      <c r="F1554" s="267"/>
      <c r="G1554" s="260"/>
      <c r="H1554" s="262"/>
      <c r="I1554" s="268"/>
      <c r="J1554" s="235"/>
    </row>
    <row r="1555" spans="1:10" ht="12" customHeight="1" x14ac:dyDescent="0.2">
      <c r="A1555" s="264"/>
      <c r="B1555" s="232"/>
      <c r="C1555" s="233"/>
      <c r="D1555" s="234"/>
      <c r="E1555" s="235"/>
      <c r="F1555" s="267"/>
      <c r="G1555" s="261"/>
      <c r="H1555" s="262"/>
      <c r="I1555" s="268"/>
      <c r="J1555" s="235"/>
    </row>
    <row r="1556" spans="1:10" ht="12" customHeight="1" x14ac:dyDescent="0.2">
      <c r="A1556" s="264"/>
      <c r="B1556" s="232"/>
      <c r="C1556" s="232"/>
      <c r="D1556" s="234"/>
      <c r="E1556" s="231"/>
      <c r="F1556" s="226"/>
      <c r="G1556" s="260"/>
      <c r="H1556" s="270"/>
      <c r="I1556" s="225"/>
      <c r="J1556" s="231"/>
    </row>
    <row r="1557" spans="1:10" ht="12" customHeight="1" x14ac:dyDescent="0.2">
      <c r="A1557" s="264"/>
      <c r="B1557" s="232"/>
      <c r="C1557" s="233"/>
      <c r="D1557" s="234"/>
      <c r="E1557" s="231"/>
      <c r="F1557" s="269"/>
      <c r="G1557" s="261"/>
      <c r="H1557" s="270"/>
      <c r="I1557" s="225"/>
      <c r="J1557" s="263"/>
    </row>
    <row r="1558" spans="1:10" ht="12" customHeight="1" x14ac:dyDescent="0.2">
      <c r="A1558" s="264"/>
      <c r="B1558" s="232"/>
      <c r="C1558" s="232"/>
      <c r="D1558" s="234"/>
      <c r="E1558" s="231"/>
      <c r="F1558" s="226"/>
      <c r="G1558" s="260"/>
      <c r="H1558" s="270"/>
      <c r="I1558" s="225"/>
      <c r="J1558" s="231"/>
    </row>
    <row r="1559" spans="1:10" ht="12" customHeight="1" x14ac:dyDescent="0.2">
      <c r="A1559" s="264"/>
      <c r="B1559" s="232"/>
      <c r="C1559" s="233"/>
      <c r="D1559" s="234"/>
      <c r="E1559" s="231"/>
      <c r="F1559" s="269"/>
      <c r="G1559" s="261"/>
      <c r="H1559" s="270"/>
      <c r="I1559" s="225"/>
      <c r="J1559" s="263"/>
    </row>
    <row r="1560" spans="1:10" ht="12" customHeight="1" x14ac:dyDescent="0.2">
      <c r="A1560" s="264"/>
      <c r="B1560" s="232"/>
      <c r="C1560" s="232"/>
      <c r="D1560" s="234"/>
      <c r="E1560" s="235"/>
      <c r="F1560" s="267"/>
      <c r="G1560" s="260"/>
      <c r="H1560" s="262"/>
      <c r="I1560" s="267"/>
      <c r="J1560" s="235"/>
    </row>
    <row r="1561" spans="1:10" ht="12" customHeight="1" x14ac:dyDescent="0.2">
      <c r="A1561" s="264"/>
      <c r="B1561" s="232"/>
      <c r="C1561" s="233"/>
      <c r="D1561" s="234"/>
      <c r="E1561" s="235"/>
      <c r="F1561" s="267"/>
      <c r="G1561" s="261"/>
      <c r="H1561" s="262"/>
      <c r="I1561" s="267"/>
      <c r="J1561" s="235"/>
    </row>
    <row r="1562" spans="1:10" ht="12" customHeight="1" x14ac:dyDescent="0.2">
      <c r="A1562" s="264"/>
      <c r="B1562" s="232"/>
      <c r="C1562" s="232"/>
      <c r="D1562" s="234"/>
      <c r="E1562" s="231"/>
      <c r="F1562" s="226"/>
      <c r="G1562" s="260"/>
      <c r="H1562" s="262"/>
      <c r="I1562" s="225"/>
      <c r="J1562" s="231"/>
    </row>
    <row r="1563" spans="1:10" ht="12" customHeight="1" x14ac:dyDescent="0.2">
      <c r="A1563" s="264"/>
      <c r="B1563" s="232"/>
      <c r="C1563" s="233"/>
      <c r="D1563" s="234"/>
      <c r="E1563" s="231"/>
      <c r="F1563" s="263"/>
      <c r="G1563" s="261"/>
      <c r="H1563" s="262"/>
      <c r="I1563" s="225"/>
      <c r="J1563" s="263"/>
    </row>
    <row r="1564" spans="1:10" ht="12" customHeight="1" x14ac:dyDescent="0.2">
      <c r="A1564" s="264"/>
      <c r="B1564" s="232"/>
      <c r="C1564" s="232"/>
      <c r="D1564" s="234"/>
      <c r="E1564" s="235"/>
      <c r="F1564" s="267"/>
      <c r="G1564" s="260"/>
      <c r="H1564" s="262"/>
      <c r="I1564" s="268"/>
      <c r="J1564" s="235"/>
    </row>
    <row r="1565" spans="1:10" ht="12" customHeight="1" x14ac:dyDescent="0.2">
      <c r="A1565" s="264"/>
      <c r="B1565" s="232"/>
      <c r="C1565" s="233"/>
      <c r="D1565" s="234"/>
      <c r="E1565" s="235"/>
      <c r="F1565" s="267"/>
      <c r="G1565" s="261"/>
      <c r="H1565" s="262"/>
      <c r="I1565" s="268"/>
      <c r="J1565" s="235"/>
    </row>
    <row r="1566" spans="1:10" ht="12" customHeight="1" x14ac:dyDescent="0.2">
      <c r="A1566" s="264"/>
      <c r="B1566" s="232"/>
      <c r="C1566" s="232"/>
      <c r="D1566" s="234"/>
      <c r="E1566" s="235"/>
      <c r="F1566" s="267"/>
      <c r="G1566" s="260"/>
      <c r="H1566" s="262"/>
      <c r="I1566" s="268"/>
      <c r="J1566" s="235"/>
    </row>
    <row r="1567" spans="1:10" ht="12" customHeight="1" x14ac:dyDescent="0.2">
      <c r="A1567" s="264"/>
      <c r="B1567" s="232"/>
      <c r="C1567" s="233"/>
      <c r="D1567" s="234"/>
      <c r="E1567" s="235"/>
      <c r="F1567" s="267"/>
      <c r="G1567" s="261"/>
      <c r="H1567" s="262"/>
      <c r="I1567" s="268"/>
      <c r="J1567" s="235"/>
    </row>
    <row r="1568" spans="1:10" ht="12" customHeight="1" x14ac:dyDescent="0.2">
      <c r="A1568" s="264"/>
      <c r="B1568" s="232"/>
      <c r="C1568" s="232"/>
      <c r="D1568" s="234"/>
      <c r="E1568" s="236"/>
      <c r="F1568" s="271"/>
      <c r="G1568" s="272"/>
      <c r="H1568" s="274"/>
      <c r="I1568" s="283"/>
      <c r="J1568" s="271"/>
    </row>
    <row r="1569" spans="1:10" ht="12" customHeight="1" x14ac:dyDescent="0.2">
      <c r="A1569" s="264"/>
      <c r="B1569" s="232"/>
      <c r="C1569" s="233"/>
      <c r="D1569" s="234"/>
      <c r="E1569" s="236"/>
      <c r="F1569" s="271"/>
      <c r="G1569" s="273"/>
      <c r="H1569" s="274"/>
      <c r="I1569" s="283"/>
      <c r="J1569" s="271"/>
    </row>
    <row r="1570" spans="1:10" ht="12" customHeight="1" x14ac:dyDescent="0.2">
      <c r="A1570" s="264"/>
      <c r="B1570" s="232"/>
      <c r="C1570" s="232"/>
      <c r="D1570" s="234"/>
      <c r="E1570" s="235"/>
      <c r="F1570" s="267"/>
      <c r="G1570" s="260"/>
      <c r="H1570" s="262"/>
      <c r="I1570" s="268"/>
      <c r="J1570" s="235"/>
    </row>
    <row r="1571" spans="1:10" ht="12" customHeight="1" x14ac:dyDescent="0.2">
      <c r="A1571" s="264"/>
      <c r="B1571" s="232"/>
      <c r="C1571" s="233"/>
      <c r="D1571" s="234"/>
      <c r="E1571" s="235"/>
      <c r="F1571" s="267"/>
      <c r="G1571" s="261"/>
      <c r="H1571" s="262"/>
      <c r="I1571" s="268"/>
      <c r="J1571" s="235"/>
    </row>
    <row r="1572" spans="1:10" ht="12" customHeight="1" x14ac:dyDescent="0.2">
      <c r="A1572" s="264"/>
      <c r="B1572" s="232"/>
      <c r="C1572" s="232"/>
      <c r="D1572" s="234"/>
      <c r="E1572" s="231"/>
      <c r="F1572" s="226"/>
      <c r="G1572" s="260"/>
      <c r="H1572" s="262"/>
      <c r="I1572" s="225"/>
      <c r="J1572" s="231"/>
    </row>
    <row r="1573" spans="1:10" ht="12" customHeight="1" x14ac:dyDescent="0.2">
      <c r="A1573" s="264"/>
      <c r="B1573" s="232"/>
      <c r="C1573" s="233"/>
      <c r="D1573" s="234"/>
      <c r="E1573" s="231"/>
      <c r="F1573" s="263"/>
      <c r="G1573" s="261"/>
      <c r="H1573" s="262"/>
      <c r="I1573" s="225"/>
      <c r="J1573" s="263"/>
    </row>
    <row r="1574" spans="1:10" ht="12" customHeight="1" x14ac:dyDescent="0.2">
      <c r="A1574" s="264"/>
      <c r="B1574" s="232"/>
      <c r="C1574" s="232"/>
      <c r="D1574" s="234"/>
      <c r="E1574" s="235"/>
      <c r="F1574" s="267"/>
      <c r="G1574" s="260"/>
      <c r="H1574" s="262"/>
      <c r="I1574" s="268"/>
      <c r="J1574" s="235"/>
    </row>
    <row r="1575" spans="1:10" ht="12" customHeight="1" x14ac:dyDescent="0.2">
      <c r="A1575" s="264"/>
      <c r="B1575" s="232"/>
      <c r="C1575" s="233"/>
      <c r="D1575" s="234"/>
      <c r="E1575" s="235"/>
      <c r="F1575" s="267"/>
      <c r="G1575" s="261"/>
      <c r="H1575" s="262"/>
      <c r="I1575" s="268"/>
      <c r="J1575" s="235"/>
    </row>
    <row r="1576" spans="1:10" ht="12" customHeight="1" x14ac:dyDescent="0.2">
      <c r="A1576" s="264"/>
      <c r="B1576" s="232"/>
      <c r="C1576" s="232"/>
      <c r="D1576" s="234"/>
      <c r="E1576" s="231"/>
      <c r="F1576" s="226"/>
      <c r="G1576" s="260"/>
      <c r="H1576" s="270"/>
      <c r="I1576" s="225"/>
      <c r="J1576" s="231"/>
    </row>
    <row r="1577" spans="1:10" ht="12" customHeight="1" x14ac:dyDescent="0.2">
      <c r="A1577" s="264"/>
      <c r="B1577" s="232"/>
      <c r="C1577" s="233"/>
      <c r="D1577" s="234"/>
      <c r="E1577" s="231"/>
      <c r="F1577" s="269"/>
      <c r="G1577" s="261"/>
      <c r="H1577" s="270"/>
      <c r="I1577" s="225"/>
      <c r="J1577" s="263"/>
    </row>
    <row r="1578" spans="1:10" ht="12" customHeight="1" x14ac:dyDescent="0.2">
      <c r="A1578" s="264"/>
      <c r="B1578" s="232"/>
      <c r="C1578" s="232"/>
      <c r="D1578" s="234"/>
      <c r="E1578" s="231"/>
      <c r="F1578" s="226"/>
      <c r="G1578" s="260"/>
      <c r="H1578" s="270"/>
      <c r="I1578" s="225"/>
      <c r="J1578" s="231"/>
    </row>
    <row r="1579" spans="1:10" ht="12" customHeight="1" x14ac:dyDescent="0.2">
      <c r="A1579" s="264"/>
      <c r="B1579" s="232"/>
      <c r="C1579" s="233"/>
      <c r="D1579" s="234"/>
      <c r="E1579" s="231"/>
      <c r="F1579" s="269"/>
      <c r="G1579" s="261"/>
      <c r="H1579" s="270"/>
      <c r="I1579" s="225"/>
      <c r="J1579" s="263"/>
    </row>
    <row r="1580" spans="1:10" ht="12" customHeight="1" x14ac:dyDescent="0.2">
      <c r="A1580" s="264"/>
      <c r="B1580" s="232"/>
      <c r="C1580" s="232"/>
      <c r="D1580" s="234"/>
      <c r="E1580" s="236"/>
      <c r="F1580" s="271"/>
      <c r="G1580" s="272"/>
      <c r="H1580" s="274"/>
      <c r="I1580" s="275"/>
      <c r="J1580" s="271"/>
    </row>
    <row r="1581" spans="1:10" ht="12" customHeight="1" x14ac:dyDescent="0.2">
      <c r="A1581" s="264"/>
      <c r="B1581" s="232"/>
      <c r="C1581" s="233"/>
      <c r="D1581" s="234"/>
      <c r="E1581" s="236"/>
      <c r="F1581" s="271"/>
      <c r="G1581" s="273"/>
      <c r="H1581" s="274"/>
      <c r="I1581" s="275"/>
      <c r="J1581" s="271"/>
    </row>
    <row r="1582" spans="1:10" ht="12" customHeight="1" x14ac:dyDescent="0.2">
      <c r="A1582" s="264"/>
      <c r="B1582" s="232"/>
      <c r="C1582" s="232"/>
      <c r="D1582" s="234"/>
      <c r="E1582" s="235"/>
      <c r="F1582" s="267"/>
      <c r="G1582" s="260"/>
      <c r="H1582" s="262"/>
      <c r="I1582" s="268"/>
      <c r="J1582" s="235"/>
    </row>
    <row r="1583" spans="1:10" ht="12" customHeight="1" x14ac:dyDescent="0.2">
      <c r="A1583" s="264"/>
      <c r="B1583" s="232"/>
      <c r="C1583" s="233"/>
      <c r="D1583" s="234"/>
      <c r="E1583" s="235"/>
      <c r="F1583" s="267"/>
      <c r="G1583" s="261"/>
      <c r="H1583" s="262"/>
      <c r="I1583" s="268"/>
      <c r="J1583" s="235"/>
    </row>
    <row r="1584" spans="1:10" ht="12" customHeight="1" x14ac:dyDescent="0.2">
      <c r="A1584" s="264"/>
      <c r="B1584" s="232"/>
      <c r="C1584" s="232"/>
      <c r="D1584" s="234"/>
      <c r="E1584" s="231"/>
      <c r="F1584" s="267"/>
      <c r="G1584" s="260"/>
      <c r="H1584" s="262"/>
      <c r="I1584" s="225"/>
      <c r="J1584" s="231"/>
    </row>
    <row r="1585" spans="1:10" ht="12" customHeight="1" x14ac:dyDescent="0.2">
      <c r="A1585" s="264"/>
      <c r="B1585" s="232"/>
      <c r="C1585" s="233"/>
      <c r="D1585" s="234"/>
      <c r="E1585" s="231"/>
      <c r="F1585" s="267"/>
      <c r="G1585" s="261"/>
      <c r="H1585" s="262"/>
      <c r="I1585" s="225"/>
      <c r="J1585" s="263"/>
    </row>
    <row r="1586" spans="1:10" ht="12" customHeight="1" x14ac:dyDescent="0.2">
      <c r="A1586" s="264"/>
      <c r="B1586" s="232"/>
      <c r="C1586" s="232"/>
      <c r="D1586" s="234"/>
      <c r="E1586" s="235"/>
      <c r="F1586" s="267"/>
      <c r="G1586" s="260"/>
      <c r="H1586" s="262"/>
      <c r="I1586" s="268"/>
      <c r="J1586" s="235"/>
    </row>
    <row r="1587" spans="1:10" ht="12" customHeight="1" x14ac:dyDescent="0.2">
      <c r="A1587" s="264"/>
      <c r="B1587" s="232"/>
      <c r="C1587" s="233"/>
      <c r="D1587" s="234"/>
      <c r="E1587" s="235"/>
      <c r="F1587" s="267"/>
      <c r="G1587" s="261"/>
      <c r="H1587" s="262"/>
      <c r="I1587" s="268"/>
      <c r="J1587" s="235"/>
    </row>
    <row r="1588" spans="1:10" ht="12" customHeight="1" x14ac:dyDescent="0.2">
      <c r="A1588" s="264"/>
      <c r="B1588" s="232"/>
      <c r="C1588" s="232"/>
      <c r="D1588" s="234"/>
      <c r="E1588" s="235"/>
      <c r="F1588" s="267"/>
      <c r="G1588" s="260"/>
      <c r="H1588" s="262"/>
      <c r="I1588" s="268"/>
      <c r="J1588" s="235"/>
    </row>
    <row r="1589" spans="1:10" ht="12" customHeight="1" x14ac:dyDescent="0.2">
      <c r="A1589" s="264"/>
      <c r="B1589" s="232"/>
      <c r="C1589" s="233"/>
      <c r="D1589" s="234"/>
      <c r="E1589" s="235"/>
      <c r="F1589" s="267"/>
      <c r="G1589" s="261"/>
      <c r="H1589" s="262"/>
      <c r="I1589" s="268"/>
      <c r="J1589" s="235"/>
    </row>
    <row r="1590" spans="1:10" ht="12" customHeight="1" x14ac:dyDescent="0.2">
      <c r="A1590" s="264"/>
      <c r="B1590" s="232"/>
      <c r="C1590" s="232"/>
      <c r="D1590" s="234"/>
      <c r="E1590" s="231"/>
      <c r="F1590" s="267"/>
      <c r="G1590" s="260"/>
      <c r="H1590" s="262"/>
      <c r="I1590" s="225"/>
      <c r="J1590" s="231"/>
    </row>
    <row r="1591" spans="1:10" ht="12" customHeight="1" x14ac:dyDescent="0.2">
      <c r="A1591" s="264"/>
      <c r="B1591" s="232"/>
      <c r="C1591" s="233"/>
      <c r="D1591" s="234"/>
      <c r="E1591" s="231"/>
      <c r="F1591" s="267"/>
      <c r="G1591" s="261"/>
      <c r="H1591" s="262"/>
      <c r="I1591" s="225"/>
      <c r="J1591" s="263"/>
    </row>
    <row r="1592" spans="1:10" ht="12" customHeight="1" x14ac:dyDescent="0.2">
      <c r="A1592" s="266"/>
      <c r="B1592" s="232"/>
      <c r="C1592" s="232"/>
      <c r="D1592" s="232"/>
      <c r="E1592" s="231"/>
      <c r="F1592" s="226"/>
      <c r="G1592" s="260"/>
      <c r="H1592" s="262"/>
      <c r="I1592" s="225"/>
      <c r="J1592" s="231"/>
    </row>
    <row r="1593" spans="1:10" ht="12" customHeight="1" x14ac:dyDescent="0.2">
      <c r="A1593" s="266"/>
      <c r="B1593" s="232"/>
      <c r="C1593" s="232"/>
      <c r="D1593" s="232"/>
      <c r="E1593" s="231"/>
      <c r="F1593" s="263"/>
      <c r="G1593" s="261"/>
      <c r="H1593" s="262"/>
      <c r="I1593" s="225"/>
      <c r="J1593" s="263"/>
    </row>
    <row r="1594" spans="1:10" ht="12" customHeight="1" x14ac:dyDescent="0.2">
      <c r="A1594" s="264"/>
      <c r="B1594" s="232"/>
      <c r="C1594" s="232"/>
      <c r="D1594" s="234"/>
      <c r="E1594" s="231"/>
      <c r="F1594" s="226"/>
      <c r="G1594" s="260"/>
      <c r="H1594" s="262"/>
      <c r="I1594" s="225"/>
      <c r="J1594" s="231"/>
    </row>
    <row r="1595" spans="1:10" ht="12" customHeight="1" x14ac:dyDescent="0.2">
      <c r="A1595" s="264"/>
      <c r="B1595" s="232"/>
      <c r="C1595" s="233"/>
      <c r="D1595" s="234"/>
      <c r="E1595" s="231"/>
      <c r="F1595" s="263"/>
      <c r="G1595" s="261"/>
      <c r="H1595" s="262"/>
      <c r="I1595" s="225"/>
      <c r="J1595" s="263"/>
    </row>
    <row r="1596" spans="1:10" ht="12" customHeight="1" x14ac:dyDescent="0.2">
      <c r="A1596" s="266"/>
      <c r="B1596" s="232"/>
      <c r="C1596" s="232"/>
      <c r="D1596" s="232"/>
      <c r="E1596" s="235"/>
      <c r="F1596" s="267"/>
      <c r="G1596" s="260"/>
      <c r="H1596" s="262"/>
      <c r="I1596" s="268"/>
      <c r="J1596" s="235"/>
    </row>
    <row r="1597" spans="1:10" ht="12" customHeight="1" x14ac:dyDescent="0.2">
      <c r="A1597" s="266"/>
      <c r="B1597" s="232"/>
      <c r="C1597" s="232"/>
      <c r="D1597" s="232"/>
      <c r="E1597" s="235"/>
      <c r="F1597" s="267"/>
      <c r="G1597" s="261"/>
      <c r="H1597" s="262"/>
      <c r="I1597" s="268"/>
      <c r="J1597" s="235"/>
    </row>
    <row r="1598" spans="1:10" ht="12" customHeight="1" x14ac:dyDescent="0.2">
      <c r="A1598" s="266"/>
      <c r="B1598" s="232"/>
      <c r="C1598" s="232"/>
      <c r="D1598" s="232"/>
      <c r="E1598" s="235"/>
      <c r="F1598" s="267"/>
      <c r="G1598" s="260"/>
      <c r="H1598" s="262"/>
      <c r="I1598" s="267"/>
      <c r="J1598" s="235"/>
    </row>
    <row r="1599" spans="1:10" ht="12" customHeight="1" x14ac:dyDescent="0.2">
      <c r="A1599" s="266"/>
      <c r="B1599" s="232"/>
      <c r="C1599" s="233"/>
      <c r="D1599" s="232"/>
      <c r="E1599" s="235"/>
      <c r="F1599" s="267"/>
      <c r="G1599" s="261"/>
      <c r="H1599" s="262"/>
      <c r="I1599" s="267"/>
      <c r="J1599" s="235"/>
    </row>
    <row r="1600" spans="1:10" ht="12" customHeight="1" x14ac:dyDescent="0.2">
      <c r="A1600" s="266"/>
      <c r="B1600" s="232"/>
      <c r="C1600" s="232"/>
      <c r="D1600" s="232"/>
      <c r="E1600" s="231"/>
      <c r="F1600" s="226"/>
      <c r="G1600" s="260"/>
      <c r="H1600" s="262"/>
      <c r="I1600" s="225"/>
      <c r="J1600" s="231"/>
    </row>
    <row r="1601" spans="1:10" ht="12" customHeight="1" x14ac:dyDescent="0.2">
      <c r="A1601" s="266"/>
      <c r="B1601" s="232"/>
      <c r="C1601" s="232"/>
      <c r="D1601" s="232"/>
      <c r="E1601" s="231"/>
      <c r="F1601" s="263"/>
      <c r="G1601" s="261"/>
      <c r="H1601" s="262"/>
      <c r="I1601" s="225"/>
      <c r="J1601" s="263"/>
    </row>
    <row r="1602" spans="1:10" ht="12" customHeight="1" x14ac:dyDescent="0.2">
      <c r="A1602" s="264"/>
      <c r="B1602" s="232"/>
      <c r="C1602" s="232"/>
      <c r="D1602" s="234"/>
      <c r="E1602" s="235"/>
      <c r="F1602" s="267"/>
      <c r="G1602" s="260"/>
      <c r="H1602" s="262"/>
      <c r="I1602" s="268"/>
      <c r="J1602" s="235"/>
    </row>
    <row r="1603" spans="1:10" ht="12" customHeight="1" x14ac:dyDescent="0.2">
      <c r="A1603" s="264"/>
      <c r="B1603" s="232"/>
      <c r="C1603" s="233"/>
      <c r="D1603" s="234"/>
      <c r="E1603" s="235"/>
      <c r="F1603" s="267"/>
      <c r="G1603" s="261"/>
      <c r="H1603" s="262"/>
      <c r="I1603" s="268"/>
      <c r="J1603" s="235"/>
    </row>
    <row r="1604" spans="1:10" ht="12" customHeight="1" x14ac:dyDescent="0.2">
      <c r="A1604" s="264"/>
      <c r="B1604" s="232"/>
      <c r="C1604" s="232"/>
      <c r="D1604" s="234"/>
      <c r="E1604" s="235"/>
      <c r="F1604" s="267"/>
      <c r="G1604" s="260"/>
      <c r="H1604" s="262"/>
      <c r="I1604" s="267"/>
      <c r="J1604" s="235"/>
    </row>
    <row r="1605" spans="1:10" ht="12" customHeight="1" x14ac:dyDescent="0.2">
      <c r="A1605" s="264"/>
      <c r="B1605" s="232"/>
      <c r="C1605" s="233"/>
      <c r="D1605" s="234"/>
      <c r="E1605" s="235"/>
      <c r="F1605" s="267"/>
      <c r="G1605" s="261"/>
      <c r="H1605" s="262"/>
      <c r="I1605" s="267"/>
      <c r="J1605" s="235"/>
    </row>
    <row r="1606" spans="1:10" ht="12" customHeight="1" x14ac:dyDescent="0.2">
      <c r="A1606" s="264"/>
      <c r="B1606" s="232"/>
      <c r="C1606" s="232"/>
      <c r="D1606" s="234"/>
      <c r="E1606" s="231"/>
      <c r="F1606" s="226"/>
      <c r="G1606" s="260"/>
      <c r="H1606" s="262"/>
      <c r="I1606" s="225"/>
      <c r="J1606" s="231"/>
    </row>
    <row r="1607" spans="1:10" ht="12" customHeight="1" x14ac:dyDescent="0.2">
      <c r="A1607" s="264"/>
      <c r="B1607" s="232"/>
      <c r="C1607" s="233"/>
      <c r="D1607" s="234"/>
      <c r="E1607" s="231"/>
      <c r="F1607" s="263"/>
      <c r="G1607" s="261"/>
      <c r="H1607" s="262"/>
      <c r="I1607" s="225"/>
      <c r="J1607" s="263"/>
    </row>
    <row r="1608" spans="1:10" ht="12" customHeight="1" x14ac:dyDescent="0.2">
      <c r="A1608" s="264"/>
      <c r="B1608" s="232"/>
      <c r="C1608" s="232"/>
      <c r="D1608" s="234"/>
      <c r="E1608" s="235"/>
      <c r="F1608" s="267"/>
      <c r="G1608" s="260"/>
      <c r="H1608" s="262"/>
      <c r="I1608" s="268"/>
      <c r="J1608" s="235"/>
    </row>
    <row r="1609" spans="1:10" ht="12" customHeight="1" x14ac:dyDescent="0.2">
      <c r="A1609" s="264"/>
      <c r="B1609" s="232"/>
      <c r="C1609" s="233"/>
      <c r="D1609" s="234"/>
      <c r="E1609" s="235"/>
      <c r="F1609" s="267"/>
      <c r="G1609" s="261"/>
      <c r="H1609" s="262"/>
      <c r="I1609" s="268"/>
      <c r="J1609" s="235"/>
    </row>
    <row r="1610" spans="1:10" ht="12" customHeight="1" x14ac:dyDescent="0.2">
      <c r="A1610" s="264"/>
      <c r="B1610" s="232"/>
      <c r="C1610" s="232"/>
      <c r="D1610" s="234"/>
      <c r="E1610" s="235"/>
      <c r="F1610" s="267"/>
      <c r="G1610" s="260"/>
      <c r="H1610" s="262"/>
      <c r="I1610" s="267"/>
      <c r="J1610" s="235"/>
    </row>
    <row r="1611" spans="1:10" ht="12" customHeight="1" x14ac:dyDescent="0.2">
      <c r="A1611" s="264"/>
      <c r="B1611" s="232"/>
      <c r="C1611" s="233"/>
      <c r="D1611" s="234"/>
      <c r="E1611" s="235"/>
      <c r="F1611" s="267"/>
      <c r="G1611" s="261"/>
      <c r="H1611" s="262"/>
      <c r="I1611" s="267"/>
      <c r="J1611" s="235"/>
    </row>
    <row r="1612" spans="1:10" ht="12" customHeight="1" x14ac:dyDescent="0.2">
      <c r="A1612" s="264"/>
      <c r="B1612" s="232"/>
      <c r="C1612" s="232"/>
      <c r="D1612" s="234"/>
      <c r="E1612" s="231"/>
      <c r="F1612" s="226"/>
      <c r="G1612" s="260"/>
      <c r="H1612" s="262"/>
      <c r="I1612" s="225"/>
      <c r="J1612" s="231"/>
    </row>
    <row r="1613" spans="1:10" ht="12" customHeight="1" x14ac:dyDescent="0.2">
      <c r="A1613" s="264"/>
      <c r="B1613" s="232"/>
      <c r="C1613" s="233"/>
      <c r="D1613" s="234"/>
      <c r="E1613" s="231"/>
      <c r="F1613" s="263"/>
      <c r="G1613" s="261"/>
      <c r="H1613" s="262"/>
      <c r="I1613" s="225"/>
      <c r="J1613" s="263"/>
    </row>
    <row r="1614" spans="1:10" ht="12" customHeight="1" x14ac:dyDescent="0.2">
      <c r="A1614" s="266"/>
      <c r="B1614" s="232"/>
      <c r="C1614" s="232"/>
      <c r="D1614" s="232"/>
      <c r="E1614" s="235"/>
      <c r="F1614" s="267"/>
      <c r="G1614" s="260"/>
      <c r="H1614" s="262"/>
      <c r="I1614" s="268"/>
      <c r="J1614" s="235"/>
    </row>
    <row r="1615" spans="1:10" ht="12" customHeight="1" x14ac:dyDescent="0.2">
      <c r="A1615" s="266"/>
      <c r="B1615" s="232"/>
      <c r="C1615" s="232"/>
      <c r="D1615" s="232"/>
      <c r="E1615" s="235"/>
      <c r="F1615" s="267"/>
      <c r="G1615" s="261"/>
      <c r="H1615" s="262"/>
      <c r="I1615" s="268"/>
      <c r="J1615" s="235"/>
    </row>
    <row r="1616" spans="1:10" ht="12" customHeight="1" x14ac:dyDescent="0.2">
      <c r="A1616" s="266"/>
      <c r="B1616" s="232"/>
      <c r="C1616" s="232"/>
      <c r="D1616" s="232"/>
      <c r="E1616" s="236"/>
      <c r="F1616" s="271"/>
      <c r="G1616" s="272"/>
      <c r="H1616" s="274"/>
      <c r="I1616" s="283"/>
      <c r="J1616" s="271"/>
    </row>
    <row r="1617" spans="1:10" ht="12" customHeight="1" x14ac:dyDescent="0.2">
      <c r="A1617" s="266"/>
      <c r="B1617" s="232"/>
      <c r="C1617" s="233"/>
      <c r="D1617" s="232"/>
      <c r="E1617" s="236"/>
      <c r="F1617" s="271"/>
      <c r="G1617" s="273"/>
      <c r="H1617" s="274"/>
      <c r="I1617" s="283"/>
      <c r="J1617" s="271"/>
    </row>
    <row r="1618" spans="1:10" ht="12" customHeight="1" x14ac:dyDescent="0.2">
      <c r="A1618" s="266"/>
      <c r="B1618" s="232"/>
      <c r="C1618" s="232"/>
      <c r="D1618" s="232"/>
      <c r="E1618" s="235"/>
      <c r="F1618" s="267"/>
      <c r="G1618" s="260"/>
      <c r="H1618" s="262"/>
      <c r="I1618" s="268"/>
      <c r="J1618" s="235"/>
    </row>
    <row r="1619" spans="1:10" ht="12" customHeight="1" x14ac:dyDescent="0.2">
      <c r="A1619" s="266"/>
      <c r="B1619" s="232"/>
      <c r="C1619" s="232"/>
      <c r="D1619" s="232"/>
      <c r="E1619" s="235"/>
      <c r="F1619" s="267"/>
      <c r="G1619" s="261"/>
      <c r="H1619" s="262"/>
      <c r="I1619" s="268"/>
      <c r="J1619" s="235"/>
    </row>
    <row r="1620" spans="1:10" ht="12" customHeight="1" x14ac:dyDescent="0.2">
      <c r="A1620" s="266"/>
      <c r="B1620" s="232"/>
      <c r="C1620" s="232"/>
      <c r="D1620" s="232"/>
      <c r="E1620" s="231"/>
      <c r="F1620" s="226"/>
      <c r="G1620" s="260"/>
      <c r="H1620" s="262"/>
      <c r="I1620" s="225"/>
      <c r="J1620" s="231"/>
    </row>
    <row r="1621" spans="1:10" ht="12" customHeight="1" x14ac:dyDescent="0.2">
      <c r="A1621" s="266"/>
      <c r="B1621" s="232"/>
      <c r="C1621" s="233"/>
      <c r="D1621" s="232"/>
      <c r="E1621" s="231"/>
      <c r="F1621" s="263"/>
      <c r="G1621" s="261"/>
      <c r="H1621" s="262"/>
      <c r="I1621" s="225"/>
      <c r="J1621" s="263"/>
    </row>
    <row r="1622" spans="1:10" ht="12" customHeight="1" x14ac:dyDescent="0.2">
      <c r="A1622" s="264"/>
      <c r="B1622" s="232"/>
      <c r="C1622" s="232"/>
      <c r="D1622" s="234"/>
      <c r="E1622" s="235"/>
      <c r="F1622" s="267"/>
      <c r="G1622" s="260"/>
      <c r="H1622" s="262"/>
      <c r="I1622" s="268"/>
      <c r="J1622" s="235"/>
    </row>
    <row r="1623" spans="1:10" ht="12" customHeight="1" x14ac:dyDescent="0.2">
      <c r="A1623" s="264"/>
      <c r="B1623" s="232"/>
      <c r="C1623" s="232"/>
      <c r="D1623" s="234"/>
      <c r="E1623" s="235"/>
      <c r="F1623" s="267"/>
      <c r="G1623" s="261"/>
      <c r="H1623" s="262"/>
      <c r="I1623" s="268"/>
      <c r="J1623" s="235"/>
    </row>
    <row r="1624" spans="1:10" ht="12" customHeight="1" x14ac:dyDescent="0.2">
      <c r="A1624" s="264"/>
      <c r="B1624" s="232"/>
      <c r="C1624" s="232"/>
      <c r="D1624" s="234"/>
      <c r="E1624" s="231"/>
      <c r="F1624" s="226"/>
      <c r="G1624" s="260"/>
      <c r="H1624" s="262"/>
      <c r="I1624" s="225"/>
      <c r="J1624" s="231"/>
    </row>
    <row r="1625" spans="1:10" ht="12" customHeight="1" x14ac:dyDescent="0.2">
      <c r="A1625" s="264"/>
      <c r="B1625" s="232"/>
      <c r="C1625" s="233"/>
      <c r="D1625" s="234"/>
      <c r="E1625" s="231"/>
      <c r="F1625" s="263"/>
      <c r="G1625" s="261"/>
      <c r="H1625" s="262"/>
      <c r="I1625" s="225"/>
      <c r="J1625" s="263"/>
    </row>
    <row r="1626" spans="1:10" ht="12" customHeight="1" x14ac:dyDescent="0.2">
      <c r="A1626" s="264"/>
      <c r="B1626" s="232"/>
      <c r="C1626" s="232"/>
      <c r="D1626" s="234"/>
      <c r="E1626" s="235"/>
      <c r="F1626" s="267"/>
      <c r="G1626" s="260"/>
      <c r="H1626" s="262"/>
      <c r="I1626" s="268"/>
      <c r="J1626" s="235"/>
    </row>
    <row r="1627" spans="1:10" ht="12" customHeight="1" x14ac:dyDescent="0.2">
      <c r="A1627" s="264"/>
      <c r="B1627" s="232"/>
      <c r="C1627" s="233"/>
      <c r="D1627" s="234"/>
      <c r="E1627" s="235"/>
      <c r="F1627" s="267"/>
      <c r="G1627" s="261"/>
      <c r="H1627" s="262"/>
      <c r="I1627" s="268"/>
      <c r="J1627" s="235"/>
    </row>
    <row r="1628" spans="1:10" ht="12" customHeight="1" x14ac:dyDescent="0.2">
      <c r="A1628" s="264"/>
      <c r="B1628" s="232"/>
      <c r="C1628" s="232"/>
      <c r="D1628" s="234"/>
      <c r="E1628" s="231"/>
      <c r="F1628" s="226"/>
      <c r="G1628" s="260"/>
      <c r="H1628" s="270"/>
      <c r="I1628" s="225"/>
      <c r="J1628" s="231"/>
    </row>
    <row r="1629" spans="1:10" ht="12" customHeight="1" x14ac:dyDescent="0.2">
      <c r="A1629" s="264"/>
      <c r="B1629" s="232"/>
      <c r="C1629" s="233"/>
      <c r="D1629" s="234"/>
      <c r="E1629" s="231"/>
      <c r="F1629" s="269"/>
      <c r="G1629" s="261"/>
      <c r="H1629" s="270"/>
      <c r="I1629" s="225"/>
      <c r="J1629" s="263"/>
    </row>
    <row r="1630" spans="1:10" ht="12" customHeight="1" x14ac:dyDescent="0.2">
      <c r="A1630" s="264"/>
      <c r="B1630" s="232"/>
      <c r="C1630" s="232"/>
      <c r="D1630" s="232"/>
      <c r="E1630" s="231"/>
      <c r="F1630" s="226"/>
      <c r="G1630" s="260"/>
      <c r="H1630" s="262"/>
      <c r="I1630" s="225"/>
      <c r="J1630" s="231"/>
    </row>
    <row r="1631" spans="1:10" ht="12" customHeight="1" x14ac:dyDescent="0.2">
      <c r="A1631" s="264"/>
      <c r="B1631" s="232"/>
      <c r="C1631" s="232"/>
      <c r="D1631" s="232"/>
      <c r="E1631" s="231"/>
      <c r="F1631" s="263"/>
      <c r="G1631" s="261"/>
      <c r="H1631" s="262"/>
      <c r="I1631" s="225"/>
      <c r="J1631" s="263"/>
    </row>
    <row r="1632" spans="1:10" ht="12" customHeight="1" x14ac:dyDescent="0.2">
      <c r="A1632" s="264"/>
      <c r="B1632" s="232"/>
      <c r="C1632" s="232"/>
      <c r="D1632" s="234"/>
      <c r="E1632" s="237"/>
      <c r="F1632" s="277"/>
      <c r="G1632" s="290"/>
      <c r="H1632" s="281"/>
      <c r="I1632" s="285"/>
      <c r="J1632" s="277"/>
    </row>
    <row r="1633" spans="1:10" ht="12" customHeight="1" x14ac:dyDescent="0.2">
      <c r="A1633" s="264"/>
      <c r="B1633" s="232"/>
      <c r="C1633" s="232"/>
      <c r="D1633" s="234"/>
      <c r="E1633" s="238"/>
      <c r="F1633" s="277"/>
      <c r="G1633" s="279"/>
      <c r="H1633" s="281"/>
      <c r="I1633" s="285"/>
      <c r="J1633" s="277"/>
    </row>
    <row r="1634" spans="1:10" ht="12" customHeight="1" x14ac:dyDescent="0.2">
      <c r="A1634" s="264"/>
      <c r="B1634" s="232"/>
      <c r="C1634" s="232"/>
      <c r="D1634" s="234"/>
      <c r="E1634" s="235"/>
      <c r="F1634" s="267"/>
      <c r="G1634" s="260"/>
      <c r="H1634" s="262"/>
      <c r="I1634" s="268"/>
      <c r="J1634" s="235"/>
    </row>
    <row r="1635" spans="1:10" ht="12" customHeight="1" x14ac:dyDescent="0.2">
      <c r="A1635" s="264"/>
      <c r="B1635" s="232"/>
      <c r="C1635" s="233"/>
      <c r="D1635" s="234"/>
      <c r="E1635" s="235"/>
      <c r="F1635" s="267"/>
      <c r="G1635" s="261"/>
      <c r="H1635" s="262"/>
      <c r="I1635" s="268"/>
      <c r="J1635" s="235"/>
    </row>
    <row r="1636" spans="1:10" ht="12" customHeight="1" x14ac:dyDescent="0.2">
      <c r="A1636" s="264"/>
      <c r="B1636" s="232"/>
      <c r="C1636" s="232"/>
      <c r="D1636" s="234"/>
      <c r="E1636" s="231"/>
      <c r="F1636" s="226"/>
      <c r="G1636" s="260"/>
      <c r="H1636" s="262"/>
      <c r="I1636" s="225"/>
      <c r="J1636" s="231"/>
    </row>
    <row r="1637" spans="1:10" ht="12" customHeight="1" x14ac:dyDescent="0.2">
      <c r="A1637" s="264"/>
      <c r="B1637" s="232"/>
      <c r="C1637" s="233"/>
      <c r="D1637" s="234"/>
      <c r="E1637" s="231"/>
      <c r="F1637" s="263"/>
      <c r="G1637" s="261"/>
      <c r="H1637" s="262"/>
      <c r="I1637" s="225"/>
      <c r="J1637" s="263"/>
    </row>
    <row r="1638" spans="1:10" ht="12" customHeight="1" x14ac:dyDescent="0.2">
      <c r="A1638" s="264"/>
      <c r="B1638" s="232"/>
      <c r="C1638" s="232"/>
      <c r="D1638" s="234"/>
      <c r="E1638" s="235"/>
      <c r="F1638" s="267"/>
      <c r="G1638" s="260"/>
      <c r="H1638" s="262"/>
      <c r="I1638" s="268"/>
      <c r="J1638" s="235"/>
    </row>
    <row r="1639" spans="1:10" ht="12" customHeight="1" x14ac:dyDescent="0.2">
      <c r="A1639" s="264"/>
      <c r="B1639" s="232"/>
      <c r="C1639" s="233"/>
      <c r="D1639" s="234"/>
      <c r="E1639" s="235"/>
      <c r="F1639" s="267"/>
      <c r="G1639" s="261"/>
      <c r="H1639" s="262"/>
      <c r="I1639" s="268"/>
      <c r="J1639" s="235"/>
    </row>
    <row r="1640" spans="1:10" ht="12" customHeight="1" x14ac:dyDescent="0.2">
      <c r="A1640" s="266"/>
      <c r="B1640" s="232"/>
      <c r="C1640" s="232"/>
      <c r="D1640" s="232"/>
      <c r="E1640" s="235"/>
      <c r="F1640" s="267"/>
      <c r="G1640" s="260"/>
      <c r="H1640" s="262"/>
      <c r="I1640" s="268"/>
      <c r="J1640" s="235"/>
    </row>
    <row r="1641" spans="1:10" ht="12" customHeight="1" x14ac:dyDescent="0.2">
      <c r="A1641" s="266"/>
      <c r="B1641" s="232"/>
      <c r="C1641" s="233"/>
      <c r="D1641" s="232"/>
      <c r="E1641" s="235"/>
      <c r="F1641" s="267"/>
      <c r="G1641" s="261"/>
      <c r="H1641" s="262"/>
      <c r="I1641" s="268"/>
      <c r="J1641" s="235"/>
    </row>
    <row r="1642" spans="1:10" ht="12" customHeight="1" x14ac:dyDescent="0.2">
      <c r="A1642" s="266"/>
      <c r="B1642" s="232"/>
      <c r="C1642" s="232"/>
      <c r="D1642" s="232"/>
      <c r="E1642" s="231"/>
      <c r="F1642" s="226"/>
      <c r="G1642" s="260"/>
      <c r="H1642" s="262"/>
      <c r="I1642" s="225"/>
      <c r="J1642" s="231"/>
    </row>
    <row r="1643" spans="1:10" ht="12" customHeight="1" x14ac:dyDescent="0.2">
      <c r="A1643" s="266"/>
      <c r="B1643" s="232"/>
      <c r="C1643" s="232"/>
      <c r="D1643" s="232"/>
      <c r="E1643" s="231"/>
      <c r="F1643" s="263"/>
      <c r="G1643" s="261"/>
      <c r="H1643" s="262"/>
      <c r="I1643" s="225"/>
      <c r="J1643" s="263"/>
    </row>
    <row r="1644" spans="1:10" ht="12" customHeight="1" x14ac:dyDescent="0.2">
      <c r="A1644" s="264"/>
      <c r="B1644" s="232"/>
      <c r="C1644" s="232"/>
      <c r="D1644" s="234"/>
      <c r="E1644" s="235"/>
      <c r="F1644" s="267"/>
      <c r="G1644" s="260"/>
      <c r="H1644" s="262"/>
      <c r="I1644" s="268"/>
      <c r="J1644" s="235"/>
    </row>
    <row r="1645" spans="1:10" ht="12" customHeight="1" x14ac:dyDescent="0.2">
      <c r="A1645" s="264"/>
      <c r="B1645" s="232"/>
      <c r="C1645" s="233"/>
      <c r="D1645" s="234"/>
      <c r="E1645" s="235"/>
      <c r="F1645" s="267"/>
      <c r="G1645" s="261"/>
      <c r="H1645" s="262"/>
      <c r="I1645" s="268"/>
      <c r="J1645" s="235"/>
    </row>
    <row r="1646" spans="1:10" ht="12" customHeight="1" x14ac:dyDescent="0.2">
      <c r="A1646" s="264"/>
      <c r="B1646" s="232"/>
      <c r="C1646" s="232"/>
      <c r="D1646" s="234"/>
      <c r="E1646" s="231"/>
      <c r="F1646" s="226"/>
      <c r="G1646" s="260"/>
      <c r="H1646" s="262"/>
      <c r="I1646" s="225"/>
      <c r="J1646" s="231"/>
    </row>
    <row r="1647" spans="1:10" ht="12" customHeight="1" x14ac:dyDescent="0.2">
      <c r="A1647" s="264"/>
      <c r="B1647" s="232"/>
      <c r="C1647" s="232"/>
      <c r="D1647" s="234"/>
      <c r="E1647" s="231"/>
      <c r="F1647" s="263"/>
      <c r="G1647" s="261"/>
      <c r="H1647" s="262"/>
      <c r="I1647" s="225"/>
      <c r="J1647" s="263"/>
    </row>
    <row r="1648" spans="1:10" ht="12" customHeight="1" x14ac:dyDescent="0.2">
      <c r="A1648" s="266"/>
      <c r="B1648" s="232"/>
      <c r="C1648" s="232"/>
      <c r="D1648" s="232"/>
      <c r="E1648" s="231"/>
      <c r="F1648" s="226"/>
      <c r="G1648" s="260"/>
      <c r="H1648" s="262"/>
      <c r="I1648" s="225"/>
      <c r="J1648" s="231"/>
    </row>
    <row r="1649" spans="1:10" ht="12" customHeight="1" x14ac:dyDescent="0.2">
      <c r="A1649" s="266"/>
      <c r="B1649" s="232"/>
      <c r="C1649" s="233"/>
      <c r="D1649" s="232"/>
      <c r="E1649" s="231"/>
      <c r="F1649" s="263"/>
      <c r="G1649" s="261"/>
      <c r="H1649" s="262"/>
      <c r="I1649" s="225"/>
      <c r="J1649" s="263"/>
    </row>
    <row r="1650" spans="1:10" ht="12" customHeight="1" x14ac:dyDescent="0.2">
      <c r="A1650" s="266"/>
      <c r="B1650" s="232"/>
      <c r="C1650" s="232"/>
      <c r="D1650" s="232"/>
      <c r="E1650" s="235"/>
      <c r="F1650" s="267"/>
      <c r="G1650" s="260"/>
      <c r="H1650" s="262"/>
      <c r="I1650" s="268"/>
      <c r="J1650" s="235"/>
    </row>
    <row r="1651" spans="1:10" ht="12" customHeight="1" x14ac:dyDescent="0.2">
      <c r="A1651" s="266"/>
      <c r="B1651" s="232"/>
      <c r="C1651" s="232"/>
      <c r="D1651" s="232"/>
      <c r="E1651" s="235"/>
      <c r="F1651" s="267"/>
      <c r="G1651" s="261"/>
      <c r="H1651" s="262"/>
      <c r="I1651" s="268"/>
      <c r="J1651" s="235"/>
    </row>
    <row r="1652" spans="1:10" ht="12" customHeight="1" x14ac:dyDescent="0.2">
      <c r="A1652" s="266"/>
      <c r="B1652" s="232"/>
      <c r="C1652" s="232"/>
      <c r="D1652" s="232"/>
      <c r="E1652" s="235"/>
      <c r="F1652" s="267"/>
      <c r="G1652" s="260"/>
      <c r="H1652" s="262"/>
      <c r="I1652" s="267"/>
      <c r="J1652" s="235"/>
    </row>
    <row r="1653" spans="1:10" ht="12" customHeight="1" x14ac:dyDescent="0.2">
      <c r="A1653" s="266"/>
      <c r="B1653" s="232"/>
      <c r="C1653" s="233"/>
      <c r="D1653" s="232"/>
      <c r="E1653" s="235"/>
      <c r="F1653" s="267"/>
      <c r="G1653" s="261"/>
      <c r="H1653" s="262"/>
      <c r="I1653" s="267"/>
      <c r="J1653" s="235"/>
    </row>
    <row r="1654" spans="1:10" ht="12" customHeight="1" x14ac:dyDescent="0.2">
      <c r="A1654" s="266"/>
      <c r="B1654" s="232"/>
      <c r="C1654" s="232"/>
      <c r="D1654" s="232"/>
      <c r="E1654" s="231"/>
      <c r="F1654" s="226"/>
      <c r="G1654" s="260"/>
      <c r="H1654" s="262"/>
      <c r="I1654" s="225"/>
      <c r="J1654" s="231"/>
    </row>
    <row r="1655" spans="1:10" ht="12" customHeight="1" x14ac:dyDescent="0.2">
      <c r="A1655" s="266"/>
      <c r="B1655" s="232"/>
      <c r="C1655" s="232"/>
      <c r="D1655" s="232"/>
      <c r="E1655" s="231"/>
      <c r="F1655" s="263"/>
      <c r="G1655" s="261"/>
      <c r="H1655" s="262"/>
      <c r="I1655" s="225"/>
      <c r="J1655" s="263"/>
    </row>
    <row r="1656" spans="1:10" ht="12" customHeight="1" x14ac:dyDescent="0.2">
      <c r="A1656" s="266"/>
      <c r="B1656" s="232"/>
      <c r="C1656" s="232"/>
      <c r="D1656" s="232"/>
      <c r="E1656" s="235"/>
      <c r="F1656" s="267"/>
      <c r="G1656" s="260"/>
      <c r="H1656" s="262"/>
      <c r="I1656" s="268"/>
      <c r="J1656" s="235"/>
    </row>
    <row r="1657" spans="1:10" ht="12" customHeight="1" x14ac:dyDescent="0.2">
      <c r="A1657" s="266"/>
      <c r="B1657" s="232"/>
      <c r="C1657" s="233"/>
      <c r="D1657" s="232"/>
      <c r="E1657" s="235"/>
      <c r="F1657" s="267"/>
      <c r="G1657" s="261"/>
      <c r="H1657" s="262"/>
      <c r="I1657" s="268"/>
      <c r="J1657" s="235"/>
    </row>
    <row r="1658" spans="1:10" ht="12" customHeight="1" x14ac:dyDescent="0.2">
      <c r="A1658" s="266"/>
      <c r="B1658" s="232"/>
      <c r="C1658" s="232"/>
      <c r="D1658" s="232"/>
      <c r="E1658" s="235"/>
      <c r="F1658" s="267"/>
      <c r="G1658" s="260"/>
      <c r="H1658" s="262"/>
      <c r="I1658" s="267"/>
      <c r="J1658" s="235"/>
    </row>
    <row r="1659" spans="1:10" ht="12" customHeight="1" x14ac:dyDescent="0.2">
      <c r="A1659" s="266"/>
      <c r="B1659" s="232"/>
      <c r="C1659" s="232"/>
      <c r="D1659" s="232"/>
      <c r="E1659" s="235"/>
      <c r="F1659" s="267"/>
      <c r="G1659" s="261"/>
      <c r="H1659" s="262"/>
      <c r="I1659" s="267"/>
      <c r="J1659" s="235"/>
    </row>
    <row r="1660" spans="1:10" ht="12" customHeight="1" x14ac:dyDescent="0.2">
      <c r="A1660" s="266"/>
      <c r="B1660" s="232"/>
      <c r="C1660" s="232"/>
      <c r="D1660" s="232"/>
      <c r="E1660" s="231"/>
      <c r="F1660" s="226"/>
      <c r="G1660" s="260"/>
      <c r="H1660" s="262"/>
      <c r="I1660" s="225"/>
      <c r="J1660" s="231"/>
    </row>
    <row r="1661" spans="1:10" ht="12" customHeight="1" x14ac:dyDescent="0.2">
      <c r="A1661" s="266"/>
      <c r="B1661" s="232"/>
      <c r="C1661" s="233"/>
      <c r="D1661" s="232"/>
      <c r="E1661" s="231"/>
      <c r="F1661" s="263"/>
      <c r="G1661" s="261"/>
      <c r="H1661" s="262"/>
      <c r="I1661" s="225"/>
      <c r="J1661" s="263"/>
    </row>
    <row r="1662" spans="1:10" ht="12" customHeight="1" x14ac:dyDescent="0.2">
      <c r="A1662" s="264"/>
      <c r="B1662" s="232"/>
      <c r="C1662" s="232"/>
      <c r="D1662" s="234"/>
      <c r="E1662" s="235"/>
      <c r="F1662" s="267"/>
      <c r="G1662" s="260"/>
      <c r="H1662" s="262"/>
      <c r="I1662" s="268"/>
      <c r="J1662" s="235"/>
    </row>
    <row r="1663" spans="1:10" ht="12" customHeight="1" x14ac:dyDescent="0.2">
      <c r="A1663" s="264"/>
      <c r="B1663" s="232"/>
      <c r="C1663" s="233"/>
      <c r="D1663" s="234"/>
      <c r="E1663" s="235"/>
      <c r="F1663" s="267"/>
      <c r="G1663" s="261"/>
      <c r="H1663" s="262"/>
      <c r="I1663" s="268"/>
      <c r="J1663" s="235"/>
    </row>
    <row r="1664" spans="1:10" ht="12" customHeight="1" x14ac:dyDescent="0.2">
      <c r="A1664" s="264"/>
      <c r="B1664" s="232"/>
      <c r="C1664" s="232"/>
      <c r="D1664" s="234"/>
      <c r="E1664" s="231"/>
      <c r="F1664" s="226"/>
      <c r="G1664" s="260"/>
      <c r="H1664" s="262"/>
      <c r="I1664" s="225"/>
      <c r="J1664" s="231"/>
    </row>
    <row r="1665" spans="1:10" ht="12" customHeight="1" x14ac:dyDescent="0.2">
      <c r="A1665" s="264"/>
      <c r="B1665" s="232"/>
      <c r="C1665" s="233"/>
      <c r="D1665" s="234"/>
      <c r="E1665" s="231"/>
      <c r="F1665" s="263"/>
      <c r="G1665" s="261"/>
      <c r="H1665" s="262"/>
      <c r="I1665" s="225"/>
      <c r="J1665" s="263"/>
    </row>
    <row r="1666" spans="1:10" ht="12" customHeight="1" x14ac:dyDescent="0.2">
      <c r="A1666" s="264"/>
      <c r="B1666" s="232"/>
      <c r="C1666" s="232"/>
      <c r="D1666" s="234"/>
      <c r="E1666" s="231"/>
      <c r="F1666" s="226"/>
      <c r="G1666" s="260"/>
      <c r="H1666" s="262"/>
      <c r="I1666" s="225"/>
      <c r="J1666" s="231"/>
    </row>
    <row r="1667" spans="1:10" ht="12" customHeight="1" x14ac:dyDescent="0.2">
      <c r="A1667" s="264"/>
      <c r="B1667" s="232"/>
      <c r="C1667" s="233"/>
      <c r="D1667" s="234"/>
      <c r="E1667" s="231"/>
      <c r="F1667" s="263"/>
      <c r="G1667" s="261"/>
      <c r="H1667" s="262"/>
      <c r="I1667" s="225"/>
      <c r="J1667" s="263"/>
    </row>
    <row r="1668" spans="1:10" ht="12" customHeight="1" x14ac:dyDescent="0.2">
      <c r="A1668" s="264"/>
      <c r="B1668" s="232"/>
      <c r="C1668" s="232"/>
      <c r="D1668" s="234"/>
      <c r="E1668" s="235"/>
      <c r="F1668" s="267"/>
      <c r="G1668" s="260"/>
      <c r="H1668" s="262"/>
      <c r="I1668" s="268"/>
      <c r="J1668" s="235"/>
    </row>
    <row r="1669" spans="1:10" ht="12" customHeight="1" x14ac:dyDescent="0.2">
      <c r="A1669" s="264"/>
      <c r="B1669" s="232"/>
      <c r="C1669" s="233"/>
      <c r="D1669" s="234"/>
      <c r="E1669" s="235"/>
      <c r="F1669" s="267"/>
      <c r="G1669" s="261"/>
      <c r="H1669" s="262"/>
      <c r="I1669" s="268"/>
      <c r="J1669" s="235"/>
    </row>
    <row r="1670" spans="1:10" ht="12" customHeight="1" x14ac:dyDescent="0.2">
      <c r="A1670" s="264"/>
      <c r="B1670" s="232"/>
      <c r="C1670" s="232"/>
      <c r="D1670" s="234"/>
      <c r="E1670" s="235"/>
      <c r="F1670" s="267"/>
      <c r="G1670" s="260"/>
      <c r="H1670" s="262"/>
      <c r="I1670" s="267"/>
      <c r="J1670" s="235"/>
    </row>
    <row r="1671" spans="1:10" ht="12" customHeight="1" x14ac:dyDescent="0.2">
      <c r="A1671" s="264"/>
      <c r="B1671" s="232"/>
      <c r="C1671" s="233"/>
      <c r="D1671" s="234"/>
      <c r="E1671" s="235"/>
      <c r="F1671" s="267"/>
      <c r="G1671" s="261"/>
      <c r="H1671" s="262"/>
      <c r="I1671" s="267"/>
      <c r="J1671" s="235"/>
    </row>
    <row r="1672" spans="1:10" ht="12" customHeight="1" x14ac:dyDescent="0.2">
      <c r="A1672" s="264"/>
      <c r="B1672" s="232"/>
      <c r="C1672" s="232"/>
      <c r="D1672" s="234"/>
      <c r="E1672" s="231"/>
      <c r="F1672" s="226"/>
      <c r="G1672" s="260"/>
      <c r="H1672" s="262"/>
      <c r="I1672" s="225"/>
      <c r="J1672" s="231"/>
    </row>
    <row r="1673" spans="1:10" ht="12" customHeight="1" x14ac:dyDescent="0.2">
      <c r="A1673" s="264"/>
      <c r="B1673" s="232"/>
      <c r="C1673" s="233"/>
      <c r="D1673" s="234"/>
      <c r="E1673" s="231"/>
      <c r="F1673" s="263"/>
      <c r="G1673" s="261"/>
      <c r="H1673" s="262"/>
      <c r="I1673" s="225"/>
      <c r="J1673" s="263"/>
    </row>
    <row r="1674" spans="1:10" ht="12" customHeight="1" x14ac:dyDescent="0.2">
      <c r="A1674" s="264"/>
      <c r="B1674" s="232"/>
      <c r="C1674" s="232"/>
      <c r="D1674" s="234"/>
      <c r="E1674" s="235"/>
      <c r="F1674" s="267"/>
      <c r="G1674" s="260"/>
      <c r="H1674" s="262"/>
      <c r="I1674" s="268"/>
      <c r="J1674" s="235"/>
    </row>
    <row r="1675" spans="1:10" ht="12" customHeight="1" x14ac:dyDescent="0.2">
      <c r="A1675" s="264"/>
      <c r="B1675" s="232"/>
      <c r="C1675" s="233"/>
      <c r="D1675" s="234"/>
      <c r="E1675" s="235"/>
      <c r="F1675" s="267"/>
      <c r="G1675" s="261"/>
      <c r="H1675" s="262"/>
      <c r="I1675" s="268"/>
      <c r="J1675" s="235"/>
    </row>
    <row r="1676" spans="1:10" ht="12" customHeight="1" x14ac:dyDescent="0.2">
      <c r="A1676" s="264"/>
      <c r="B1676" s="232"/>
      <c r="C1676" s="232"/>
      <c r="D1676" s="234"/>
      <c r="E1676" s="235"/>
      <c r="F1676" s="267"/>
      <c r="G1676" s="260"/>
      <c r="H1676" s="262"/>
      <c r="I1676" s="268"/>
      <c r="J1676" s="235"/>
    </row>
    <row r="1677" spans="1:10" ht="12" customHeight="1" x14ac:dyDescent="0.2">
      <c r="A1677" s="264"/>
      <c r="B1677" s="232"/>
      <c r="C1677" s="233"/>
      <c r="D1677" s="234"/>
      <c r="E1677" s="235"/>
      <c r="F1677" s="267"/>
      <c r="G1677" s="261"/>
      <c r="H1677" s="262"/>
      <c r="I1677" s="268"/>
      <c r="J1677" s="235"/>
    </row>
    <row r="1678" spans="1:10" ht="12" customHeight="1" x14ac:dyDescent="0.2">
      <c r="A1678" s="264"/>
      <c r="B1678" s="232"/>
      <c r="C1678" s="232"/>
      <c r="D1678" s="234"/>
      <c r="E1678" s="235"/>
      <c r="F1678" s="267"/>
      <c r="G1678" s="260"/>
      <c r="H1678" s="262"/>
      <c r="I1678" s="267"/>
      <c r="J1678" s="235"/>
    </row>
    <row r="1679" spans="1:10" ht="12" customHeight="1" x14ac:dyDescent="0.2">
      <c r="A1679" s="264"/>
      <c r="B1679" s="232"/>
      <c r="C1679" s="233"/>
      <c r="D1679" s="234"/>
      <c r="E1679" s="235"/>
      <c r="F1679" s="267"/>
      <c r="G1679" s="261"/>
      <c r="H1679" s="262"/>
      <c r="I1679" s="267"/>
      <c r="J1679" s="235"/>
    </row>
    <row r="1680" spans="1:10" ht="12" customHeight="1" x14ac:dyDescent="0.2">
      <c r="A1680" s="264"/>
      <c r="B1680" s="232"/>
      <c r="C1680" s="232"/>
      <c r="D1680" s="234"/>
      <c r="E1680" s="231"/>
      <c r="F1680" s="226"/>
      <c r="G1680" s="260"/>
      <c r="H1680" s="262"/>
      <c r="I1680" s="225"/>
      <c r="J1680" s="231"/>
    </row>
    <row r="1681" spans="1:10" ht="12" customHeight="1" x14ac:dyDescent="0.2">
      <c r="A1681" s="264"/>
      <c r="B1681" s="232"/>
      <c r="C1681" s="233"/>
      <c r="D1681" s="234"/>
      <c r="E1681" s="231"/>
      <c r="F1681" s="263"/>
      <c r="G1681" s="261"/>
      <c r="H1681" s="262"/>
      <c r="I1681" s="225"/>
      <c r="J1681" s="263"/>
    </row>
    <row r="1682" spans="1:10" ht="12" customHeight="1" x14ac:dyDescent="0.2">
      <c r="A1682" s="264"/>
      <c r="B1682" s="232"/>
      <c r="C1682" s="232"/>
      <c r="D1682" s="234"/>
      <c r="E1682" s="235"/>
      <c r="F1682" s="267"/>
      <c r="G1682" s="260"/>
      <c r="H1682" s="262"/>
      <c r="I1682" s="268"/>
      <c r="J1682" s="235"/>
    </row>
    <row r="1683" spans="1:10" ht="12" customHeight="1" x14ac:dyDescent="0.2">
      <c r="A1683" s="264"/>
      <c r="B1683" s="232"/>
      <c r="C1683" s="233"/>
      <c r="D1683" s="234"/>
      <c r="E1683" s="235"/>
      <c r="F1683" s="267"/>
      <c r="G1683" s="261"/>
      <c r="H1683" s="262"/>
      <c r="I1683" s="268"/>
      <c r="J1683" s="235"/>
    </row>
    <row r="1684" spans="1:10" ht="12" customHeight="1" x14ac:dyDescent="0.2">
      <c r="A1684" s="264"/>
      <c r="B1684" s="232"/>
      <c r="C1684" s="232"/>
      <c r="D1684" s="234"/>
      <c r="E1684" s="235"/>
      <c r="F1684" s="267"/>
      <c r="G1684" s="260"/>
      <c r="H1684" s="262"/>
      <c r="I1684" s="267"/>
      <c r="J1684" s="235"/>
    </row>
    <row r="1685" spans="1:10" ht="12" customHeight="1" x14ac:dyDescent="0.2">
      <c r="A1685" s="264"/>
      <c r="B1685" s="232"/>
      <c r="C1685" s="233"/>
      <c r="D1685" s="234"/>
      <c r="E1685" s="235"/>
      <c r="F1685" s="267"/>
      <c r="G1685" s="261"/>
      <c r="H1685" s="262"/>
      <c r="I1685" s="267"/>
      <c r="J1685" s="235"/>
    </row>
    <row r="1686" spans="1:10" ht="12" customHeight="1" x14ac:dyDescent="0.2">
      <c r="A1686" s="264"/>
      <c r="B1686" s="232"/>
      <c r="C1686" s="232"/>
      <c r="D1686" s="234"/>
      <c r="E1686" s="231"/>
      <c r="F1686" s="226"/>
      <c r="G1686" s="260"/>
      <c r="H1686" s="262"/>
      <c r="I1686" s="225"/>
      <c r="J1686" s="231"/>
    </row>
    <row r="1687" spans="1:10" ht="12" customHeight="1" x14ac:dyDescent="0.2">
      <c r="A1687" s="264"/>
      <c r="B1687" s="232"/>
      <c r="C1687" s="233"/>
      <c r="D1687" s="234"/>
      <c r="E1687" s="231"/>
      <c r="F1687" s="263"/>
      <c r="G1687" s="261"/>
      <c r="H1687" s="262"/>
      <c r="I1687" s="225"/>
      <c r="J1687" s="263"/>
    </row>
    <row r="1688" spans="1:10" ht="12" customHeight="1" x14ac:dyDescent="0.2">
      <c r="A1688" s="266"/>
      <c r="B1688" s="232"/>
      <c r="C1688" s="232"/>
      <c r="D1688" s="232"/>
      <c r="E1688" s="231"/>
      <c r="F1688" s="267"/>
      <c r="G1688" s="260"/>
      <c r="H1688" s="262"/>
      <c r="I1688" s="225"/>
      <c r="J1688" s="231"/>
    </row>
    <row r="1689" spans="1:10" ht="12" customHeight="1" x14ac:dyDescent="0.2">
      <c r="A1689" s="266"/>
      <c r="B1689" s="232"/>
      <c r="C1689" s="233"/>
      <c r="D1689" s="232"/>
      <c r="E1689" s="231"/>
      <c r="F1689" s="267"/>
      <c r="G1689" s="261"/>
      <c r="H1689" s="262"/>
      <c r="I1689" s="225"/>
      <c r="J1689" s="263"/>
    </row>
    <row r="1690" spans="1:10" ht="12" customHeight="1" x14ac:dyDescent="0.2">
      <c r="A1690" s="266"/>
      <c r="B1690" s="232"/>
      <c r="C1690" s="232"/>
      <c r="D1690" s="232"/>
      <c r="E1690" s="235"/>
      <c r="F1690" s="267"/>
      <c r="G1690" s="260"/>
      <c r="H1690" s="262"/>
      <c r="I1690" s="268"/>
      <c r="J1690" s="235"/>
    </row>
    <row r="1691" spans="1:10" ht="12" customHeight="1" x14ac:dyDescent="0.2">
      <c r="A1691" s="266"/>
      <c r="B1691" s="232"/>
      <c r="C1691" s="232"/>
      <c r="D1691" s="232"/>
      <c r="E1691" s="235"/>
      <c r="F1691" s="267"/>
      <c r="G1691" s="261"/>
      <c r="H1691" s="262"/>
      <c r="I1691" s="268"/>
      <c r="J1691" s="235"/>
    </row>
    <row r="1692" spans="1:10" ht="12" customHeight="1" x14ac:dyDescent="0.2">
      <c r="A1692" s="264"/>
      <c r="B1692" s="232"/>
      <c r="C1692" s="232"/>
      <c r="D1692" s="234"/>
      <c r="E1692" s="235"/>
      <c r="F1692" s="267"/>
      <c r="G1692" s="260"/>
      <c r="H1692" s="262"/>
      <c r="I1692" s="268"/>
      <c r="J1692" s="235"/>
    </row>
    <row r="1693" spans="1:10" ht="12" customHeight="1" x14ac:dyDescent="0.2">
      <c r="A1693" s="264"/>
      <c r="B1693" s="232"/>
      <c r="C1693" s="233"/>
      <c r="D1693" s="234"/>
      <c r="E1693" s="235"/>
      <c r="F1693" s="267"/>
      <c r="G1693" s="261"/>
      <c r="H1693" s="262"/>
      <c r="I1693" s="268"/>
      <c r="J1693" s="235"/>
    </row>
    <row r="1694" spans="1:10" ht="12" customHeight="1" x14ac:dyDescent="0.2">
      <c r="A1694" s="264"/>
      <c r="B1694" s="232"/>
      <c r="C1694" s="232"/>
      <c r="D1694" s="234"/>
      <c r="E1694" s="231"/>
      <c r="F1694" s="226"/>
      <c r="G1694" s="260"/>
      <c r="H1694" s="262"/>
      <c r="I1694" s="225"/>
      <c r="J1694" s="231"/>
    </row>
    <row r="1695" spans="1:10" ht="12" customHeight="1" x14ac:dyDescent="0.2">
      <c r="A1695" s="264"/>
      <c r="B1695" s="232"/>
      <c r="C1695" s="232"/>
      <c r="D1695" s="234"/>
      <c r="E1695" s="231"/>
      <c r="F1695" s="263"/>
      <c r="G1695" s="261"/>
      <c r="H1695" s="262"/>
      <c r="I1695" s="225"/>
      <c r="J1695" s="263"/>
    </row>
    <row r="1696" spans="1:10" ht="12" customHeight="1" x14ac:dyDescent="0.2">
      <c r="A1696" s="264"/>
      <c r="B1696" s="232"/>
      <c r="C1696" s="232"/>
      <c r="D1696" s="234"/>
      <c r="E1696" s="235"/>
      <c r="F1696" s="267"/>
      <c r="G1696" s="260"/>
      <c r="H1696" s="262"/>
      <c r="I1696" s="267"/>
      <c r="J1696" s="235"/>
    </row>
    <row r="1697" spans="1:10" ht="12" customHeight="1" x14ac:dyDescent="0.2">
      <c r="A1697" s="264"/>
      <c r="B1697" s="232"/>
      <c r="C1697" s="233"/>
      <c r="D1697" s="234"/>
      <c r="E1697" s="235"/>
      <c r="F1697" s="267"/>
      <c r="G1697" s="261"/>
      <c r="H1697" s="262"/>
      <c r="I1697" s="267"/>
      <c r="J1697" s="235"/>
    </row>
    <row r="1698" spans="1:10" ht="12" customHeight="1" x14ac:dyDescent="0.2">
      <c r="A1698" s="264"/>
      <c r="B1698" s="232"/>
      <c r="C1698" s="232"/>
      <c r="D1698" s="234"/>
      <c r="E1698" s="235"/>
      <c r="F1698" s="267"/>
      <c r="G1698" s="260"/>
      <c r="H1698" s="262"/>
      <c r="I1698" s="268"/>
      <c r="J1698" s="235"/>
    </row>
    <row r="1699" spans="1:10" ht="12" customHeight="1" x14ac:dyDescent="0.2">
      <c r="A1699" s="264"/>
      <c r="B1699" s="232"/>
      <c r="C1699" s="232"/>
      <c r="D1699" s="234"/>
      <c r="E1699" s="235"/>
      <c r="F1699" s="267"/>
      <c r="G1699" s="261"/>
      <c r="H1699" s="262"/>
      <c r="I1699" s="268"/>
      <c r="J1699" s="235"/>
    </row>
    <row r="1700" spans="1:10" ht="12" customHeight="1" x14ac:dyDescent="0.2">
      <c r="A1700" s="264"/>
      <c r="B1700" s="232"/>
      <c r="C1700" s="232"/>
      <c r="D1700" s="234"/>
      <c r="E1700" s="235"/>
      <c r="F1700" s="267"/>
      <c r="G1700" s="260"/>
      <c r="H1700" s="262"/>
      <c r="I1700" s="267"/>
      <c r="J1700" s="235"/>
    </row>
    <row r="1701" spans="1:10" ht="12" customHeight="1" x14ac:dyDescent="0.2">
      <c r="A1701" s="264"/>
      <c r="B1701" s="232"/>
      <c r="C1701" s="233"/>
      <c r="D1701" s="234"/>
      <c r="E1701" s="235"/>
      <c r="F1701" s="267"/>
      <c r="G1701" s="261"/>
      <c r="H1701" s="262"/>
      <c r="I1701" s="267"/>
      <c r="J1701" s="235"/>
    </row>
    <row r="1702" spans="1:10" ht="12" customHeight="1" x14ac:dyDescent="0.2">
      <c r="A1702" s="264"/>
      <c r="B1702" s="232"/>
      <c r="C1702" s="232"/>
      <c r="D1702" s="234"/>
      <c r="E1702" s="231"/>
      <c r="F1702" s="226"/>
      <c r="G1702" s="260"/>
      <c r="H1702" s="262"/>
      <c r="I1702" s="225"/>
      <c r="J1702" s="231"/>
    </row>
    <row r="1703" spans="1:10" ht="12" customHeight="1" x14ac:dyDescent="0.2">
      <c r="A1703" s="264"/>
      <c r="B1703" s="232"/>
      <c r="C1703" s="233"/>
      <c r="D1703" s="234"/>
      <c r="E1703" s="231"/>
      <c r="F1703" s="263"/>
      <c r="G1703" s="261"/>
      <c r="H1703" s="262"/>
      <c r="I1703" s="225"/>
      <c r="J1703" s="263"/>
    </row>
    <row r="1704" spans="1:10" ht="12" customHeight="1" x14ac:dyDescent="0.2">
      <c r="A1704" s="264"/>
      <c r="B1704" s="232"/>
      <c r="C1704" s="232"/>
      <c r="D1704" s="234"/>
      <c r="E1704" s="235"/>
      <c r="F1704" s="267"/>
      <c r="G1704" s="260"/>
      <c r="H1704" s="262"/>
      <c r="I1704" s="268"/>
      <c r="J1704" s="235"/>
    </row>
    <row r="1705" spans="1:10" ht="12" customHeight="1" x14ac:dyDescent="0.2">
      <c r="A1705" s="264"/>
      <c r="B1705" s="232"/>
      <c r="C1705" s="233"/>
      <c r="D1705" s="234"/>
      <c r="E1705" s="235"/>
      <c r="F1705" s="267"/>
      <c r="G1705" s="261"/>
      <c r="H1705" s="262"/>
      <c r="I1705" s="268"/>
      <c r="J1705" s="235"/>
    </row>
    <row r="1706" spans="1:10" ht="12" customHeight="1" x14ac:dyDescent="0.2">
      <c r="A1706" s="264"/>
      <c r="B1706" s="232"/>
      <c r="C1706" s="232"/>
      <c r="D1706" s="234"/>
      <c r="E1706" s="235"/>
      <c r="F1706" s="267"/>
      <c r="G1706" s="260"/>
      <c r="H1706" s="262"/>
      <c r="I1706" s="267"/>
      <c r="J1706" s="235"/>
    </row>
    <row r="1707" spans="1:10" ht="12" customHeight="1" x14ac:dyDescent="0.2">
      <c r="A1707" s="264"/>
      <c r="B1707" s="232"/>
      <c r="C1707" s="232"/>
      <c r="D1707" s="234"/>
      <c r="E1707" s="235"/>
      <c r="F1707" s="267"/>
      <c r="G1707" s="261"/>
      <c r="H1707" s="262"/>
      <c r="I1707" s="267"/>
      <c r="J1707" s="235"/>
    </row>
    <row r="1708" spans="1:10" ht="12" customHeight="1" x14ac:dyDescent="0.2">
      <c r="A1708" s="266"/>
      <c r="B1708" s="232"/>
      <c r="C1708" s="232"/>
      <c r="D1708" s="232"/>
      <c r="E1708" s="231"/>
      <c r="F1708" s="226"/>
      <c r="G1708" s="260"/>
      <c r="H1708" s="262"/>
      <c r="I1708" s="225"/>
      <c r="J1708" s="231"/>
    </row>
    <row r="1709" spans="1:10" ht="12" customHeight="1" x14ac:dyDescent="0.2">
      <c r="A1709" s="266"/>
      <c r="B1709" s="232"/>
      <c r="C1709" s="233"/>
      <c r="D1709" s="232"/>
      <c r="E1709" s="231"/>
      <c r="F1709" s="263"/>
      <c r="G1709" s="261"/>
      <c r="H1709" s="262"/>
      <c r="I1709" s="225"/>
      <c r="J1709" s="263"/>
    </row>
    <row r="1710" spans="1:10" ht="12" customHeight="1" x14ac:dyDescent="0.2">
      <c r="A1710" s="264"/>
      <c r="B1710" s="232"/>
      <c r="C1710" s="232"/>
      <c r="D1710" s="234"/>
      <c r="E1710" s="235"/>
      <c r="F1710" s="267"/>
      <c r="G1710" s="260"/>
      <c r="H1710" s="262"/>
      <c r="I1710" s="268"/>
      <c r="J1710" s="235"/>
    </row>
    <row r="1711" spans="1:10" ht="12" customHeight="1" x14ac:dyDescent="0.2">
      <c r="A1711" s="264"/>
      <c r="B1711" s="232"/>
      <c r="C1711" s="233"/>
      <c r="D1711" s="234"/>
      <c r="E1711" s="235"/>
      <c r="F1711" s="267"/>
      <c r="G1711" s="261"/>
      <c r="H1711" s="262"/>
      <c r="I1711" s="268"/>
      <c r="J1711" s="235"/>
    </row>
    <row r="1712" spans="1:10" ht="12" customHeight="1" x14ac:dyDescent="0.2">
      <c r="A1712" s="264"/>
      <c r="B1712" s="232"/>
      <c r="C1712" s="232"/>
      <c r="D1712" s="234"/>
      <c r="E1712" s="235"/>
      <c r="F1712" s="267"/>
      <c r="G1712" s="260"/>
      <c r="H1712" s="262"/>
      <c r="I1712" s="267"/>
      <c r="J1712" s="235"/>
    </row>
    <row r="1713" spans="1:10" ht="12" customHeight="1" x14ac:dyDescent="0.2">
      <c r="A1713" s="264"/>
      <c r="B1713" s="232"/>
      <c r="C1713" s="233"/>
      <c r="D1713" s="234"/>
      <c r="E1713" s="235"/>
      <c r="F1713" s="267"/>
      <c r="G1713" s="261"/>
      <c r="H1713" s="262"/>
      <c r="I1713" s="267"/>
      <c r="J1713" s="235"/>
    </row>
    <row r="1714" spans="1:10" ht="12" customHeight="1" x14ac:dyDescent="0.2">
      <c r="A1714" s="264"/>
      <c r="B1714" s="232"/>
      <c r="C1714" s="232"/>
      <c r="D1714" s="234"/>
      <c r="E1714" s="231"/>
      <c r="F1714" s="226"/>
      <c r="G1714" s="260"/>
      <c r="H1714" s="262"/>
      <c r="I1714" s="225"/>
      <c r="J1714" s="231"/>
    </row>
    <row r="1715" spans="1:10" ht="12" customHeight="1" x14ac:dyDescent="0.2">
      <c r="A1715" s="264"/>
      <c r="B1715" s="232"/>
      <c r="C1715" s="233"/>
      <c r="D1715" s="234"/>
      <c r="E1715" s="231"/>
      <c r="F1715" s="263"/>
      <c r="G1715" s="261"/>
      <c r="H1715" s="262"/>
      <c r="I1715" s="225"/>
      <c r="J1715" s="263"/>
    </row>
    <row r="1716" spans="1:10" ht="12" customHeight="1" x14ac:dyDescent="0.2">
      <c r="A1716" s="264"/>
      <c r="B1716" s="232"/>
      <c r="C1716" s="232"/>
      <c r="D1716" s="234"/>
      <c r="E1716" s="231"/>
      <c r="F1716" s="226"/>
      <c r="G1716" s="260"/>
      <c r="H1716" s="262"/>
      <c r="I1716" s="225"/>
      <c r="J1716" s="231"/>
    </row>
    <row r="1717" spans="1:10" ht="12" customHeight="1" x14ac:dyDescent="0.2">
      <c r="A1717" s="264"/>
      <c r="B1717" s="232"/>
      <c r="C1717" s="233"/>
      <c r="D1717" s="234"/>
      <c r="E1717" s="231"/>
      <c r="F1717" s="263"/>
      <c r="G1717" s="261"/>
      <c r="H1717" s="262"/>
      <c r="I1717" s="225"/>
      <c r="J1717" s="263"/>
    </row>
    <row r="1718" spans="1:10" ht="12" customHeight="1" x14ac:dyDescent="0.2">
      <c r="A1718" s="264"/>
      <c r="B1718" s="232"/>
      <c r="C1718" s="232"/>
      <c r="D1718" s="234"/>
      <c r="E1718" s="235"/>
      <c r="F1718" s="267"/>
      <c r="G1718" s="260"/>
      <c r="H1718" s="262"/>
      <c r="I1718" s="268"/>
      <c r="J1718" s="235"/>
    </row>
    <row r="1719" spans="1:10" ht="12" customHeight="1" x14ac:dyDescent="0.2">
      <c r="A1719" s="264"/>
      <c r="B1719" s="232"/>
      <c r="C1719" s="232"/>
      <c r="D1719" s="234"/>
      <c r="E1719" s="235"/>
      <c r="F1719" s="267"/>
      <c r="G1719" s="261"/>
      <c r="H1719" s="262"/>
      <c r="I1719" s="268"/>
      <c r="J1719" s="235"/>
    </row>
    <row r="1720" spans="1:10" ht="12" customHeight="1" x14ac:dyDescent="0.2">
      <c r="A1720" s="264"/>
      <c r="B1720" s="232"/>
      <c r="C1720" s="232"/>
      <c r="D1720" s="234"/>
      <c r="E1720" s="235"/>
      <c r="F1720" s="267"/>
      <c r="G1720" s="260"/>
      <c r="H1720" s="262"/>
      <c r="I1720" s="268"/>
      <c r="J1720" s="235"/>
    </row>
    <row r="1721" spans="1:10" ht="12" customHeight="1" x14ac:dyDescent="0.2">
      <c r="A1721" s="264"/>
      <c r="B1721" s="232"/>
      <c r="C1721" s="233"/>
      <c r="D1721" s="234"/>
      <c r="E1721" s="235"/>
      <c r="F1721" s="267"/>
      <c r="G1721" s="261"/>
      <c r="H1721" s="262"/>
      <c r="I1721" s="268"/>
      <c r="J1721" s="235"/>
    </row>
    <row r="1722" spans="1:10" ht="12" customHeight="1" x14ac:dyDescent="0.2">
      <c r="A1722" s="264"/>
      <c r="B1722" s="232"/>
      <c r="C1722" s="232"/>
      <c r="D1722" s="234"/>
      <c r="E1722" s="235"/>
      <c r="F1722" s="267"/>
      <c r="G1722" s="260"/>
      <c r="H1722" s="262"/>
      <c r="I1722" s="268"/>
      <c r="J1722" s="235"/>
    </row>
    <row r="1723" spans="1:10" ht="12" customHeight="1" x14ac:dyDescent="0.2">
      <c r="A1723" s="264"/>
      <c r="B1723" s="232"/>
      <c r="C1723" s="233"/>
      <c r="D1723" s="234"/>
      <c r="E1723" s="235"/>
      <c r="F1723" s="267"/>
      <c r="G1723" s="261"/>
      <c r="H1723" s="262"/>
      <c r="I1723" s="268"/>
      <c r="J1723" s="235"/>
    </row>
    <row r="1724" spans="1:10" ht="12" customHeight="1" x14ac:dyDescent="0.2">
      <c r="A1724" s="264"/>
      <c r="B1724" s="232"/>
      <c r="C1724" s="232"/>
      <c r="D1724" s="234"/>
      <c r="E1724" s="231"/>
      <c r="F1724" s="226"/>
      <c r="G1724" s="260"/>
      <c r="H1724" s="270"/>
      <c r="I1724" s="225"/>
      <c r="J1724" s="231"/>
    </row>
    <row r="1725" spans="1:10" ht="12" customHeight="1" x14ac:dyDescent="0.2">
      <c r="A1725" s="264"/>
      <c r="B1725" s="232"/>
      <c r="C1725" s="233"/>
      <c r="D1725" s="234"/>
      <c r="E1725" s="231"/>
      <c r="F1725" s="269"/>
      <c r="G1725" s="261"/>
      <c r="H1725" s="270"/>
      <c r="I1725" s="225"/>
      <c r="J1725" s="263"/>
    </row>
    <row r="1726" spans="1:10" ht="12" customHeight="1" x14ac:dyDescent="0.2">
      <c r="A1726" s="264"/>
      <c r="B1726" s="232"/>
      <c r="C1726" s="232"/>
      <c r="D1726" s="234"/>
      <c r="E1726" s="235"/>
      <c r="F1726" s="267"/>
      <c r="G1726" s="260"/>
      <c r="H1726" s="262"/>
      <c r="I1726" s="267"/>
      <c r="J1726" s="235"/>
    </row>
    <row r="1727" spans="1:10" ht="12" customHeight="1" x14ac:dyDescent="0.2">
      <c r="A1727" s="264"/>
      <c r="B1727" s="232"/>
      <c r="C1727" s="233"/>
      <c r="D1727" s="234"/>
      <c r="E1727" s="235"/>
      <c r="F1727" s="267"/>
      <c r="G1727" s="261"/>
      <c r="H1727" s="262"/>
      <c r="I1727" s="267"/>
      <c r="J1727" s="235"/>
    </row>
    <row r="1728" spans="1:10" ht="12" customHeight="1" x14ac:dyDescent="0.2">
      <c r="A1728" s="264"/>
      <c r="B1728" s="232"/>
      <c r="C1728" s="232"/>
      <c r="D1728" s="234"/>
      <c r="E1728" s="231"/>
      <c r="F1728" s="226"/>
      <c r="G1728" s="260"/>
      <c r="H1728" s="262"/>
      <c r="I1728" s="225"/>
      <c r="J1728" s="231"/>
    </row>
    <row r="1729" spans="1:10" ht="12" customHeight="1" x14ac:dyDescent="0.2">
      <c r="A1729" s="264"/>
      <c r="B1729" s="232"/>
      <c r="C1729" s="232"/>
      <c r="D1729" s="234"/>
      <c r="E1729" s="231"/>
      <c r="F1729" s="263"/>
      <c r="G1729" s="261"/>
      <c r="H1729" s="262"/>
      <c r="I1729" s="225"/>
      <c r="J1729" s="263"/>
    </row>
    <row r="1730" spans="1:10" ht="12" customHeight="1" x14ac:dyDescent="0.2">
      <c r="A1730" s="264"/>
      <c r="B1730" s="232"/>
      <c r="C1730" s="232"/>
      <c r="D1730" s="234"/>
      <c r="E1730" s="235"/>
      <c r="F1730" s="267"/>
      <c r="G1730" s="260"/>
      <c r="H1730" s="262"/>
      <c r="I1730" s="268"/>
      <c r="J1730" s="235"/>
    </row>
    <row r="1731" spans="1:10" ht="12" customHeight="1" x14ac:dyDescent="0.2">
      <c r="A1731" s="264"/>
      <c r="B1731" s="232"/>
      <c r="C1731" s="233"/>
      <c r="D1731" s="234"/>
      <c r="E1731" s="235"/>
      <c r="F1731" s="267"/>
      <c r="G1731" s="261"/>
      <c r="H1731" s="262"/>
      <c r="I1731" s="268"/>
      <c r="J1731" s="235"/>
    </row>
    <row r="1732" spans="1:10" ht="12" customHeight="1" x14ac:dyDescent="0.2">
      <c r="A1732" s="264"/>
      <c r="B1732" s="232"/>
      <c r="C1732" s="232"/>
      <c r="D1732" s="234"/>
      <c r="E1732" s="235"/>
      <c r="F1732" s="267"/>
      <c r="G1732" s="260"/>
      <c r="H1732" s="262"/>
      <c r="I1732" s="267"/>
      <c r="J1732" s="235"/>
    </row>
    <row r="1733" spans="1:10" ht="12" customHeight="1" x14ac:dyDescent="0.2">
      <c r="A1733" s="264"/>
      <c r="B1733" s="232"/>
      <c r="C1733" s="233"/>
      <c r="D1733" s="234"/>
      <c r="E1733" s="235"/>
      <c r="F1733" s="267"/>
      <c r="G1733" s="261"/>
      <c r="H1733" s="262"/>
      <c r="I1733" s="267"/>
      <c r="J1733" s="235"/>
    </row>
    <row r="1734" spans="1:10" ht="12" customHeight="1" x14ac:dyDescent="0.2">
      <c r="A1734" s="264"/>
      <c r="B1734" s="232"/>
      <c r="C1734" s="232"/>
      <c r="D1734" s="234"/>
      <c r="E1734" s="231"/>
      <c r="F1734" s="226"/>
      <c r="G1734" s="260"/>
      <c r="H1734" s="262"/>
      <c r="I1734" s="225"/>
      <c r="J1734" s="231"/>
    </row>
    <row r="1735" spans="1:10" ht="12" customHeight="1" x14ac:dyDescent="0.2">
      <c r="A1735" s="264"/>
      <c r="B1735" s="232"/>
      <c r="C1735" s="233"/>
      <c r="D1735" s="234"/>
      <c r="E1735" s="231"/>
      <c r="F1735" s="263"/>
      <c r="G1735" s="261"/>
      <c r="H1735" s="262"/>
      <c r="I1735" s="225"/>
      <c r="J1735" s="263"/>
    </row>
    <row r="1736" spans="1:10" ht="12" customHeight="1" x14ac:dyDescent="0.2">
      <c r="A1736" s="266"/>
      <c r="B1736" s="232"/>
      <c r="C1736" s="232"/>
      <c r="D1736" s="232"/>
      <c r="E1736" s="235"/>
      <c r="F1736" s="267"/>
      <c r="G1736" s="260"/>
      <c r="H1736" s="262"/>
      <c r="I1736" s="268"/>
      <c r="J1736" s="235"/>
    </row>
    <row r="1737" spans="1:10" ht="12" customHeight="1" x14ac:dyDescent="0.2">
      <c r="A1737" s="266"/>
      <c r="B1737" s="232"/>
      <c r="C1737" s="232"/>
      <c r="D1737" s="232"/>
      <c r="E1737" s="235"/>
      <c r="F1737" s="267"/>
      <c r="G1737" s="261"/>
      <c r="H1737" s="262"/>
      <c r="I1737" s="268"/>
      <c r="J1737" s="235"/>
    </row>
    <row r="1738" spans="1:10" ht="12" customHeight="1" x14ac:dyDescent="0.2">
      <c r="A1738" s="266"/>
      <c r="B1738" s="232"/>
      <c r="C1738" s="232"/>
      <c r="D1738" s="232"/>
      <c r="E1738" s="236"/>
      <c r="F1738" s="271"/>
      <c r="G1738" s="272"/>
      <c r="H1738" s="274"/>
      <c r="I1738" s="283"/>
      <c r="J1738" s="271"/>
    </row>
    <row r="1739" spans="1:10" ht="12" customHeight="1" x14ac:dyDescent="0.2">
      <c r="A1739" s="266"/>
      <c r="B1739" s="232"/>
      <c r="C1739" s="233"/>
      <c r="D1739" s="232"/>
      <c r="E1739" s="236"/>
      <c r="F1739" s="271"/>
      <c r="G1739" s="273"/>
      <c r="H1739" s="274"/>
      <c r="I1739" s="283"/>
      <c r="J1739" s="271"/>
    </row>
    <row r="1740" spans="1:10" ht="12" customHeight="1" x14ac:dyDescent="0.2">
      <c r="A1740" s="266"/>
      <c r="B1740" s="232"/>
      <c r="C1740" s="232"/>
      <c r="D1740" s="232"/>
      <c r="E1740" s="231"/>
      <c r="F1740" s="226"/>
      <c r="G1740" s="260"/>
      <c r="H1740" s="262"/>
      <c r="I1740" s="225"/>
      <c r="J1740" s="231"/>
    </row>
    <row r="1741" spans="1:10" ht="12" customHeight="1" x14ac:dyDescent="0.2">
      <c r="A1741" s="266"/>
      <c r="B1741" s="232"/>
      <c r="C1741" s="232"/>
      <c r="D1741" s="232"/>
      <c r="E1741" s="231"/>
      <c r="F1741" s="263"/>
      <c r="G1741" s="261"/>
      <c r="H1741" s="262"/>
      <c r="I1741" s="225"/>
      <c r="J1741" s="263"/>
    </row>
    <row r="1742" spans="1:10" ht="12" customHeight="1" x14ac:dyDescent="0.2">
      <c r="A1742" s="266"/>
      <c r="B1742" s="232"/>
      <c r="C1742" s="232"/>
      <c r="D1742" s="234"/>
      <c r="E1742" s="231"/>
      <c r="F1742" s="226"/>
      <c r="G1742" s="260"/>
      <c r="H1742" s="262"/>
      <c r="I1742" s="225"/>
      <c r="J1742" s="231"/>
    </row>
    <row r="1743" spans="1:10" ht="12" customHeight="1" x14ac:dyDescent="0.2">
      <c r="A1743" s="266"/>
      <c r="B1743" s="232"/>
      <c r="C1743" s="233"/>
      <c r="D1743" s="234"/>
      <c r="E1743" s="231"/>
      <c r="F1743" s="263"/>
      <c r="G1743" s="261"/>
      <c r="H1743" s="262"/>
      <c r="I1743" s="225"/>
      <c r="J1743" s="263"/>
    </row>
    <row r="1744" spans="1:10" ht="12" customHeight="1" x14ac:dyDescent="0.2">
      <c r="A1744" s="264"/>
      <c r="B1744" s="232"/>
      <c r="C1744" s="232"/>
      <c r="D1744" s="234"/>
      <c r="E1744" s="231"/>
      <c r="F1744" s="226"/>
      <c r="G1744" s="260"/>
      <c r="H1744" s="262"/>
      <c r="I1744" s="225"/>
      <c r="J1744" s="231"/>
    </row>
    <row r="1745" spans="1:10" ht="12" customHeight="1" x14ac:dyDescent="0.2">
      <c r="A1745" s="264"/>
      <c r="B1745" s="232"/>
      <c r="C1745" s="233"/>
      <c r="D1745" s="234"/>
      <c r="E1745" s="231"/>
      <c r="F1745" s="263"/>
      <c r="G1745" s="261"/>
      <c r="H1745" s="262"/>
      <c r="I1745" s="225"/>
      <c r="J1745" s="263"/>
    </row>
    <row r="1746" spans="1:10" ht="12" customHeight="1" x14ac:dyDescent="0.2">
      <c r="A1746" s="264"/>
      <c r="B1746" s="232"/>
      <c r="C1746" s="232"/>
      <c r="D1746" s="234"/>
      <c r="E1746" s="235"/>
      <c r="F1746" s="267"/>
      <c r="G1746" s="260"/>
      <c r="H1746" s="262"/>
      <c r="I1746" s="268"/>
      <c r="J1746" s="235"/>
    </row>
    <row r="1747" spans="1:10" ht="12" customHeight="1" x14ac:dyDescent="0.2">
      <c r="A1747" s="264"/>
      <c r="B1747" s="232"/>
      <c r="C1747" s="233"/>
      <c r="D1747" s="234"/>
      <c r="E1747" s="235"/>
      <c r="F1747" s="267"/>
      <c r="G1747" s="261"/>
      <c r="H1747" s="262"/>
      <c r="I1747" s="268"/>
      <c r="J1747" s="235"/>
    </row>
    <row r="1748" spans="1:10" ht="12" customHeight="1" x14ac:dyDescent="0.2">
      <c r="A1748" s="264"/>
      <c r="B1748" s="232"/>
      <c r="C1748" s="232"/>
      <c r="D1748" s="234"/>
      <c r="E1748" s="235"/>
      <c r="F1748" s="267"/>
      <c r="G1748" s="260"/>
      <c r="H1748" s="262"/>
      <c r="I1748" s="268"/>
      <c r="J1748" s="235"/>
    </row>
    <row r="1749" spans="1:10" ht="12" customHeight="1" x14ac:dyDescent="0.2">
      <c r="A1749" s="264"/>
      <c r="B1749" s="232"/>
      <c r="C1749" s="232"/>
      <c r="D1749" s="234"/>
      <c r="E1749" s="235"/>
      <c r="F1749" s="267"/>
      <c r="G1749" s="261"/>
      <c r="H1749" s="262"/>
      <c r="I1749" s="268"/>
      <c r="J1749" s="235"/>
    </row>
    <row r="1750" spans="1:10" ht="12" customHeight="1" x14ac:dyDescent="0.2">
      <c r="A1750" s="264"/>
      <c r="B1750" s="232"/>
      <c r="C1750" s="232"/>
      <c r="D1750" s="234"/>
      <c r="E1750" s="235"/>
      <c r="F1750" s="267"/>
      <c r="G1750" s="260"/>
      <c r="H1750" s="262"/>
      <c r="I1750" s="267"/>
      <c r="J1750" s="235"/>
    </row>
    <row r="1751" spans="1:10" ht="12" customHeight="1" x14ac:dyDescent="0.2">
      <c r="A1751" s="264"/>
      <c r="B1751" s="232"/>
      <c r="C1751" s="233"/>
      <c r="D1751" s="234"/>
      <c r="E1751" s="235"/>
      <c r="F1751" s="267"/>
      <c r="G1751" s="261"/>
      <c r="H1751" s="262"/>
      <c r="I1751" s="267"/>
      <c r="J1751" s="235"/>
    </row>
    <row r="1752" spans="1:10" ht="12" customHeight="1" x14ac:dyDescent="0.2">
      <c r="A1752" s="264"/>
      <c r="B1752" s="232"/>
      <c r="C1752" s="232"/>
      <c r="D1752" s="232"/>
      <c r="E1752" s="235"/>
      <c r="F1752" s="267"/>
      <c r="G1752" s="260"/>
      <c r="H1752" s="262"/>
      <c r="I1752" s="267"/>
      <c r="J1752" s="235"/>
    </row>
    <row r="1753" spans="1:10" ht="12" customHeight="1" x14ac:dyDescent="0.2">
      <c r="A1753" s="264"/>
      <c r="B1753" s="232"/>
      <c r="C1753" s="232"/>
      <c r="D1753" s="232"/>
      <c r="E1753" s="235"/>
      <c r="F1753" s="267"/>
      <c r="G1753" s="261"/>
      <c r="H1753" s="262"/>
      <c r="I1753" s="267"/>
      <c r="J1753" s="235"/>
    </row>
    <row r="1754" spans="1:10" ht="12" customHeight="1" x14ac:dyDescent="0.2">
      <c r="A1754" s="266"/>
      <c r="B1754" s="232"/>
      <c r="C1754" s="232"/>
      <c r="D1754" s="232"/>
      <c r="E1754" s="235"/>
      <c r="F1754" s="267"/>
      <c r="G1754" s="260"/>
      <c r="H1754" s="262"/>
      <c r="I1754" s="268"/>
      <c r="J1754" s="235"/>
    </row>
    <row r="1755" spans="1:10" ht="12" customHeight="1" x14ac:dyDescent="0.2">
      <c r="A1755" s="266"/>
      <c r="B1755" s="232"/>
      <c r="C1755" s="232"/>
      <c r="D1755" s="232"/>
      <c r="E1755" s="235"/>
      <c r="F1755" s="267"/>
      <c r="G1755" s="261"/>
      <c r="H1755" s="262"/>
      <c r="I1755" s="268"/>
      <c r="J1755" s="235"/>
    </row>
    <row r="1756" spans="1:10" ht="12" customHeight="1" x14ac:dyDescent="0.2">
      <c r="A1756" s="266"/>
      <c r="B1756" s="232"/>
      <c r="C1756" s="232"/>
      <c r="D1756" s="232"/>
      <c r="E1756" s="231"/>
      <c r="F1756" s="226"/>
      <c r="G1756" s="260"/>
      <c r="H1756" s="262"/>
      <c r="I1756" s="225"/>
      <c r="J1756" s="231"/>
    </row>
    <row r="1757" spans="1:10" ht="12" customHeight="1" x14ac:dyDescent="0.2">
      <c r="A1757" s="266"/>
      <c r="B1757" s="232"/>
      <c r="C1757" s="233"/>
      <c r="D1757" s="232"/>
      <c r="E1757" s="231"/>
      <c r="F1757" s="263"/>
      <c r="G1757" s="261"/>
      <c r="H1757" s="262"/>
      <c r="I1757" s="225"/>
      <c r="J1757" s="263"/>
    </row>
    <row r="1758" spans="1:10" ht="12" customHeight="1" x14ac:dyDescent="0.2">
      <c r="A1758" s="264"/>
      <c r="B1758" s="232"/>
      <c r="C1758" s="232"/>
      <c r="D1758" s="234"/>
      <c r="E1758" s="235"/>
      <c r="F1758" s="267"/>
      <c r="G1758" s="260"/>
      <c r="H1758" s="262"/>
      <c r="I1758" s="268"/>
      <c r="J1758" s="235"/>
    </row>
    <row r="1759" spans="1:10" ht="12" customHeight="1" x14ac:dyDescent="0.2">
      <c r="A1759" s="264"/>
      <c r="B1759" s="232"/>
      <c r="C1759" s="232"/>
      <c r="D1759" s="234"/>
      <c r="E1759" s="235"/>
      <c r="F1759" s="267"/>
      <c r="G1759" s="261"/>
      <c r="H1759" s="262"/>
      <c r="I1759" s="268"/>
      <c r="J1759" s="235"/>
    </row>
    <row r="1760" spans="1:10" ht="12" customHeight="1" x14ac:dyDescent="0.2">
      <c r="A1760" s="264"/>
      <c r="B1760" s="232"/>
      <c r="C1760" s="232"/>
      <c r="D1760" s="234"/>
      <c r="E1760" s="235"/>
      <c r="F1760" s="267"/>
      <c r="G1760" s="260"/>
      <c r="H1760" s="262"/>
      <c r="I1760" s="267"/>
      <c r="J1760" s="235"/>
    </row>
    <row r="1761" spans="1:10" ht="12" customHeight="1" x14ac:dyDescent="0.2">
      <c r="A1761" s="264"/>
      <c r="B1761" s="232"/>
      <c r="C1761" s="233"/>
      <c r="D1761" s="234"/>
      <c r="E1761" s="235"/>
      <c r="F1761" s="267"/>
      <c r="G1761" s="261"/>
      <c r="H1761" s="262"/>
      <c r="I1761" s="267"/>
      <c r="J1761" s="235"/>
    </row>
    <row r="1762" spans="1:10" ht="12" customHeight="1" x14ac:dyDescent="0.2">
      <c r="A1762" s="264"/>
      <c r="B1762" s="232"/>
      <c r="C1762" s="232"/>
      <c r="D1762" s="234"/>
      <c r="E1762" s="231"/>
      <c r="F1762" s="226"/>
      <c r="G1762" s="260"/>
      <c r="H1762" s="262"/>
      <c r="I1762" s="225"/>
      <c r="J1762" s="231"/>
    </row>
    <row r="1763" spans="1:10" ht="12" customHeight="1" x14ac:dyDescent="0.2">
      <c r="A1763" s="264"/>
      <c r="B1763" s="232"/>
      <c r="C1763" s="232"/>
      <c r="D1763" s="234"/>
      <c r="E1763" s="231"/>
      <c r="F1763" s="263"/>
      <c r="G1763" s="261"/>
      <c r="H1763" s="262"/>
      <c r="I1763" s="225"/>
      <c r="J1763" s="263"/>
    </row>
    <row r="1764" spans="1:10" ht="12" customHeight="1" x14ac:dyDescent="0.2">
      <c r="A1764" s="264"/>
      <c r="B1764" s="232"/>
      <c r="C1764" s="232"/>
      <c r="D1764" s="234"/>
      <c r="E1764" s="236"/>
      <c r="F1764" s="271"/>
      <c r="G1764" s="272"/>
      <c r="H1764" s="274"/>
      <c r="I1764" s="283"/>
      <c r="J1764" s="271"/>
    </row>
    <row r="1765" spans="1:10" ht="12" customHeight="1" x14ac:dyDescent="0.2">
      <c r="A1765" s="264"/>
      <c r="B1765" s="232"/>
      <c r="C1765" s="233"/>
      <c r="D1765" s="234"/>
      <c r="E1765" s="236"/>
      <c r="F1765" s="271"/>
      <c r="G1765" s="273"/>
      <c r="H1765" s="274"/>
      <c r="I1765" s="283"/>
      <c r="J1765" s="271"/>
    </row>
    <row r="1766" spans="1:10" ht="12" customHeight="1" x14ac:dyDescent="0.2">
      <c r="A1766" s="264"/>
      <c r="B1766" s="232"/>
      <c r="C1766" s="232"/>
      <c r="D1766" s="234"/>
      <c r="E1766" s="231"/>
      <c r="F1766" s="226"/>
      <c r="G1766" s="260"/>
      <c r="H1766" s="270"/>
      <c r="I1766" s="225"/>
      <c r="J1766" s="231"/>
    </row>
    <row r="1767" spans="1:10" ht="12" customHeight="1" x14ac:dyDescent="0.2">
      <c r="A1767" s="264"/>
      <c r="B1767" s="232"/>
      <c r="C1767" s="233"/>
      <c r="D1767" s="234"/>
      <c r="E1767" s="231"/>
      <c r="F1767" s="269"/>
      <c r="G1767" s="261"/>
      <c r="H1767" s="270"/>
      <c r="I1767" s="225"/>
      <c r="J1767" s="263"/>
    </row>
    <row r="1768" spans="1:10" ht="12" customHeight="1" x14ac:dyDescent="0.2">
      <c r="A1768" s="264"/>
      <c r="B1768" s="232"/>
      <c r="C1768" s="232"/>
      <c r="D1768" s="234"/>
      <c r="E1768" s="235"/>
      <c r="F1768" s="267"/>
      <c r="G1768" s="260"/>
      <c r="H1768" s="262"/>
      <c r="I1768" s="268"/>
      <c r="J1768" s="235"/>
    </row>
    <row r="1769" spans="1:10" ht="12" customHeight="1" x14ac:dyDescent="0.2">
      <c r="A1769" s="264"/>
      <c r="B1769" s="232"/>
      <c r="C1769" s="233"/>
      <c r="D1769" s="234"/>
      <c r="E1769" s="235"/>
      <c r="F1769" s="267"/>
      <c r="G1769" s="261"/>
      <c r="H1769" s="262"/>
      <c r="I1769" s="268"/>
      <c r="J1769" s="235"/>
    </row>
    <row r="1770" spans="1:10" ht="12" customHeight="1" x14ac:dyDescent="0.2">
      <c r="A1770" s="266"/>
      <c r="B1770" s="232"/>
      <c r="C1770" s="232"/>
      <c r="D1770" s="232"/>
      <c r="E1770" s="235"/>
      <c r="F1770" s="267"/>
      <c r="G1770" s="260"/>
      <c r="H1770" s="262"/>
      <c r="I1770" s="267"/>
      <c r="J1770" s="235"/>
    </row>
    <row r="1771" spans="1:10" ht="12" customHeight="1" x14ac:dyDescent="0.2">
      <c r="A1771" s="266"/>
      <c r="B1771" s="232"/>
      <c r="C1771" s="233"/>
      <c r="D1771" s="232"/>
      <c r="E1771" s="235"/>
      <c r="F1771" s="267"/>
      <c r="G1771" s="261"/>
      <c r="H1771" s="262"/>
      <c r="I1771" s="267"/>
      <c r="J1771" s="235"/>
    </row>
    <row r="1772" spans="1:10" ht="12" customHeight="1" x14ac:dyDescent="0.2">
      <c r="A1772" s="264"/>
      <c r="B1772" s="232"/>
      <c r="C1772" s="232"/>
      <c r="D1772" s="234"/>
      <c r="E1772" s="235"/>
      <c r="F1772" s="267"/>
      <c r="G1772" s="260"/>
      <c r="H1772" s="262"/>
      <c r="I1772" s="268"/>
      <c r="J1772" s="235"/>
    </row>
    <row r="1773" spans="1:10" ht="12" customHeight="1" x14ac:dyDescent="0.2">
      <c r="A1773" s="264"/>
      <c r="B1773" s="232"/>
      <c r="C1773" s="232"/>
      <c r="D1773" s="234"/>
      <c r="E1773" s="235"/>
      <c r="F1773" s="267"/>
      <c r="G1773" s="261"/>
      <c r="H1773" s="262"/>
      <c r="I1773" s="268"/>
      <c r="J1773" s="235"/>
    </row>
    <row r="1774" spans="1:10" ht="12" customHeight="1" x14ac:dyDescent="0.2">
      <c r="A1774" s="264"/>
      <c r="B1774" s="232"/>
      <c r="C1774" s="232"/>
      <c r="D1774" s="234"/>
      <c r="E1774" s="231"/>
      <c r="F1774" s="226"/>
      <c r="G1774" s="260"/>
      <c r="H1774" s="262"/>
      <c r="I1774" s="225"/>
      <c r="J1774" s="231"/>
    </row>
    <row r="1775" spans="1:10" ht="12" customHeight="1" x14ac:dyDescent="0.2">
      <c r="A1775" s="264"/>
      <c r="B1775" s="232"/>
      <c r="C1775" s="233"/>
      <c r="D1775" s="234"/>
      <c r="E1775" s="231"/>
      <c r="F1775" s="263"/>
      <c r="G1775" s="261"/>
      <c r="H1775" s="262"/>
      <c r="I1775" s="225"/>
      <c r="J1775" s="263"/>
    </row>
    <row r="1776" spans="1:10" ht="12" customHeight="1" x14ac:dyDescent="0.2">
      <c r="A1776" s="266"/>
      <c r="B1776" s="232"/>
      <c r="C1776" s="232"/>
      <c r="D1776" s="232"/>
      <c r="E1776" s="231"/>
      <c r="F1776" s="226"/>
      <c r="G1776" s="260"/>
      <c r="H1776" s="262"/>
      <c r="I1776" s="225"/>
      <c r="J1776" s="231"/>
    </row>
    <row r="1777" spans="1:10" ht="12" customHeight="1" x14ac:dyDescent="0.2">
      <c r="A1777" s="266"/>
      <c r="B1777" s="232"/>
      <c r="C1777" s="232"/>
      <c r="D1777" s="232"/>
      <c r="E1777" s="231"/>
      <c r="F1777" s="263"/>
      <c r="G1777" s="261"/>
      <c r="H1777" s="262"/>
      <c r="I1777" s="225"/>
      <c r="J1777" s="263"/>
    </row>
    <row r="1778" spans="1:10" ht="12" customHeight="1" x14ac:dyDescent="0.2">
      <c r="A1778" s="264"/>
      <c r="B1778" s="232"/>
      <c r="C1778" s="232"/>
      <c r="D1778" s="234"/>
      <c r="E1778" s="235"/>
      <c r="F1778" s="267"/>
      <c r="G1778" s="260"/>
      <c r="H1778" s="262"/>
      <c r="I1778" s="268"/>
      <c r="J1778" s="235"/>
    </row>
    <row r="1779" spans="1:10" ht="12" customHeight="1" x14ac:dyDescent="0.2">
      <c r="A1779" s="264"/>
      <c r="B1779" s="232"/>
      <c r="C1779" s="233"/>
      <c r="D1779" s="234"/>
      <c r="E1779" s="235"/>
      <c r="F1779" s="267"/>
      <c r="G1779" s="261"/>
      <c r="H1779" s="262"/>
      <c r="I1779" s="268"/>
      <c r="J1779" s="235"/>
    </row>
    <row r="1780" spans="1:10" ht="12" customHeight="1" x14ac:dyDescent="0.2">
      <c r="A1780" s="264"/>
      <c r="B1780" s="232"/>
      <c r="C1780" s="232"/>
      <c r="D1780" s="234"/>
      <c r="E1780" s="231"/>
      <c r="F1780" s="226"/>
      <c r="G1780" s="260"/>
      <c r="H1780" s="262"/>
      <c r="I1780" s="225"/>
      <c r="J1780" s="231"/>
    </row>
    <row r="1781" spans="1:10" ht="12" customHeight="1" x14ac:dyDescent="0.2">
      <c r="A1781" s="264"/>
      <c r="B1781" s="232"/>
      <c r="C1781" s="233"/>
      <c r="D1781" s="234"/>
      <c r="E1781" s="231"/>
      <c r="F1781" s="263"/>
      <c r="G1781" s="261"/>
      <c r="H1781" s="262"/>
      <c r="I1781" s="225"/>
      <c r="J1781" s="263"/>
    </row>
    <row r="1782" spans="1:10" ht="12" customHeight="1" x14ac:dyDescent="0.2">
      <c r="A1782" s="264"/>
      <c r="B1782" s="232"/>
      <c r="C1782" s="232"/>
      <c r="D1782" s="234"/>
      <c r="E1782" s="231"/>
      <c r="F1782" s="226"/>
      <c r="G1782" s="260"/>
      <c r="H1782" s="262"/>
      <c r="I1782" s="225"/>
      <c r="J1782" s="231"/>
    </row>
    <row r="1783" spans="1:10" ht="12" customHeight="1" x14ac:dyDescent="0.2">
      <c r="A1783" s="264"/>
      <c r="B1783" s="232"/>
      <c r="C1783" s="233"/>
      <c r="D1783" s="234"/>
      <c r="E1783" s="231"/>
      <c r="F1783" s="263"/>
      <c r="G1783" s="261"/>
      <c r="H1783" s="262"/>
      <c r="I1783" s="225"/>
      <c r="J1783" s="263"/>
    </row>
    <row r="1784" spans="1:10" ht="12" customHeight="1" x14ac:dyDescent="0.2">
      <c r="A1784" s="264"/>
      <c r="B1784" s="232"/>
      <c r="C1784" s="232"/>
      <c r="D1784" s="234"/>
      <c r="E1784" s="235"/>
      <c r="F1784" s="267"/>
      <c r="G1784" s="260"/>
      <c r="H1784" s="262"/>
      <c r="I1784" s="268"/>
      <c r="J1784" s="235"/>
    </row>
    <row r="1785" spans="1:10" ht="12" customHeight="1" x14ac:dyDescent="0.2">
      <c r="A1785" s="264"/>
      <c r="B1785" s="232"/>
      <c r="C1785" s="232"/>
      <c r="D1785" s="234"/>
      <c r="E1785" s="235"/>
      <c r="F1785" s="267"/>
      <c r="G1785" s="261"/>
      <c r="H1785" s="262"/>
      <c r="I1785" s="268"/>
      <c r="J1785" s="235"/>
    </row>
    <row r="1786" spans="1:10" ht="12" customHeight="1" x14ac:dyDescent="0.2">
      <c r="A1786" s="264"/>
      <c r="B1786" s="232"/>
      <c r="C1786" s="232"/>
      <c r="D1786" s="234"/>
      <c r="E1786" s="231"/>
      <c r="F1786" s="226"/>
      <c r="G1786" s="260"/>
      <c r="H1786" s="270"/>
      <c r="I1786" s="225"/>
      <c r="J1786" s="231"/>
    </row>
    <row r="1787" spans="1:10" ht="12" customHeight="1" x14ac:dyDescent="0.2">
      <c r="A1787" s="264"/>
      <c r="B1787" s="232"/>
      <c r="C1787" s="233"/>
      <c r="D1787" s="234"/>
      <c r="E1787" s="231"/>
      <c r="F1787" s="269"/>
      <c r="G1787" s="261"/>
      <c r="H1787" s="270"/>
      <c r="I1787" s="225"/>
      <c r="J1787" s="263"/>
    </row>
    <row r="1788" spans="1:10" ht="12" customHeight="1" x14ac:dyDescent="0.2">
      <c r="A1788" s="264"/>
      <c r="B1788" s="232"/>
      <c r="C1788" s="232"/>
      <c r="D1788" s="234"/>
      <c r="E1788" s="231"/>
      <c r="F1788" s="226"/>
      <c r="G1788" s="260"/>
      <c r="H1788" s="262"/>
      <c r="I1788" s="225"/>
      <c r="J1788" s="231"/>
    </row>
    <row r="1789" spans="1:10" ht="12" customHeight="1" x14ac:dyDescent="0.2">
      <c r="A1789" s="264"/>
      <c r="B1789" s="232"/>
      <c r="C1789" s="233"/>
      <c r="D1789" s="234"/>
      <c r="E1789" s="231"/>
      <c r="F1789" s="263"/>
      <c r="G1789" s="261"/>
      <c r="H1789" s="262"/>
      <c r="I1789" s="225"/>
      <c r="J1789" s="263"/>
    </row>
    <row r="1790" spans="1:10" ht="12" customHeight="1" x14ac:dyDescent="0.2">
      <c r="A1790" s="264"/>
      <c r="B1790" s="232"/>
      <c r="C1790" s="232"/>
      <c r="D1790" s="234"/>
      <c r="E1790" s="238"/>
      <c r="F1790" s="277"/>
      <c r="G1790" s="290"/>
      <c r="H1790" s="281"/>
      <c r="I1790" s="285"/>
      <c r="J1790" s="277"/>
    </row>
    <row r="1791" spans="1:10" ht="12" customHeight="1" x14ac:dyDescent="0.2">
      <c r="A1791" s="264"/>
      <c r="B1791" s="232"/>
      <c r="C1791" s="233"/>
      <c r="D1791" s="234"/>
      <c r="E1791" s="238"/>
      <c r="F1791" s="277"/>
      <c r="G1791" s="279"/>
      <c r="H1791" s="281"/>
      <c r="I1791" s="285"/>
      <c r="J1791" s="277"/>
    </row>
    <row r="1792" spans="1:10" ht="12" customHeight="1" x14ac:dyDescent="0.2">
      <c r="A1792" s="264"/>
      <c r="B1792" s="232"/>
      <c r="C1792" s="232"/>
      <c r="D1792" s="234"/>
      <c r="E1792" s="235"/>
      <c r="F1792" s="267"/>
      <c r="G1792" s="260"/>
      <c r="H1792" s="262"/>
      <c r="I1792" s="268"/>
      <c r="J1792" s="235"/>
    </row>
    <row r="1793" spans="1:10" ht="12" customHeight="1" x14ac:dyDescent="0.2">
      <c r="A1793" s="264"/>
      <c r="B1793" s="232"/>
      <c r="C1793" s="233"/>
      <c r="D1793" s="234"/>
      <c r="E1793" s="235"/>
      <c r="F1793" s="267"/>
      <c r="G1793" s="261"/>
      <c r="H1793" s="262"/>
      <c r="I1793" s="268"/>
      <c r="J1793" s="235"/>
    </row>
    <row r="1794" spans="1:10" ht="12" customHeight="1" x14ac:dyDescent="0.2">
      <c r="A1794" s="266"/>
      <c r="B1794" s="232"/>
      <c r="C1794" s="232"/>
      <c r="D1794" s="232"/>
      <c r="E1794" s="235"/>
      <c r="F1794" s="267"/>
      <c r="G1794" s="260"/>
      <c r="H1794" s="262"/>
      <c r="I1794" s="268"/>
      <c r="J1794" s="235"/>
    </row>
    <row r="1795" spans="1:10" ht="12" customHeight="1" x14ac:dyDescent="0.2">
      <c r="A1795" s="266"/>
      <c r="B1795" s="232"/>
      <c r="C1795" s="232"/>
      <c r="D1795" s="232"/>
      <c r="E1795" s="235"/>
      <c r="F1795" s="267"/>
      <c r="G1795" s="261"/>
      <c r="H1795" s="262"/>
      <c r="I1795" s="268"/>
      <c r="J1795" s="235"/>
    </row>
    <row r="1796" spans="1:10" ht="12" customHeight="1" x14ac:dyDescent="0.2">
      <c r="A1796" s="264"/>
      <c r="B1796" s="232"/>
      <c r="C1796" s="232"/>
      <c r="D1796" s="234"/>
      <c r="E1796" s="235"/>
      <c r="F1796" s="267"/>
      <c r="G1796" s="260"/>
      <c r="H1796" s="262"/>
      <c r="I1796" s="268"/>
      <c r="J1796" s="235"/>
    </row>
    <row r="1797" spans="1:10" ht="12" customHeight="1" x14ac:dyDescent="0.2">
      <c r="A1797" s="264"/>
      <c r="B1797" s="232"/>
      <c r="C1797" s="232"/>
      <c r="D1797" s="234"/>
      <c r="E1797" s="235"/>
      <c r="F1797" s="267"/>
      <c r="G1797" s="261"/>
      <c r="H1797" s="262"/>
      <c r="I1797" s="268"/>
      <c r="J1797" s="235"/>
    </row>
    <row r="1798" spans="1:10" ht="12" customHeight="1" x14ac:dyDescent="0.2">
      <c r="A1798" s="264"/>
      <c r="B1798" s="232"/>
      <c r="C1798" s="232"/>
      <c r="D1798" s="234"/>
      <c r="E1798" s="235"/>
      <c r="F1798" s="267"/>
      <c r="G1798" s="260"/>
      <c r="H1798" s="262"/>
      <c r="I1798" s="267"/>
      <c r="J1798" s="235"/>
    </row>
    <row r="1799" spans="1:10" ht="12" customHeight="1" x14ac:dyDescent="0.2">
      <c r="A1799" s="264"/>
      <c r="B1799" s="232"/>
      <c r="C1799" s="233"/>
      <c r="D1799" s="234"/>
      <c r="E1799" s="235"/>
      <c r="F1799" s="267"/>
      <c r="G1799" s="261"/>
      <c r="H1799" s="262"/>
      <c r="I1799" s="267"/>
      <c r="J1799" s="235"/>
    </row>
    <row r="1800" spans="1:10" ht="12" customHeight="1" x14ac:dyDescent="0.2">
      <c r="A1800" s="264"/>
      <c r="B1800" s="232"/>
      <c r="C1800" s="232"/>
      <c r="D1800" s="234"/>
      <c r="E1800" s="231"/>
      <c r="F1800" s="226"/>
      <c r="G1800" s="260"/>
      <c r="H1800" s="262"/>
      <c r="I1800" s="225"/>
      <c r="J1800" s="231"/>
    </row>
    <row r="1801" spans="1:10" ht="12" customHeight="1" x14ac:dyDescent="0.2">
      <c r="A1801" s="264"/>
      <c r="B1801" s="232"/>
      <c r="C1801" s="232"/>
      <c r="D1801" s="234"/>
      <c r="E1801" s="231"/>
      <c r="F1801" s="263"/>
      <c r="G1801" s="261"/>
      <c r="H1801" s="262"/>
      <c r="I1801" s="225"/>
      <c r="J1801" s="263"/>
    </row>
    <row r="1802" spans="1:10" ht="12" customHeight="1" x14ac:dyDescent="0.2">
      <c r="A1802" s="264"/>
      <c r="B1802" s="232"/>
      <c r="C1802" s="232"/>
      <c r="D1802" s="234"/>
      <c r="E1802" s="235"/>
      <c r="F1802" s="267"/>
      <c r="G1802" s="260"/>
      <c r="H1802" s="262"/>
      <c r="I1802" s="268"/>
      <c r="J1802" s="235"/>
    </row>
    <row r="1803" spans="1:10" ht="12" customHeight="1" x14ac:dyDescent="0.2">
      <c r="A1803" s="264"/>
      <c r="B1803" s="232"/>
      <c r="C1803" s="233"/>
      <c r="D1803" s="234"/>
      <c r="E1803" s="235"/>
      <c r="F1803" s="267"/>
      <c r="G1803" s="261"/>
      <c r="H1803" s="262"/>
      <c r="I1803" s="268"/>
      <c r="J1803" s="235"/>
    </row>
    <row r="1804" spans="1:10" ht="12" customHeight="1" x14ac:dyDescent="0.2">
      <c r="A1804" s="264"/>
      <c r="B1804" s="232"/>
      <c r="C1804" s="232"/>
      <c r="D1804" s="234"/>
      <c r="E1804" s="231"/>
      <c r="F1804" s="226"/>
      <c r="G1804" s="260"/>
      <c r="H1804" s="262"/>
      <c r="I1804" s="225"/>
      <c r="J1804" s="231"/>
    </row>
    <row r="1805" spans="1:10" ht="12" customHeight="1" x14ac:dyDescent="0.2">
      <c r="A1805" s="264"/>
      <c r="B1805" s="232"/>
      <c r="C1805" s="233"/>
      <c r="D1805" s="234"/>
      <c r="E1805" s="231"/>
      <c r="F1805" s="263"/>
      <c r="G1805" s="261"/>
      <c r="H1805" s="262"/>
      <c r="I1805" s="225"/>
      <c r="J1805" s="263"/>
    </row>
    <row r="1806" spans="1:10" ht="12" customHeight="1" x14ac:dyDescent="0.2">
      <c r="A1806" s="264"/>
      <c r="B1806" s="232"/>
      <c r="C1806" s="232"/>
      <c r="D1806" s="234"/>
      <c r="E1806" s="235"/>
      <c r="F1806" s="267"/>
      <c r="G1806" s="260"/>
      <c r="H1806" s="262"/>
      <c r="I1806" s="267"/>
      <c r="J1806" s="235"/>
    </row>
    <row r="1807" spans="1:10" ht="12" customHeight="1" x14ac:dyDescent="0.2">
      <c r="A1807" s="264"/>
      <c r="B1807" s="232"/>
      <c r="C1807" s="233"/>
      <c r="D1807" s="234"/>
      <c r="E1807" s="235"/>
      <c r="F1807" s="267"/>
      <c r="G1807" s="261"/>
      <c r="H1807" s="262"/>
      <c r="I1807" s="267"/>
      <c r="J1807" s="235"/>
    </row>
    <row r="1808" spans="1:10" ht="12" customHeight="1" x14ac:dyDescent="0.2">
      <c r="A1808" s="264"/>
      <c r="B1808" s="232"/>
      <c r="C1808" s="232"/>
      <c r="D1808" s="234"/>
      <c r="E1808" s="235"/>
      <c r="F1808" s="267"/>
      <c r="G1808" s="260"/>
      <c r="H1808" s="262"/>
      <c r="I1808" s="268"/>
      <c r="J1808" s="235"/>
    </row>
    <row r="1809" spans="1:10" ht="12" customHeight="1" x14ac:dyDescent="0.2">
      <c r="A1809" s="264"/>
      <c r="B1809" s="232"/>
      <c r="C1809" s="233"/>
      <c r="D1809" s="234"/>
      <c r="E1809" s="235"/>
      <c r="F1809" s="267"/>
      <c r="G1809" s="261"/>
      <c r="H1809" s="262"/>
      <c r="I1809" s="268"/>
      <c r="J1809" s="235"/>
    </row>
    <row r="1810" spans="1:10" ht="12" customHeight="1" x14ac:dyDescent="0.2">
      <c r="A1810" s="264"/>
      <c r="B1810" s="232"/>
      <c r="C1810" s="232"/>
      <c r="D1810" s="234"/>
      <c r="E1810" s="231"/>
      <c r="F1810" s="226"/>
      <c r="G1810" s="260"/>
      <c r="H1810" s="262"/>
      <c r="I1810" s="225"/>
      <c r="J1810" s="231"/>
    </row>
    <row r="1811" spans="1:10" ht="12" customHeight="1" x14ac:dyDescent="0.2">
      <c r="A1811" s="264"/>
      <c r="B1811" s="232"/>
      <c r="C1811" s="233"/>
      <c r="D1811" s="234"/>
      <c r="E1811" s="231"/>
      <c r="F1811" s="263"/>
      <c r="G1811" s="261"/>
      <c r="H1811" s="262"/>
      <c r="I1811" s="225"/>
      <c r="J1811" s="263"/>
    </row>
    <row r="1812" spans="1:10" ht="12" customHeight="1" x14ac:dyDescent="0.2">
      <c r="A1812" s="264"/>
      <c r="B1812" s="232"/>
      <c r="C1812" s="232"/>
      <c r="D1812" s="234"/>
      <c r="E1812" s="235"/>
      <c r="F1812" s="267"/>
      <c r="G1812" s="260"/>
      <c r="H1812" s="262"/>
      <c r="I1812" s="267"/>
      <c r="J1812" s="235"/>
    </row>
    <row r="1813" spans="1:10" ht="12" customHeight="1" x14ac:dyDescent="0.2">
      <c r="A1813" s="264"/>
      <c r="B1813" s="232"/>
      <c r="C1813" s="233"/>
      <c r="D1813" s="234"/>
      <c r="E1813" s="235"/>
      <c r="F1813" s="267"/>
      <c r="G1813" s="261"/>
      <c r="H1813" s="262"/>
      <c r="I1813" s="267"/>
      <c r="J1813" s="235"/>
    </row>
    <row r="1814" spans="1:10" ht="12" customHeight="1" x14ac:dyDescent="0.2">
      <c r="A1814" s="264"/>
      <c r="B1814" s="232"/>
      <c r="C1814" s="232"/>
      <c r="D1814" s="234"/>
      <c r="E1814" s="235"/>
      <c r="F1814" s="267"/>
      <c r="G1814" s="260"/>
      <c r="H1814" s="262"/>
      <c r="I1814" s="268"/>
      <c r="J1814" s="235"/>
    </row>
    <row r="1815" spans="1:10" ht="12" customHeight="1" x14ac:dyDescent="0.2">
      <c r="A1815" s="264"/>
      <c r="B1815" s="232"/>
      <c r="C1815" s="233"/>
      <c r="D1815" s="234"/>
      <c r="E1815" s="235"/>
      <c r="F1815" s="267"/>
      <c r="G1815" s="261"/>
      <c r="H1815" s="262"/>
      <c r="I1815" s="268"/>
      <c r="J1815" s="235"/>
    </row>
    <row r="1816" spans="1:10" ht="12" customHeight="1" x14ac:dyDescent="0.2">
      <c r="A1816" s="264"/>
      <c r="B1816" s="232"/>
      <c r="C1816" s="232"/>
      <c r="D1816" s="234"/>
      <c r="E1816" s="235"/>
      <c r="F1816" s="267"/>
      <c r="G1816" s="260"/>
      <c r="H1816" s="262"/>
      <c r="I1816" s="268"/>
      <c r="J1816" s="235"/>
    </row>
    <row r="1817" spans="1:10" ht="12" customHeight="1" x14ac:dyDescent="0.2">
      <c r="A1817" s="264"/>
      <c r="B1817" s="232"/>
      <c r="C1817" s="233"/>
      <c r="D1817" s="234"/>
      <c r="E1817" s="235"/>
      <c r="F1817" s="267"/>
      <c r="G1817" s="261"/>
      <c r="H1817" s="262"/>
      <c r="I1817" s="268"/>
      <c r="J1817" s="235"/>
    </row>
    <row r="1818" spans="1:10" ht="12" customHeight="1" x14ac:dyDescent="0.2">
      <c r="A1818" s="264"/>
      <c r="B1818" s="232"/>
      <c r="C1818" s="232"/>
      <c r="D1818" s="234"/>
      <c r="E1818" s="231"/>
      <c r="F1818" s="226"/>
      <c r="G1818" s="260"/>
      <c r="H1818" s="262"/>
      <c r="I1818" s="225"/>
      <c r="J1818" s="231"/>
    </row>
    <row r="1819" spans="1:10" ht="12" customHeight="1" x14ac:dyDescent="0.2">
      <c r="A1819" s="264"/>
      <c r="B1819" s="232"/>
      <c r="C1819" s="233"/>
      <c r="D1819" s="234"/>
      <c r="E1819" s="231"/>
      <c r="F1819" s="263"/>
      <c r="G1819" s="261"/>
      <c r="H1819" s="262"/>
      <c r="I1819" s="225"/>
      <c r="J1819" s="263"/>
    </row>
    <row r="1820" spans="1:10" ht="12" customHeight="1" x14ac:dyDescent="0.2">
      <c r="A1820" s="264"/>
      <c r="B1820" s="232"/>
      <c r="C1820" s="232"/>
      <c r="D1820" s="234"/>
      <c r="E1820" s="235"/>
      <c r="F1820" s="267"/>
      <c r="G1820" s="260"/>
      <c r="H1820" s="262"/>
      <c r="I1820" s="267"/>
      <c r="J1820" s="235"/>
    </row>
    <row r="1821" spans="1:10" ht="12" customHeight="1" x14ac:dyDescent="0.2">
      <c r="A1821" s="264"/>
      <c r="B1821" s="232"/>
      <c r="C1821" s="233"/>
      <c r="D1821" s="234"/>
      <c r="E1821" s="235"/>
      <c r="F1821" s="267"/>
      <c r="G1821" s="261"/>
      <c r="H1821" s="262"/>
      <c r="I1821" s="267"/>
      <c r="J1821" s="235"/>
    </row>
    <row r="1822" spans="1:10" ht="12" customHeight="1" x14ac:dyDescent="0.2">
      <c r="A1822" s="264"/>
      <c r="B1822" s="232"/>
      <c r="C1822" s="232"/>
      <c r="D1822" s="234"/>
      <c r="E1822" s="235"/>
      <c r="F1822" s="267"/>
      <c r="G1822" s="260"/>
      <c r="H1822" s="262"/>
      <c r="I1822" s="267"/>
      <c r="J1822" s="235"/>
    </row>
    <row r="1823" spans="1:10" ht="12" customHeight="1" x14ac:dyDescent="0.2">
      <c r="A1823" s="264"/>
      <c r="B1823" s="232"/>
      <c r="C1823" s="233"/>
      <c r="D1823" s="234"/>
      <c r="E1823" s="235"/>
      <c r="F1823" s="267"/>
      <c r="G1823" s="261"/>
      <c r="H1823" s="262"/>
      <c r="I1823" s="267"/>
      <c r="J1823" s="235"/>
    </row>
    <row r="1824" spans="1:10" ht="12" customHeight="1" x14ac:dyDescent="0.2">
      <c r="A1824" s="264"/>
      <c r="B1824" s="232"/>
      <c r="C1824" s="232"/>
      <c r="D1824" s="234"/>
      <c r="E1824" s="231"/>
      <c r="F1824" s="226"/>
      <c r="G1824" s="260"/>
      <c r="H1824" s="262"/>
      <c r="I1824" s="225"/>
      <c r="J1824" s="231"/>
    </row>
    <row r="1825" spans="1:10" ht="12" customHeight="1" x14ac:dyDescent="0.2">
      <c r="A1825" s="264"/>
      <c r="B1825" s="232"/>
      <c r="C1825" s="233"/>
      <c r="D1825" s="234"/>
      <c r="E1825" s="231"/>
      <c r="F1825" s="263"/>
      <c r="G1825" s="261"/>
      <c r="H1825" s="262"/>
      <c r="I1825" s="225"/>
      <c r="J1825" s="263"/>
    </row>
    <row r="1826" spans="1:10" ht="12" customHeight="1" x14ac:dyDescent="0.2">
      <c r="A1826" s="266"/>
      <c r="B1826" s="232"/>
      <c r="C1826" s="232"/>
      <c r="D1826" s="232"/>
      <c r="E1826" s="235"/>
      <c r="F1826" s="267"/>
      <c r="G1826" s="260"/>
      <c r="H1826" s="262"/>
      <c r="I1826" s="268"/>
      <c r="J1826" s="235"/>
    </row>
    <row r="1827" spans="1:10" ht="12" customHeight="1" x14ac:dyDescent="0.2">
      <c r="A1827" s="266"/>
      <c r="B1827" s="232"/>
      <c r="C1827" s="233"/>
      <c r="D1827" s="232"/>
      <c r="E1827" s="235"/>
      <c r="F1827" s="267"/>
      <c r="G1827" s="261"/>
      <c r="H1827" s="262"/>
      <c r="I1827" s="268"/>
      <c r="J1827" s="235"/>
    </row>
    <row r="1828" spans="1:10" ht="12" customHeight="1" x14ac:dyDescent="0.2">
      <c r="A1828" s="266"/>
      <c r="B1828" s="232"/>
      <c r="C1828" s="232"/>
      <c r="D1828" s="232"/>
      <c r="E1828" s="235"/>
      <c r="F1828" s="267"/>
      <c r="G1828" s="260"/>
      <c r="H1828" s="262"/>
      <c r="I1828" s="268"/>
      <c r="J1828" s="235"/>
    </row>
    <row r="1829" spans="1:10" ht="12" customHeight="1" x14ac:dyDescent="0.2">
      <c r="A1829" s="266"/>
      <c r="B1829" s="232"/>
      <c r="C1829" s="233"/>
      <c r="D1829" s="232"/>
      <c r="E1829" s="235"/>
      <c r="F1829" s="267"/>
      <c r="G1829" s="261"/>
      <c r="H1829" s="262"/>
      <c r="I1829" s="268"/>
      <c r="J1829" s="235"/>
    </row>
    <row r="1830" spans="1:10" ht="12" customHeight="1" x14ac:dyDescent="0.2">
      <c r="A1830" s="264"/>
      <c r="B1830" s="232"/>
      <c r="C1830" s="232"/>
      <c r="D1830" s="234"/>
      <c r="E1830" s="235"/>
      <c r="F1830" s="267"/>
      <c r="G1830" s="260"/>
      <c r="H1830" s="262"/>
      <c r="I1830" s="267"/>
      <c r="J1830" s="235"/>
    </row>
    <row r="1831" spans="1:10" ht="12" customHeight="1" x14ac:dyDescent="0.2">
      <c r="A1831" s="264"/>
      <c r="B1831" s="232"/>
      <c r="C1831" s="233"/>
      <c r="D1831" s="234"/>
      <c r="E1831" s="235"/>
      <c r="F1831" s="267"/>
      <c r="G1831" s="261"/>
      <c r="H1831" s="262"/>
      <c r="I1831" s="267"/>
      <c r="J1831" s="235"/>
    </row>
    <row r="1832" spans="1:10" ht="12" customHeight="1" x14ac:dyDescent="0.2">
      <c r="A1832" s="264"/>
      <c r="B1832" s="232"/>
      <c r="C1832" s="232"/>
      <c r="D1832" s="234"/>
      <c r="E1832" s="231"/>
      <c r="F1832" s="226"/>
      <c r="G1832" s="260"/>
      <c r="H1832" s="262"/>
      <c r="I1832" s="225"/>
      <c r="J1832" s="231"/>
    </row>
    <row r="1833" spans="1:10" ht="12" customHeight="1" x14ac:dyDescent="0.2">
      <c r="A1833" s="264"/>
      <c r="B1833" s="232"/>
      <c r="C1833" s="233"/>
      <c r="D1833" s="234"/>
      <c r="E1833" s="231"/>
      <c r="F1833" s="263"/>
      <c r="G1833" s="261"/>
      <c r="H1833" s="262"/>
      <c r="I1833" s="225"/>
      <c r="J1833" s="263"/>
    </row>
    <row r="1834" spans="1:10" ht="12" customHeight="1" x14ac:dyDescent="0.2">
      <c r="A1834" s="264"/>
      <c r="B1834" s="232"/>
      <c r="C1834" s="232"/>
      <c r="D1834" s="234"/>
      <c r="E1834" s="235"/>
      <c r="F1834" s="267"/>
      <c r="G1834" s="260"/>
      <c r="H1834" s="262"/>
      <c r="I1834" s="268"/>
      <c r="J1834" s="235"/>
    </row>
    <row r="1835" spans="1:10" ht="12" customHeight="1" x14ac:dyDescent="0.2">
      <c r="A1835" s="264"/>
      <c r="B1835" s="232"/>
      <c r="C1835" s="232"/>
      <c r="D1835" s="234"/>
      <c r="E1835" s="235"/>
      <c r="F1835" s="267"/>
      <c r="G1835" s="261"/>
      <c r="H1835" s="262"/>
      <c r="I1835" s="268"/>
      <c r="J1835" s="235"/>
    </row>
    <row r="1836" spans="1:10" ht="12" customHeight="1" x14ac:dyDescent="0.2">
      <c r="A1836" s="264"/>
      <c r="B1836" s="232"/>
      <c r="C1836" s="232"/>
      <c r="D1836" s="234"/>
      <c r="E1836" s="235"/>
      <c r="F1836" s="267"/>
      <c r="G1836" s="260"/>
      <c r="H1836" s="262"/>
      <c r="I1836" s="268"/>
      <c r="J1836" s="235"/>
    </row>
    <row r="1837" spans="1:10" ht="12" customHeight="1" x14ac:dyDescent="0.2">
      <c r="A1837" s="264"/>
      <c r="B1837" s="232"/>
      <c r="C1837" s="233"/>
      <c r="D1837" s="234"/>
      <c r="E1837" s="235"/>
      <c r="F1837" s="267"/>
      <c r="G1837" s="261"/>
      <c r="H1837" s="262"/>
      <c r="I1837" s="268"/>
      <c r="J1837" s="235"/>
    </row>
    <row r="1838" spans="1:10" ht="12" customHeight="1" x14ac:dyDescent="0.2">
      <c r="A1838" s="266"/>
      <c r="B1838" s="232"/>
      <c r="C1838" s="232"/>
      <c r="D1838" s="232"/>
      <c r="E1838" s="235"/>
      <c r="F1838" s="267"/>
      <c r="G1838" s="260"/>
      <c r="H1838" s="262"/>
      <c r="I1838" s="268"/>
      <c r="J1838" s="235"/>
    </row>
    <row r="1839" spans="1:10" ht="12" customHeight="1" x14ac:dyDescent="0.2">
      <c r="A1839" s="266"/>
      <c r="B1839" s="232"/>
      <c r="C1839" s="233"/>
      <c r="D1839" s="232"/>
      <c r="E1839" s="235"/>
      <c r="F1839" s="267"/>
      <c r="G1839" s="261"/>
      <c r="H1839" s="262"/>
      <c r="I1839" s="268"/>
      <c r="J1839" s="235"/>
    </row>
    <row r="1840" spans="1:10" ht="12" customHeight="1" x14ac:dyDescent="0.2">
      <c r="A1840" s="266"/>
      <c r="B1840" s="232"/>
      <c r="C1840" s="232"/>
      <c r="D1840" s="232"/>
      <c r="E1840" s="231"/>
      <c r="F1840" s="226"/>
      <c r="G1840" s="260"/>
      <c r="H1840" s="262"/>
      <c r="I1840" s="225"/>
      <c r="J1840" s="231"/>
    </row>
    <row r="1841" spans="1:10" ht="12" customHeight="1" x14ac:dyDescent="0.2">
      <c r="A1841" s="266"/>
      <c r="B1841" s="232"/>
      <c r="C1841" s="232"/>
      <c r="D1841" s="232"/>
      <c r="E1841" s="231"/>
      <c r="F1841" s="263"/>
      <c r="G1841" s="261"/>
      <c r="H1841" s="262"/>
      <c r="I1841" s="225"/>
      <c r="J1841" s="263"/>
    </row>
    <row r="1842" spans="1:10" ht="12" customHeight="1" x14ac:dyDescent="0.2">
      <c r="A1842" s="264"/>
      <c r="B1842" s="232"/>
      <c r="C1842" s="232"/>
      <c r="D1842" s="234"/>
      <c r="E1842" s="231"/>
      <c r="F1842" s="226"/>
      <c r="G1842" s="260"/>
      <c r="H1842" s="270"/>
      <c r="I1842" s="225"/>
      <c r="J1842" s="231"/>
    </row>
    <row r="1843" spans="1:10" ht="12" customHeight="1" x14ac:dyDescent="0.2">
      <c r="A1843" s="264"/>
      <c r="B1843" s="232"/>
      <c r="C1843" s="233"/>
      <c r="D1843" s="234"/>
      <c r="E1843" s="231"/>
      <c r="F1843" s="269"/>
      <c r="G1843" s="261"/>
      <c r="H1843" s="270"/>
      <c r="I1843" s="225"/>
      <c r="J1843" s="263"/>
    </row>
    <row r="1844" spans="1:10" ht="12" customHeight="1" x14ac:dyDescent="0.2">
      <c r="A1844" s="264"/>
      <c r="B1844" s="232"/>
      <c r="C1844" s="232"/>
      <c r="D1844" s="234"/>
      <c r="E1844" s="236"/>
      <c r="F1844" s="303"/>
      <c r="G1844" s="272"/>
      <c r="H1844" s="274"/>
      <c r="I1844" s="283"/>
      <c r="J1844" s="271"/>
    </row>
    <row r="1845" spans="1:10" ht="12" customHeight="1" x14ac:dyDescent="0.2">
      <c r="A1845" s="264"/>
      <c r="B1845" s="232"/>
      <c r="C1845" s="233"/>
      <c r="D1845" s="234"/>
      <c r="E1845" s="236"/>
      <c r="F1845" s="271"/>
      <c r="G1845" s="273"/>
      <c r="H1845" s="274"/>
      <c r="I1845" s="283"/>
      <c r="J1845" s="271"/>
    </row>
    <row r="1846" spans="1:10" ht="12" customHeight="1" x14ac:dyDescent="0.2">
      <c r="A1846" s="264"/>
      <c r="B1846" s="232"/>
      <c r="C1846" s="232"/>
      <c r="D1846" s="234"/>
      <c r="E1846" s="231"/>
      <c r="F1846" s="226"/>
      <c r="G1846" s="260"/>
      <c r="H1846" s="262"/>
      <c r="I1846" s="268"/>
      <c r="J1846" s="235"/>
    </row>
    <row r="1847" spans="1:10" ht="12" customHeight="1" x14ac:dyDescent="0.2">
      <c r="A1847" s="264"/>
      <c r="B1847" s="232"/>
      <c r="C1847" s="233"/>
      <c r="D1847" s="234"/>
      <c r="E1847" s="231"/>
      <c r="F1847" s="224"/>
      <c r="G1847" s="261"/>
      <c r="H1847" s="262"/>
      <c r="I1847" s="268"/>
      <c r="J1847" s="235"/>
    </row>
    <row r="1848" spans="1:10" ht="12" customHeight="1" x14ac:dyDescent="0.2">
      <c r="A1848" s="264"/>
      <c r="B1848" s="232"/>
      <c r="C1848" s="232"/>
      <c r="D1848" s="234"/>
      <c r="E1848" s="235"/>
      <c r="F1848" s="267"/>
      <c r="G1848" s="260"/>
      <c r="H1848" s="262"/>
      <c r="I1848" s="268"/>
      <c r="J1848" s="235"/>
    </row>
    <row r="1849" spans="1:10" ht="12" customHeight="1" x14ac:dyDescent="0.2">
      <c r="A1849" s="264"/>
      <c r="B1849" s="232"/>
      <c r="C1849" s="232"/>
      <c r="D1849" s="234"/>
      <c r="E1849" s="235"/>
      <c r="F1849" s="267"/>
      <c r="G1849" s="261"/>
      <c r="H1849" s="262"/>
      <c r="I1849" s="268"/>
      <c r="J1849" s="235"/>
    </row>
    <row r="1850" spans="1:10" ht="12" customHeight="1" x14ac:dyDescent="0.2">
      <c r="A1850" s="264"/>
      <c r="B1850" s="232"/>
      <c r="C1850" s="232"/>
      <c r="D1850" s="234"/>
      <c r="E1850" s="235"/>
      <c r="F1850" s="267"/>
      <c r="G1850" s="260"/>
      <c r="H1850" s="262"/>
      <c r="I1850" s="268"/>
      <c r="J1850" s="235"/>
    </row>
    <row r="1851" spans="1:10" ht="12" customHeight="1" x14ac:dyDescent="0.2">
      <c r="A1851" s="264"/>
      <c r="B1851" s="232"/>
      <c r="C1851" s="233"/>
      <c r="D1851" s="234"/>
      <c r="E1851" s="235"/>
      <c r="F1851" s="267"/>
      <c r="G1851" s="261"/>
      <c r="H1851" s="262"/>
      <c r="I1851" s="268"/>
      <c r="J1851" s="235"/>
    </row>
    <row r="1852" spans="1:10" ht="12" customHeight="1" x14ac:dyDescent="0.2">
      <c r="A1852" s="264"/>
      <c r="B1852" s="232"/>
      <c r="C1852" s="232"/>
      <c r="D1852" s="234"/>
      <c r="E1852" s="237"/>
      <c r="F1852" s="277"/>
      <c r="G1852" s="290"/>
      <c r="H1852" s="281"/>
      <c r="I1852" s="285"/>
      <c r="J1852" s="277"/>
    </row>
    <row r="1853" spans="1:10" ht="12" customHeight="1" x14ac:dyDescent="0.2">
      <c r="A1853" s="264"/>
      <c r="B1853" s="232"/>
      <c r="C1853" s="233"/>
      <c r="D1853" s="234"/>
      <c r="E1853" s="238"/>
      <c r="F1853" s="277"/>
      <c r="G1853" s="279"/>
      <c r="H1853" s="281"/>
      <c r="I1853" s="285"/>
      <c r="J1853" s="277"/>
    </row>
    <row r="1854" spans="1:10" ht="12" customHeight="1" x14ac:dyDescent="0.2">
      <c r="A1854" s="264"/>
      <c r="B1854" s="232"/>
      <c r="C1854" s="232"/>
      <c r="D1854" s="234"/>
      <c r="E1854" s="235"/>
      <c r="F1854" s="267"/>
      <c r="G1854" s="260"/>
      <c r="H1854" s="262"/>
      <c r="I1854" s="268"/>
      <c r="J1854" s="235"/>
    </row>
    <row r="1855" spans="1:10" ht="12" customHeight="1" x14ac:dyDescent="0.2">
      <c r="A1855" s="264"/>
      <c r="B1855" s="232"/>
      <c r="C1855" s="233"/>
      <c r="D1855" s="234"/>
      <c r="E1855" s="235"/>
      <c r="F1855" s="267"/>
      <c r="G1855" s="261"/>
      <c r="H1855" s="262"/>
      <c r="I1855" s="268"/>
      <c r="J1855" s="235"/>
    </row>
    <row r="1856" spans="1:10" ht="12" customHeight="1" x14ac:dyDescent="0.2">
      <c r="A1856" s="264"/>
      <c r="B1856" s="232"/>
      <c r="C1856" s="232"/>
      <c r="D1856" s="234"/>
      <c r="E1856" s="231"/>
      <c r="F1856" s="226"/>
      <c r="G1856" s="260"/>
      <c r="H1856" s="262"/>
      <c r="I1856" s="225"/>
      <c r="J1856" s="231"/>
    </row>
    <row r="1857" spans="1:10" ht="12" customHeight="1" x14ac:dyDescent="0.2">
      <c r="A1857" s="264"/>
      <c r="B1857" s="232"/>
      <c r="C1857" s="232"/>
      <c r="D1857" s="234"/>
      <c r="E1857" s="231"/>
      <c r="F1857" s="263"/>
      <c r="G1857" s="261"/>
      <c r="H1857" s="262"/>
      <c r="I1857" s="225"/>
      <c r="J1857" s="263"/>
    </row>
    <row r="1858" spans="1:10" ht="12" customHeight="1" x14ac:dyDescent="0.2">
      <c r="A1858" s="264"/>
      <c r="B1858" s="232"/>
      <c r="C1858" s="232"/>
      <c r="D1858" s="234"/>
      <c r="E1858" s="231"/>
      <c r="F1858" s="226"/>
      <c r="G1858" s="260"/>
      <c r="H1858" s="262"/>
      <c r="I1858" s="225"/>
      <c r="J1858" s="231"/>
    </row>
    <row r="1859" spans="1:10" ht="12" customHeight="1" x14ac:dyDescent="0.2">
      <c r="A1859" s="264"/>
      <c r="B1859" s="232"/>
      <c r="C1859" s="232"/>
      <c r="D1859" s="234"/>
      <c r="E1859" s="231"/>
      <c r="F1859" s="263"/>
      <c r="G1859" s="261"/>
      <c r="H1859" s="262"/>
      <c r="I1859" s="225"/>
      <c r="J1859" s="263"/>
    </row>
    <row r="1860" spans="1:10" ht="12" customHeight="1" x14ac:dyDescent="0.2">
      <c r="A1860" s="264"/>
      <c r="B1860" s="232"/>
      <c r="C1860" s="232"/>
      <c r="D1860" s="234"/>
      <c r="E1860" s="231"/>
      <c r="F1860" s="226"/>
      <c r="G1860" s="260"/>
      <c r="H1860" s="262"/>
      <c r="I1860" s="225"/>
      <c r="J1860" s="231"/>
    </row>
    <row r="1861" spans="1:10" ht="12" customHeight="1" x14ac:dyDescent="0.2">
      <c r="A1861" s="264"/>
      <c r="B1861" s="232"/>
      <c r="C1861" s="233"/>
      <c r="D1861" s="234"/>
      <c r="E1861" s="231"/>
      <c r="F1861" s="263"/>
      <c r="G1861" s="261"/>
      <c r="H1861" s="262"/>
      <c r="I1861" s="225"/>
      <c r="J1861" s="263"/>
    </row>
    <row r="1862" spans="1:10" ht="12" customHeight="1" x14ac:dyDescent="0.2">
      <c r="A1862" s="264"/>
      <c r="B1862" s="232"/>
      <c r="C1862" s="232"/>
      <c r="D1862" s="234"/>
      <c r="E1862" s="231"/>
      <c r="F1862" s="226"/>
      <c r="G1862" s="260"/>
      <c r="H1862" s="262"/>
      <c r="I1862" s="225"/>
      <c r="J1862" s="231"/>
    </row>
    <row r="1863" spans="1:10" ht="12" customHeight="1" x14ac:dyDescent="0.2">
      <c r="A1863" s="264"/>
      <c r="B1863" s="232"/>
      <c r="C1863" s="233"/>
      <c r="D1863" s="234"/>
      <c r="E1863" s="231"/>
      <c r="F1863" s="263"/>
      <c r="G1863" s="261"/>
      <c r="H1863" s="262"/>
      <c r="I1863" s="225"/>
      <c r="J1863" s="263"/>
    </row>
    <row r="1864" spans="1:10" ht="12" customHeight="1" x14ac:dyDescent="0.2">
      <c r="A1864" s="264"/>
      <c r="B1864" s="232"/>
      <c r="C1864" s="232"/>
      <c r="D1864" s="234"/>
      <c r="E1864" s="235"/>
      <c r="F1864" s="267"/>
      <c r="G1864" s="260"/>
      <c r="H1864" s="262"/>
      <c r="I1864" s="267"/>
      <c r="J1864" s="235"/>
    </row>
    <row r="1865" spans="1:10" ht="12" customHeight="1" x14ac:dyDescent="0.2">
      <c r="A1865" s="264"/>
      <c r="B1865" s="232"/>
      <c r="C1865" s="233"/>
      <c r="D1865" s="234"/>
      <c r="E1865" s="235"/>
      <c r="F1865" s="267"/>
      <c r="G1865" s="261"/>
      <c r="H1865" s="262"/>
      <c r="I1865" s="267"/>
      <c r="J1865" s="235"/>
    </row>
    <row r="1866" spans="1:10" ht="12" customHeight="1" x14ac:dyDescent="0.2">
      <c r="A1866" s="264"/>
      <c r="B1866" s="232"/>
      <c r="C1866" s="232"/>
      <c r="D1866" s="234"/>
      <c r="E1866" s="236"/>
      <c r="F1866" s="271"/>
      <c r="G1866" s="272"/>
      <c r="H1866" s="274"/>
      <c r="I1866" s="283"/>
      <c r="J1866" s="271"/>
    </row>
    <row r="1867" spans="1:10" ht="12" customHeight="1" x14ac:dyDescent="0.2">
      <c r="A1867" s="264"/>
      <c r="B1867" s="232"/>
      <c r="C1867" s="233"/>
      <c r="D1867" s="234"/>
      <c r="E1867" s="236"/>
      <c r="F1867" s="271"/>
      <c r="G1867" s="273"/>
      <c r="H1867" s="274"/>
      <c r="I1867" s="283"/>
      <c r="J1867" s="271"/>
    </row>
    <row r="1868" spans="1:10" ht="12" customHeight="1" x14ac:dyDescent="0.2">
      <c r="A1868" s="264"/>
      <c r="B1868" s="232"/>
      <c r="C1868" s="232"/>
      <c r="D1868" s="234"/>
      <c r="E1868" s="235"/>
      <c r="F1868" s="267"/>
      <c r="G1868" s="260"/>
      <c r="H1868" s="262"/>
      <c r="I1868" s="268"/>
      <c r="J1868" s="235"/>
    </row>
    <row r="1869" spans="1:10" ht="12" customHeight="1" x14ac:dyDescent="0.2">
      <c r="A1869" s="264"/>
      <c r="B1869" s="232"/>
      <c r="C1869" s="233"/>
      <c r="D1869" s="234"/>
      <c r="E1869" s="235"/>
      <c r="F1869" s="267"/>
      <c r="G1869" s="261"/>
      <c r="H1869" s="262"/>
      <c r="I1869" s="268"/>
      <c r="J1869" s="235"/>
    </row>
    <row r="1870" spans="1:10" ht="12" customHeight="1" x14ac:dyDescent="0.2">
      <c r="A1870" s="264"/>
      <c r="B1870" s="232"/>
      <c r="C1870" s="232"/>
      <c r="D1870" s="234"/>
      <c r="E1870" s="236"/>
      <c r="F1870" s="271"/>
      <c r="G1870" s="272"/>
      <c r="H1870" s="274"/>
      <c r="I1870" s="283"/>
      <c r="J1870" s="271"/>
    </row>
    <row r="1871" spans="1:10" ht="12" customHeight="1" x14ac:dyDescent="0.2">
      <c r="A1871" s="264"/>
      <c r="B1871" s="232"/>
      <c r="C1871" s="233"/>
      <c r="D1871" s="234"/>
      <c r="E1871" s="236"/>
      <c r="F1871" s="271"/>
      <c r="G1871" s="273"/>
      <c r="H1871" s="274"/>
      <c r="I1871" s="283"/>
      <c r="J1871" s="271"/>
    </row>
    <row r="1872" spans="1:10" ht="12" customHeight="1" x14ac:dyDescent="0.2">
      <c r="A1872" s="264"/>
      <c r="B1872" s="232"/>
      <c r="C1872" s="232"/>
      <c r="D1872" s="234"/>
      <c r="E1872" s="235"/>
      <c r="F1872" s="267"/>
      <c r="G1872" s="260"/>
      <c r="H1872" s="262"/>
      <c r="I1872" s="268"/>
      <c r="J1872" s="235"/>
    </row>
    <row r="1873" spans="1:10" ht="12" customHeight="1" x14ac:dyDescent="0.2">
      <c r="A1873" s="264"/>
      <c r="B1873" s="232"/>
      <c r="C1873" s="233"/>
      <c r="D1873" s="234"/>
      <c r="E1873" s="235"/>
      <c r="F1873" s="267"/>
      <c r="G1873" s="261"/>
      <c r="H1873" s="262"/>
      <c r="I1873" s="268"/>
      <c r="J1873" s="235"/>
    </row>
    <row r="1874" spans="1:10" ht="12" customHeight="1" x14ac:dyDescent="0.2">
      <c r="A1874" s="264"/>
      <c r="B1874" s="232"/>
      <c r="C1874" s="232"/>
      <c r="D1874" s="234"/>
      <c r="E1874" s="231"/>
      <c r="F1874" s="226"/>
      <c r="G1874" s="260"/>
      <c r="H1874" s="262"/>
      <c r="I1874" s="225"/>
      <c r="J1874" s="231"/>
    </row>
    <row r="1875" spans="1:10" ht="12" customHeight="1" x14ac:dyDescent="0.2">
      <c r="A1875" s="264"/>
      <c r="B1875" s="232"/>
      <c r="C1875" s="233"/>
      <c r="D1875" s="234"/>
      <c r="E1875" s="231"/>
      <c r="F1875" s="263"/>
      <c r="G1875" s="261"/>
      <c r="H1875" s="262"/>
      <c r="I1875" s="225"/>
      <c r="J1875" s="263"/>
    </row>
    <row r="1876" spans="1:10" ht="12" customHeight="1" x14ac:dyDescent="0.2">
      <c r="A1876" s="264"/>
      <c r="B1876" s="232"/>
      <c r="C1876" s="232"/>
      <c r="D1876" s="234"/>
      <c r="E1876" s="238"/>
      <c r="F1876" s="277"/>
      <c r="G1876" s="290"/>
      <c r="H1876" s="281"/>
      <c r="I1876" s="285"/>
      <c r="J1876" s="277"/>
    </row>
    <row r="1877" spans="1:10" ht="12" customHeight="1" x14ac:dyDescent="0.2">
      <c r="A1877" s="264"/>
      <c r="B1877" s="232"/>
      <c r="C1877" s="233"/>
      <c r="D1877" s="234"/>
      <c r="E1877" s="238"/>
      <c r="F1877" s="277"/>
      <c r="G1877" s="279"/>
      <c r="H1877" s="281"/>
      <c r="I1877" s="285"/>
      <c r="J1877" s="277"/>
    </row>
    <row r="1878" spans="1:10" ht="12" customHeight="1" x14ac:dyDescent="0.2">
      <c r="A1878" s="264"/>
      <c r="B1878" s="232"/>
      <c r="C1878" s="232"/>
      <c r="D1878" s="234"/>
      <c r="E1878" s="235"/>
      <c r="F1878" s="267"/>
      <c r="G1878" s="260"/>
      <c r="H1878" s="262"/>
      <c r="I1878" s="268"/>
      <c r="J1878" s="235"/>
    </row>
    <row r="1879" spans="1:10" ht="12" customHeight="1" x14ac:dyDescent="0.2">
      <c r="A1879" s="264"/>
      <c r="B1879" s="232"/>
      <c r="C1879" s="233"/>
      <c r="D1879" s="234"/>
      <c r="E1879" s="235"/>
      <c r="F1879" s="267"/>
      <c r="G1879" s="261"/>
      <c r="H1879" s="262"/>
      <c r="I1879" s="268"/>
      <c r="J1879" s="235"/>
    </row>
    <row r="1880" spans="1:10" ht="12" customHeight="1" x14ac:dyDescent="0.2">
      <c r="A1880" s="266"/>
      <c r="B1880" s="232"/>
      <c r="C1880" s="232"/>
      <c r="D1880" s="232"/>
      <c r="E1880" s="235"/>
      <c r="F1880" s="267"/>
      <c r="G1880" s="260"/>
      <c r="H1880" s="262"/>
      <c r="I1880" s="268"/>
      <c r="J1880" s="235"/>
    </row>
    <row r="1881" spans="1:10" ht="12" customHeight="1" x14ac:dyDescent="0.2">
      <c r="A1881" s="266"/>
      <c r="B1881" s="232"/>
      <c r="C1881" s="233"/>
      <c r="D1881" s="232"/>
      <c r="E1881" s="235"/>
      <c r="F1881" s="267"/>
      <c r="G1881" s="261"/>
      <c r="H1881" s="262"/>
      <c r="I1881" s="268"/>
      <c r="J1881" s="235"/>
    </row>
    <row r="1882" spans="1:10" ht="12" customHeight="1" x14ac:dyDescent="0.2">
      <c r="A1882" s="266"/>
      <c r="B1882" s="232"/>
      <c r="C1882" s="232"/>
      <c r="D1882" s="232"/>
      <c r="E1882" s="235"/>
      <c r="F1882" s="267"/>
      <c r="G1882" s="260"/>
      <c r="H1882" s="262"/>
      <c r="I1882" s="267"/>
      <c r="J1882" s="235"/>
    </row>
    <row r="1883" spans="1:10" ht="12" customHeight="1" x14ac:dyDescent="0.2">
      <c r="A1883" s="266"/>
      <c r="B1883" s="232"/>
      <c r="C1883" s="232"/>
      <c r="D1883" s="232"/>
      <c r="E1883" s="235"/>
      <c r="F1883" s="267"/>
      <c r="G1883" s="261"/>
      <c r="H1883" s="262"/>
      <c r="I1883" s="267"/>
      <c r="J1883" s="235"/>
    </row>
    <row r="1884" spans="1:10" ht="12" customHeight="1" x14ac:dyDescent="0.2">
      <c r="A1884" s="266"/>
      <c r="B1884" s="232"/>
      <c r="C1884" s="232"/>
      <c r="D1884" s="232"/>
      <c r="E1884" s="231"/>
      <c r="F1884" s="226"/>
      <c r="G1884" s="260"/>
      <c r="H1884" s="262"/>
      <c r="I1884" s="225"/>
      <c r="J1884" s="231"/>
    </row>
    <row r="1885" spans="1:10" ht="12" customHeight="1" x14ac:dyDescent="0.2">
      <c r="A1885" s="266"/>
      <c r="B1885" s="232"/>
      <c r="C1885" s="233"/>
      <c r="D1885" s="232"/>
      <c r="E1885" s="231"/>
      <c r="F1885" s="263"/>
      <c r="G1885" s="261"/>
      <c r="H1885" s="262"/>
      <c r="I1885" s="225"/>
      <c r="J1885" s="263"/>
    </row>
    <row r="1886" spans="1:10" ht="12" customHeight="1" x14ac:dyDescent="0.2">
      <c r="A1886" s="264"/>
      <c r="B1886" s="232"/>
      <c r="C1886" s="232"/>
      <c r="D1886" s="234"/>
      <c r="E1886" s="235"/>
      <c r="F1886" s="267"/>
      <c r="G1886" s="260"/>
      <c r="H1886" s="262"/>
      <c r="I1886" s="268"/>
      <c r="J1886" s="235"/>
    </row>
    <row r="1887" spans="1:10" ht="12" customHeight="1" x14ac:dyDescent="0.2">
      <c r="A1887" s="264"/>
      <c r="B1887" s="232"/>
      <c r="C1887" s="233"/>
      <c r="D1887" s="234"/>
      <c r="E1887" s="235"/>
      <c r="F1887" s="267"/>
      <c r="G1887" s="261"/>
      <c r="H1887" s="262"/>
      <c r="I1887" s="268"/>
      <c r="J1887" s="235"/>
    </row>
    <row r="1888" spans="1:10" ht="12" customHeight="1" x14ac:dyDescent="0.2">
      <c r="A1888" s="264"/>
      <c r="B1888" s="232"/>
      <c r="C1888" s="232"/>
      <c r="D1888" s="234"/>
      <c r="E1888" s="231"/>
      <c r="F1888" s="225"/>
      <c r="G1888" s="260"/>
      <c r="H1888" s="262"/>
      <c r="I1888" s="225"/>
      <c r="J1888" s="231"/>
    </row>
    <row r="1889" spans="1:10" ht="12" customHeight="1" x14ac:dyDescent="0.2">
      <c r="A1889" s="264"/>
      <c r="B1889" s="232"/>
      <c r="C1889" s="233"/>
      <c r="D1889" s="234"/>
      <c r="E1889" s="231"/>
      <c r="F1889" s="265"/>
      <c r="G1889" s="261"/>
      <c r="H1889" s="262"/>
      <c r="I1889" s="225"/>
      <c r="J1889" s="263"/>
    </row>
    <row r="1890" spans="1:10" ht="12" customHeight="1" x14ac:dyDescent="0.2">
      <c r="A1890" s="264"/>
      <c r="B1890" s="232"/>
      <c r="C1890" s="232"/>
      <c r="D1890" s="234"/>
      <c r="E1890" s="235"/>
      <c r="F1890" s="267"/>
      <c r="G1890" s="260"/>
      <c r="H1890" s="262"/>
      <c r="I1890" s="267"/>
      <c r="J1890" s="235"/>
    </row>
    <row r="1891" spans="1:10" ht="12" customHeight="1" x14ac:dyDescent="0.2">
      <c r="A1891" s="264"/>
      <c r="B1891" s="232"/>
      <c r="C1891" s="233"/>
      <c r="D1891" s="234"/>
      <c r="E1891" s="235"/>
      <c r="F1891" s="267"/>
      <c r="G1891" s="261"/>
      <c r="H1891" s="262"/>
      <c r="I1891" s="267"/>
      <c r="J1891" s="235"/>
    </row>
    <row r="1892" spans="1:10" ht="12" customHeight="1" x14ac:dyDescent="0.2">
      <c r="A1892" s="264"/>
      <c r="B1892" s="232"/>
      <c r="C1892" s="232"/>
      <c r="D1892" s="234"/>
      <c r="E1892" s="235"/>
      <c r="F1892" s="267"/>
      <c r="G1892" s="260"/>
      <c r="H1892" s="262"/>
      <c r="I1892" s="268"/>
      <c r="J1892" s="235"/>
    </row>
    <row r="1893" spans="1:10" ht="12" customHeight="1" x14ac:dyDescent="0.2">
      <c r="A1893" s="264"/>
      <c r="B1893" s="232"/>
      <c r="C1893" s="233"/>
      <c r="D1893" s="234"/>
      <c r="E1893" s="235"/>
      <c r="F1893" s="267"/>
      <c r="G1893" s="261"/>
      <c r="H1893" s="262"/>
      <c r="I1893" s="268"/>
      <c r="J1893" s="235"/>
    </row>
    <row r="1894" spans="1:10" ht="12" customHeight="1" x14ac:dyDescent="0.2">
      <c r="A1894" s="264"/>
      <c r="B1894" s="232"/>
      <c r="C1894" s="232"/>
      <c r="D1894" s="234"/>
      <c r="E1894" s="235"/>
      <c r="F1894" s="267"/>
      <c r="G1894" s="260"/>
      <c r="H1894" s="262"/>
      <c r="I1894" s="267"/>
      <c r="J1894" s="235"/>
    </row>
    <row r="1895" spans="1:10" ht="12" customHeight="1" x14ac:dyDescent="0.2">
      <c r="A1895" s="264"/>
      <c r="B1895" s="232"/>
      <c r="C1895" s="233"/>
      <c r="D1895" s="234"/>
      <c r="E1895" s="235"/>
      <c r="F1895" s="267"/>
      <c r="G1895" s="261"/>
      <c r="H1895" s="262"/>
      <c r="I1895" s="267"/>
      <c r="J1895" s="235"/>
    </row>
    <row r="1896" spans="1:10" ht="12" customHeight="1" x14ac:dyDescent="0.2">
      <c r="A1896" s="264"/>
      <c r="B1896" s="232"/>
      <c r="C1896" s="232"/>
      <c r="D1896" s="234"/>
      <c r="E1896" s="231"/>
      <c r="F1896" s="226"/>
      <c r="G1896" s="260"/>
      <c r="H1896" s="262"/>
      <c r="I1896" s="225"/>
      <c r="J1896" s="231"/>
    </row>
    <row r="1897" spans="1:10" ht="12" customHeight="1" x14ac:dyDescent="0.2">
      <c r="A1897" s="264"/>
      <c r="B1897" s="232"/>
      <c r="C1897" s="233"/>
      <c r="D1897" s="234"/>
      <c r="E1897" s="231"/>
      <c r="F1897" s="263"/>
      <c r="G1897" s="261"/>
      <c r="H1897" s="262"/>
      <c r="I1897" s="225"/>
      <c r="J1897" s="263"/>
    </row>
    <row r="1898" spans="1:10" ht="12" customHeight="1" x14ac:dyDescent="0.2">
      <c r="A1898" s="264"/>
      <c r="B1898" s="232"/>
      <c r="C1898" s="232"/>
      <c r="D1898" s="234"/>
      <c r="E1898" s="235"/>
      <c r="F1898" s="267"/>
      <c r="G1898" s="260"/>
      <c r="H1898" s="262"/>
      <c r="I1898" s="268"/>
      <c r="J1898" s="235"/>
    </row>
    <row r="1899" spans="1:10" ht="12" customHeight="1" x14ac:dyDescent="0.2">
      <c r="A1899" s="264"/>
      <c r="B1899" s="232"/>
      <c r="C1899" s="233"/>
      <c r="D1899" s="234"/>
      <c r="E1899" s="235"/>
      <c r="F1899" s="267"/>
      <c r="G1899" s="261"/>
      <c r="H1899" s="262"/>
      <c r="I1899" s="268"/>
      <c r="J1899" s="235"/>
    </row>
    <row r="1900" spans="1:10" ht="12" customHeight="1" x14ac:dyDescent="0.2">
      <c r="A1900" s="264"/>
      <c r="B1900" s="232"/>
      <c r="C1900" s="232"/>
      <c r="D1900" s="234"/>
      <c r="E1900" s="235"/>
      <c r="F1900" s="267"/>
      <c r="G1900" s="260"/>
      <c r="H1900" s="262"/>
      <c r="I1900" s="267"/>
      <c r="J1900" s="235"/>
    </row>
    <row r="1901" spans="1:10" ht="12" customHeight="1" x14ac:dyDescent="0.2">
      <c r="A1901" s="264"/>
      <c r="B1901" s="232"/>
      <c r="C1901" s="233"/>
      <c r="D1901" s="234"/>
      <c r="E1901" s="235"/>
      <c r="F1901" s="267"/>
      <c r="G1901" s="261"/>
      <c r="H1901" s="262"/>
      <c r="I1901" s="267"/>
      <c r="J1901" s="235"/>
    </row>
    <row r="1902" spans="1:10" ht="12" customHeight="1" x14ac:dyDescent="0.2">
      <c r="A1902" s="264"/>
      <c r="B1902" s="232"/>
      <c r="C1902" s="232"/>
      <c r="D1902" s="234"/>
      <c r="E1902" s="231"/>
      <c r="F1902" s="226"/>
      <c r="G1902" s="260"/>
      <c r="H1902" s="262"/>
      <c r="I1902" s="225"/>
      <c r="J1902" s="231"/>
    </row>
    <row r="1903" spans="1:10" ht="12" customHeight="1" x14ac:dyDescent="0.2">
      <c r="A1903" s="264"/>
      <c r="B1903" s="232"/>
      <c r="C1903" s="233"/>
      <c r="D1903" s="234"/>
      <c r="E1903" s="231"/>
      <c r="F1903" s="263"/>
      <c r="G1903" s="261"/>
      <c r="H1903" s="262"/>
      <c r="I1903" s="225"/>
      <c r="J1903" s="263"/>
    </row>
    <row r="1904" spans="1:10" ht="12" customHeight="1" x14ac:dyDescent="0.2">
      <c r="A1904" s="264"/>
      <c r="B1904" s="232"/>
      <c r="C1904" s="232"/>
      <c r="D1904" s="234"/>
      <c r="E1904" s="235"/>
      <c r="F1904" s="267"/>
      <c r="G1904" s="260"/>
      <c r="H1904" s="262"/>
      <c r="I1904" s="268"/>
      <c r="J1904" s="235"/>
    </row>
    <row r="1905" spans="1:10" ht="12" customHeight="1" x14ac:dyDescent="0.2">
      <c r="A1905" s="264"/>
      <c r="B1905" s="232"/>
      <c r="C1905" s="233"/>
      <c r="D1905" s="234"/>
      <c r="E1905" s="235"/>
      <c r="F1905" s="267"/>
      <c r="G1905" s="261"/>
      <c r="H1905" s="262"/>
      <c r="I1905" s="268"/>
      <c r="J1905" s="235"/>
    </row>
    <row r="1906" spans="1:10" ht="12" customHeight="1" x14ac:dyDescent="0.2">
      <c r="A1906" s="266"/>
      <c r="B1906" s="232"/>
      <c r="C1906" s="232"/>
      <c r="D1906" s="232"/>
      <c r="E1906" s="231"/>
      <c r="F1906" s="226"/>
      <c r="G1906" s="260"/>
      <c r="H1906" s="262"/>
      <c r="I1906" s="225"/>
      <c r="J1906" s="231"/>
    </row>
    <row r="1907" spans="1:10" ht="12" customHeight="1" x14ac:dyDescent="0.2">
      <c r="A1907" s="266"/>
      <c r="B1907" s="232"/>
      <c r="C1907" s="232"/>
      <c r="D1907" s="232"/>
      <c r="E1907" s="231"/>
      <c r="F1907" s="263"/>
      <c r="G1907" s="261"/>
      <c r="H1907" s="262"/>
      <c r="I1907" s="225"/>
      <c r="J1907" s="263"/>
    </row>
    <row r="1908" spans="1:10" ht="12" customHeight="1" x14ac:dyDescent="0.2">
      <c r="A1908" s="266"/>
      <c r="B1908" s="232"/>
      <c r="C1908" s="232"/>
      <c r="D1908" s="232"/>
      <c r="E1908" s="231"/>
      <c r="F1908" s="226"/>
      <c r="G1908" s="260"/>
      <c r="H1908" s="262"/>
      <c r="I1908" s="225"/>
      <c r="J1908" s="231"/>
    </row>
    <row r="1909" spans="1:10" ht="12" customHeight="1" x14ac:dyDescent="0.2">
      <c r="A1909" s="266"/>
      <c r="B1909" s="232"/>
      <c r="C1909" s="232"/>
      <c r="D1909" s="232"/>
      <c r="E1909" s="231"/>
      <c r="F1909" s="263"/>
      <c r="G1909" s="261"/>
      <c r="H1909" s="262"/>
      <c r="I1909" s="225"/>
      <c r="J1909" s="263"/>
    </row>
    <row r="1910" spans="1:10" ht="12" customHeight="1" x14ac:dyDescent="0.2">
      <c r="A1910" s="266"/>
      <c r="B1910" s="232"/>
      <c r="C1910" s="232"/>
      <c r="D1910" s="232"/>
      <c r="E1910" s="235"/>
      <c r="F1910" s="267"/>
      <c r="G1910" s="260"/>
      <c r="H1910" s="262"/>
      <c r="I1910" s="267"/>
      <c r="J1910" s="235"/>
    </row>
    <row r="1911" spans="1:10" ht="12" customHeight="1" x14ac:dyDescent="0.2">
      <c r="A1911" s="266"/>
      <c r="B1911" s="232"/>
      <c r="C1911" s="233"/>
      <c r="D1911" s="232"/>
      <c r="E1911" s="235"/>
      <c r="F1911" s="267"/>
      <c r="G1911" s="261"/>
      <c r="H1911" s="262"/>
      <c r="I1911" s="267"/>
      <c r="J1911" s="235"/>
    </row>
    <row r="1912" spans="1:10" ht="12" customHeight="1" x14ac:dyDescent="0.2">
      <c r="A1912" s="266"/>
      <c r="B1912" s="232"/>
      <c r="C1912" s="232"/>
      <c r="D1912" s="232"/>
      <c r="E1912" s="231"/>
      <c r="F1912" s="226"/>
      <c r="G1912" s="260"/>
      <c r="H1912" s="262"/>
      <c r="I1912" s="225"/>
      <c r="J1912" s="231"/>
    </row>
    <row r="1913" spans="1:10" ht="12" customHeight="1" x14ac:dyDescent="0.2">
      <c r="A1913" s="266"/>
      <c r="B1913" s="232"/>
      <c r="C1913" s="233"/>
      <c r="D1913" s="232"/>
      <c r="E1913" s="231"/>
      <c r="F1913" s="263"/>
      <c r="G1913" s="261"/>
      <c r="H1913" s="262"/>
      <c r="I1913" s="225"/>
      <c r="J1913" s="263"/>
    </row>
    <row r="1914" spans="1:10" ht="12" customHeight="1" x14ac:dyDescent="0.2">
      <c r="A1914" s="264"/>
      <c r="B1914" s="232"/>
      <c r="C1914" s="232"/>
      <c r="D1914" s="234"/>
      <c r="E1914" s="235"/>
      <c r="F1914" s="267"/>
      <c r="G1914" s="260"/>
      <c r="H1914" s="262"/>
      <c r="I1914" s="268"/>
      <c r="J1914" s="235"/>
    </row>
    <row r="1915" spans="1:10" ht="12" customHeight="1" x14ac:dyDescent="0.2">
      <c r="A1915" s="264"/>
      <c r="B1915" s="232"/>
      <c r="C1915" s="233"/>
      <c r="D1915" s="234"/>
      <c r="E1915" s="235"/>
      <c r="F1915" s="267"/>
      <c r="G1915" s="261"/>
      <c r="H1915" s="262"/>
      <c r="I1915" s="268"/>
      <c r="J1915" s="235"/>
    </row>
    <row r="1916" spans="1:10" ht="12" customHeight="1" x14ac:dyDescent="0.2">
      <c r="A1916" s="264"/>
      <c r="B1916" s="232"/>
      <c r="C1916" s="232"/>
      <c r="D1916" s="234"/>
      <c r="E1916" s="235"/>
      <c r="F1916" s="267"/>
      <c r="G1916" s="260"/>
      <c r="H1916" s="262"/>
      <c r="I1916" s="268"/>
      <c r="J1916" s="235"/>
    </row>
    <row r="1917" spans="1:10" ht="12" customHeight="1" x14ac:dyDescent="0.2">
      <c r="A1917" s="264"/>
      <c r="B1917" s="232"/>
      <c r="C1917" s="232"/>
      <c r="D1917" s="234"/>
      <c r="E1917" s="235"/>
      <c r="F1917" s="267"/>
      <c r="G1917" s="261"/>
      <c r="H1917" s="262"/>
      <c r="I1917" s="268"/>
      <c r="J1917" s="235"/>
    </row>
    <row r="1918" spans="1:10" ht="12" customHeight="1" x14ac:dyDescent="0.2">
      <c r="A1918" s="264"/>
      <c r="B1918" s="232"/>
      <c r="C1918" s="232"/>
      <c r="D1918" s="234"/>
      <c r="E1918" s="235"/>
      <c r="F1918" s="267"/>
      <c r="G1918" s="260"/>
      <c r="H1918" s="262"/>
      <c r="I1918" s="267"/>
      <c r="J1918" s="235"/>
    </row>
    <row r="1919" spans="1:10" ht="12" customHeight="1" x14ac:dyDescent="0.2">
      <c r="A1919" s="264"/>
      <c r="B1919" s="232"/>
      <c r="C1919" s="233"/>
      <c r="D1919" s="234"/>
      <c r="E1919" s="235"/>
      <c r="F1919" s="267"/>
      <c r="G1919" s="261"/>
      <c r="H1919" s="262"/>
      <c r="I1919" s="267"/>
      <c r="J1919" s="235"/>
    </row>
    <row r="1920" spans="1:10" ht="12" customHeight="1" x14ac:dyDescent="0.2">
      <c r="A1920" s="264"/>
      <c r="B1920" s="232"/>
      <c r="C1920" s="232"/>
      <c r="D1920" s="234"/>
      <c r="E1920" s="231"/>
      <c r="F1920" s="226"/>
      <c r="G1920" s="260"/>
      <c r="H1920" s="262"/>
      <c r="I1920" s="225"/>
      <c r="J1920" s="231"/>
    </row>
    <row r="1921" spans="1:10" ht="12" customHeight="1" x14ac:dyDescent="0.2">
      <c r="A1921" s="264"/>
      <c r="B1921" s="232"/>
      <c r="C1921" s="232"/>
      <c r="D1921" s="234"/>
      <c r="E1921" s="231"/>
      <c r="F1921" s="263"/>
      <c r="G1921" s="261"/>
      <c r="H1921" s="262"/>
      <c r="I1921" s="225"/>
      <c r="J1921" s="263"/>
    </row>
    <row r="1922" spans="1:10" ht="12" customHeight="1" x14ac:dyDescent="0.2">
      <c r="A1922" s="264"/>
      <c r="B1922" s="232"/>
      <c r="C1922" s="232"/>
      <c r="D1922" s="234"/>
      <c r="E1922" s="231"/>
      <c r="F1922" s="226"/>
      <c r="G1922" s="260"/>
      <c r="H1922" s="262"/>
      <c r="I1922" s="225"/>
      <c r="J1922" s="231"/>
    </row>
    <row r="1923" spans="1:10" ht="12" customHeight="1" x14ac:dyDescent="0.2">
      <c r="A1923" s="264"/>
      <c r="B1923" s="232"/>
      <c r="C1923" s="233"/>
      <c r="D1923" s="234"/>
      <c r="E1923" s="231"/>
      <c r="F1923" s="263"/>
      <c r="G1923" s="261"/>
      <c r="H1923" s="262"/>
      <c r="I1923" s="225"/>
      <c r="J1923" s="263"/>
    </row>
    <row r="1924" spans="1:10" ht="12" customHeight="1" x14ac:dyDescent="0.2">
      <c r="A1924" s="264"/>
      <c r="B1924" s="232"/>
      <c r="C1924" s="232"/>
      <c r="D1924" s="234"/>
      <c r="E1924" s="231"/>
      <c r="F1924" s="226"/>
      <c r="G1924" s="260"/>
      <c r="H1924" s="262"/>
      <c r="I1924" s="225"/>
      <c r="J1924" s="231"/>
    </row>
    <row r="1925" spans="1:10" ht="12" customHeight="1" x14ac:dyDescent="0.2">
      <c r="A1925" s="264"/>
      <c r="B1925" s="232"/>
      <c r="C1925" s="233"/>
      <c r="D1925" s="234"/>
      <c r="E1925" s="231"/>
      <c r="F1925" s="263"/>
      <c r="G1925" s="261"/>
      <c r="H1925" s="262"/>
      <c r="I1925" s="225"/>
      <c r="J1925" s="263"/>
    </row>
    <row r="1926" spans="1:10" ht="12" customHeight="1" x14ac:dyDescent="0.2">
      <c r="A1926" s="266"/>
      <c r="B1926" s="232"/>
      <c r="C1926" s="232"/>
      <c r="D1926" s="232"/>
      <c r="E1926" s="235"/>
      <c r="F1926" s="267"/>
      <c r="G1926" s="260"/>
      <c r="H1926" s="262"/>
      <c r="I1926" s="267"/>
      <c r="J1926" s="235"/>
    </row>
    <row r="1927" spans="1:10" ht="12" customHeight="1" x14ac:dyDescent="0.2">
      <c r="A1927" s="266"/>
      <c r="B1927" s="232"/>
      <c r="C1927" s="233"/>
      <c r="D1927" s="232"/>
      <c r="E1927" s="235"/>
      <c r="F1927" s="267"/>
      <c r="G1927" s="261"/>
      <c r="H1927" s="262"/>
      <c r="I1927" s="267"/>
      <c r="J1927" s="235"/>
    </row>
    <row r="1928" spans="1:10" ht="12" customHeight="1" x14ac:dyDescent="0.2">
      <c r="A1928" s="266"/>
      <c r="B1928" s="232"/>
      <c r="C1928" s="232"/>
      <c r="D1928" s="232"/>
      <c r="E1928" s="231"/>
      <c r="F1928" s="226"/>
      <c r="G1928" s="260"/>
      <c r="H1928" s="262"/>
      <c r="I1928" s="225"/>
      <c r="J1928" s="231"/>
    </row>
    <row r="1929" spans="1:10" ht="12" customHeight="1" x14ac:dyDescent="0.2">
      <c r="A1929" s="266"/>
      <c r="B1929" s="232"/>
      <c r="C1929" s="232"/>
      <c r="D1929" s="232"/>
      <c r="E1929" s="231"/>
      <c r="F1929" s="263"/>
      <c r="G1929" s="261"/>
      <c r="H1929" s="262"/>
      <c r="I1929" s="225"/>
      <c r="J1929" s="263"/>
    </row>
    <row r="1930" spans="1:10" ht="12" customHeight="1" x14ac:dyDescent="0.2">
      <c r="A1930" s="264"/>
      <c r="B1930" s="232"/>
      <c r="C1930" s="232"/>
      <c r="D1930" s="234"/>
      <c r="E1930" s="235"/>
      <c r="F1930" s="267"/>
      <c r="G1930" s="260"/>
      <c r="H1930" s="262"/>
      <c r="I1930" s="268"/>
      <c r="J1930" s="235"/>
    </row>
    <row r="1931" spans="1:10" ht="12" customHeight="1" x14ac:dyDescent="0.2">
      <c r="A1931" s="264"/>
      <c r="B1931" s="232"/>
      <c r="C1931" s="233"/>
      <c r="D1931" s="234"/>
      <c r="E1931" s="235"/>
      <c r="F1931" s="267"/>
      <c r="G1931" s="261"/>
      <c r="H1931" s="262"/>
      <c r="I1931" s="268"/>
      <c r="J1931" s="235"/>
    </row>
    <row r="1932" spans="1:10" ht="12" customHeight="1" x14ac:dyDescent="0.2">
      <c r="A1932" s="264"/>
      <c r="B1932" s="232"/>
      <c r="C1932" s="232"/>
      <c r="D1932" s="234"/>
      <c r="E1932" s="231"/>
      <c r="F1932" s="267"/>
      <c r="G1932" s="260"/>
      <c r="H1932" s="262"/>
      <c r="I1932" s="225"/>
      <c r="J1932" s="231"/>
    </row>
    <row r="1933" spans="1:10" ht="12" customHeight="1" x14ac:dyDescent="0.2">
      <c r="A1933" s="264"/>
      <c r="B1933" s="232"/>
      <c r="C1933" s="233"/>
      <c r="D1933" s="234"/>
      <c r="E1933" s="231"/>
      <c r="F1933" s="267"/>
      <c r="G1933" s="261"/>
      <c r="H1933" s="262"/>
      <c r="I1933" s="225"/>
      <c r="J1933" s="263"/>
    </row>
    <row r="1934" spans="1:10" ht="12" customHeight="1" x14ac:dyDescent="0.2">
      <c r="A1934" s="264"/>
      <c r="B1934" s="232"/>
      <c r="C1934" s="232"/>
      <c r="D1934" s="234"/>
      <c r="E1934" s="235"/>
      <c r="F1934" s="267"/>
      <c r="G1934" s="260"/>
      <c r="H1934" s="262"/>
      <c r="I1934" s="268"/>
      <c r="J1934" s="235"/>
    </row>
    <row r="1935" spans="1:10" ht="12" customHeight="1" x14ac:dyDescent="0.2">
      <c r="A1935" s="264"/>
      <c r="B1935" s="232"/>
      <c r="C1935" s="233"/>
      <c r="D1935" s="234"/>
      <c r="E1935" s="235"/>
      <c r="F1935" s="267"/>
      <c r="G1935" s="261"/>
      <c r="H1935" s="262"/>
      <c r="I1935" s="268"/>
      <c r="J1935" s="235"/>
    </row>
    <row r="1936" spans="1:10" ht="12" customHeight="1" x14ac:dyDescent="0.2">
      <c r="A1936" s="264"/>
      <c r="B1936" s="232"/>
      <c r="C1936" s="232"/>
      <c r="D1936" s="234"/>
      <c r="E1936" s="231"/>
      <c r="F1936" s="226"/>
      <c r="G1936" s="260"/>
      <c r="H1936" s="262"/>
      <c r="I1936" s="225"/>
      <c r="J1936" s="231"/>
    </row>
    <row r="1937" spans="1:10" ht="12" customHeight="1" x14ac:dyDescent="0.2">
      <c r="A1937" s="264"/>
      <c r="B1937" s="232"/>
      <c r="C1937" s="233"/>
      <c r="D1937" s="234"/>
      <c r="E1937" s="231"/>
      <c r="F1937" s="263"/>
      <c r="G1937" s="261"/>
      <c r="H1937" s="262"/>
      <c r="I1937" s="225"/>
      <c r="J1937" s="263"/>
    </row>
    <row r="1938" spans="1:10" ht="12" customHeight="1" x14ac:dyDescent="0.2">
      <c r="A1938" s="264"/>
      <c r="B1938" s="232"/>
      <c r="C1938" s="232"/>
      <c r="D1938" s="234"/>
      <c r="E1938" s="235"/>
      <c r="F1938" s="267"/>
      <c r="G1938" s="260"/>
      <c r="H1938" s="262"/>
      <c r="I1938" s="268"/>
      <c r="J1938" s="235"/>
    </row>
    <row r="1939" spans="1:10" ht="12" customHeight="1" x14ac:dyDescent="0.2">
      <c r="A1939" s="264"/>
      <c r="B1939" s="232"/>
      <c r="C1939" s="232"/>
      <c r="D1939" s="234"/>
      <c r="E1939" s="235"/>
      <c r="F1939" s="267"/>
      <c r="G1939" s="261"/>
      <c r="H1939" s="262"/>
      <c r="I1939" s="268"/>
      <c r="J1939" s="235"/>
    </row>
    <row r="1940" spans="1:10" ht="12" customHeight="1" x14ac:dyDescent="0.2">
      <c r="A1940" s="266"/>
      <c r="B1940" s="232"/>
      <c r="C1940" s="232"/>
      <c r="D1940" s="232"/>
      <c r="E1940" s="231"/>
      <c r="F1940" s="291"/>
      <c r="G1940" s="260"/>
      <c r="H1940" s="262"/>
      <c r="I1940" s="225"/>
      <c r="J1940" s="231"/>
    </row>
    <row r="1941" spans="1:10" ht="12" customHeight="1" x14ac:dyDescent="0.2">
      <c r="A1941" s="266"/>
      <c r="B1941" s="232"/>
      <c r="C1941" s="232"/>
      <c r="D1941" s="232"/>
      <c r="E1941" s="231"/>
      <c r="F1941" s="292"/>
      <c r="G1941" s="261"/>
      <c r="H1941" s="262"/>
      <c r="I1941" s="225"/>
      <c r="J1941" s="263"/>
    </row>
    <row r="1942" spans="1:10" ht="12" customHeight="1" x14ac:dyDescent="0.2">
      <c r="A1942" s="264"/>
      <c r="B1942" s="232"/>
      <c r="C1942" s="232"/>
      <c r="D1942" s="234"/>
      <c r="E1942" s="235"/>
      <c r="F1942" s="293"/>
      <c r="G1942" s="260"/>
      <c r="H1942" s="262"/>
      <c r="I1942" s="268"/>
      <c r="J1942" s="235"/>
    </row>
    <row r="1943" spans="1:10" ht="12" customHeight="1" x14ac:dyDescent="0.2">
      <c r="A1943" s="264"/>
      <c r="B1943" s="232"/>
      <c r="C1943" s="233"/>
      <c r="D1943" s="234"/>
      <c r="E1943" s="235"/>
      <c r="F1943" s="294"/>
      <c r="G1943" s="261"/>
      <c r="H1943" s="262"/>
      <c r="I1943" s="268"/>
      <c r="J1943" s="235"/>
    </row>
    <row r="1944" spans="1:10" ht="12" customHeight="1" x14ac:dyDescent="0.2">
      <c r="A1944" s="264"/>
      <c r="B1944" s="232"/>
      <c r="C1944" s="232"/>
      <c r="D1944" s="234"/>
      <c r="E1944" s="231"/>
      <c r="F1944" s="291"/>
      <c r="G1944" s="260"/>
      <c r="H1944" s="262"/>
      <c r="I1944" s="225"/>
      <c r="J1944" s="231"/>
    </row>
    <row r="1945" spans="1:10" ht="12" customHeight="1" x14ac:dyDescent="0.2">
      <c r="A1945" s="264"/>
      <c r="B1945" s="232"/>
      <c r="C1945" s="232"/>
      <c r="D1945" s="234"/>
      <c r="E1945" s="231"/>
      <c r="F1945" s="292"/>
      <c r="G1945" s="261"/>
      <c r="H1945" s="262"/>
      <c r="I1945" s="225"/>
      <c r="J1945" s="263"/>
    </row>
    <row r="1946" spans="1:10" ht="12" customHeight="1" x14ac:dyDescent="0.2">
      <c r="A1946" s="264"/>
      <c r="B1946" s="232"/>
      <c r="C1946" s="232"/>
      <c r="D1946" s="234"/>
      <c r="E1946" s="238"/>
      <c r="F1946" s="301"/>
      <c r="G1946" s="290"/>
      <c r="H1946" s="281"/>
      <c r="I1946" s="285"/>
      <c r="J1946" s="277"/>
    </row>
    <row r="1947" spans="1:10" ht="12" customHeight="1" x14ac:dyDescent="0.2">
      <c r="A1947" s="264"/>
      <c r="B1947" s="232"/>
      <c r="C1947" s="232"/>
      <c r="D1947" s="234"/>
      <c r="E1947" s="238"/>
      <c r="F1947" s="302"/>
      <c r="G1947" s="279"/>
      <c r="H1947" s="281"/>
      <c r="I1947" s="285"/>
      <c r="J1947" s="277"/>
    </row>
    <row r="1948" spans="1:10" ht="12" customHeight="1" x14ac:dyDescent="0.2">
      <c r="A1948" s="264"/>
      <c r="B1948" s="232"/>
      <c r="C1948" s="232"/>
      <c r="D1948" s="234"/>
      <c r="E1948" s="231"/>
      <c r="F1948" s="291"/>
      <c r="G1948" s="260"/>
      <c r="H1948" s="262"/>
      <c r="I1948" s="225"/>
      <c r="J1948" s="231"/>
    </row>
    <row r="1949" spans="1:10" ht="12" customHeight="1" x14ac:dyDescent="0.2">
      <c r="A1949" s="264"/>
      <c r="B1949" s="232"/>
      <c r="C1949" s="233"/>
      <c r="D1949" s="234"/>
      <c r="E1949" s="231"/>
      <c r="F1949" s="292"/>
      <c r="G1949" s="261"/>
      <c r="H1949" s="262"/>
      <c r="I1949" s="225"/>
      <c r="J1949" s="263"/>
    </row>
    <row r="1950" spans="1:10" ht="12" customHeight="1" x14ac:dyDescent="0.2">
      <c r="A1950" s="264"/>
      <c r="B1950" s="232"/>
      <c r="C1950" s="232"/>
      <c r="D1950" s="234"/>
      <c r="E1950" s="235"/>
      <c r="F1950" s="293"/>
      <c r="G1950" s="260"/>
      <c r="H1950" s="262"/>
      <c r="I1950" s="268"/>
      <c r="J1950" s="235"/>
    </row>
    <row r="1951" spans="1:10" ht="12" customHeight="1" x14ac:dyDescent="0.2">
      <c r="A1951" s="264"/>
      <c r="B1951" s="232"/>
      <c r="C1951" s="232"/>
      <c r="D1951" s="234"/>
      <c r="E1951" s="235"/>
      <c r="F1951" s="294"/>
      <c r="G1951" s="261"/>
      <c r="H1951" s="262"/>
      <c r="I1951" s="268"/>
      <c r="J1951" s="235"/>
    </row>
    <row r="1952" spans="1:10" ht="12" customHeight="1" x14ac:dyDescent="0.2">
      <c r="A1952" s="264"/>
      <c r="B1952" s="232"/>
      <c r="C1952" s="232"/>
      <c r="D1952" s="234"/>
      <c r="E1952" s="231"/>
      <c r="F1952" s="291"/>
      <c r="G1952" s="260"/>
      <c r="H1952" s="262"/>
      <c r="I1952" s="225"/>
      <c r="J1952" s="231"/>
    </row>
    <row r="1953" spans="1:10" ht="12" customHeight="1" x14ac:dyDescent="0.2">
      <c r="A1953" s="264"/>
      <c r="B1953" s="232"/>
      <c r="C1953" s="233"/>
      <c r="D1953" s="234"/>
      <c r="E1953" s="231"/>
      <c r="F1953" s="292"/>
      <c r="G1953" s="261"/>
      <c r="H1953" s="262"/>
      <c r="I1953" s="225"/>
      <c r="J1953" s="263"/>
    </row>
    <row r="1954" spans="1:10" ht="12" customHeight="1" x14ac:dyDescent="0.2">
      <c r="A1954" s="264"/>
      <c r="B1954" s="232"/>
      <c r="C1954" s="232"/>
      <c r="D1954" s="234"/>
      <c r="E1954" s="235"/>
      <c r="F1954" s="293"/>
      <c r="G1954" s="260"/>
      <c r="H1954" s="262"/>
      <c r="I1954" s="268"/>
      <c r="J1954" s="235"/>
    </row>
    <row r="1955" spans="1:10" ht="12" customHeight="1" x14ac:dyDescent="0.2">
      <c r="A1955" s="264"/>
      <c r="B1955" s="232"/>
      <c r="C1955" s="233"/>
      <c r="D1955" s="234"/>
      <c r="E1955" s="235"/>
      <c r="F1955" s="294"/>
      <c r="G1955" s="261"/>
      <c r="H1955" s="262"/>
      <c r="I1955" s="268"/>
      <c r="J1955" s="235"/>
    </row>
    <row r="1956" spans="1:10" ht="12" customHeight="1" x14ac:dyDescent="0.2">
      <c r="A1956" s="264"/>
      <c r="B1956" s="232"/>
      <c r="C1956" s="232"/>
      <c r="D1956" s="234"/>
      <c r="E1956" s="231"/>
      <c r="F1956" s="291"/>
      <c r="G1956" s="260"/>
      <c r="H1956" s="262"/>
      <c r="I1956" s="225"/>
      <c r="J1956" s="231"/>
    </row>
    <row r="1957" spans="1:10" ht="12" customHeight="1" x14ac:dyDescent="0.2">
      <c r="A1957" s="264"/>
      <c r="B1957" s="232"/>
      <c r="C1957" s="233"/>
      <c r="D1957" s="234"/>
      <c r="E1957" s="231"/>
      <c r="F1957" s="292"/>
      <c r="G1957" s="261"/>
      <c r="H1957" s="262"/>
      <c r="I1957" s="225"/>
      <c r="J1957" s="263"/>
    </row>
    <row r="1958" spans="1:10" ht="12" customHeight="1" x14ac:dyDescent="0.2">
      <c r="A1958" s="264"/>
      <c r="B1958" s="232"/>
      <c r="C1958" s="232"/>
      <c r="D1958" s="234"/>
      <c r="E1958" s="235"/>
      <c r="F1958" s="293"/>
      <c r="G1958" s="260"/>
      <c r="H1958" s="262"/>
      <c r="I1958" s="268"/>
      <c r="J1958" s="235"/>
    </row>
    <row r="1959" spans="1:10" ht="12" customHeight="1" x14ac:dyDescent="0.2">
      <c r="A1959" s="264"/>
      <c r="B1959" s="232"/>
      <c r="C1959" s="233"/>
      <c r="D1959" s="234"/>
      <c r="E1959" s="235"/>
      <c r="F1959" s="294"/>
      <c r="G1959" s="261"/>
      <c r="H1959" s="262"/>
      <c r="I1959" s="268"/>
      <c r="J1959" s="235"/>
    </row>
    <row r="1960" spans="1:10" ht="12" customHeight="1" x14ac:dyDescent="0.2">
      <c r="A1960" s="264"/>
      <c r="B1960" s="232"/>
      <c r="C1960" s="232"/>
      <c r="D1960" s="234"/>
      <c r="E1960" s="235"/>
      <c r="F1960" s="293"/>
      <c r="G1960" s="260"/>
      <c r="H1960" s="262"/>
      <c r="I1960" s="267"/>
      <c r="J1960" s="235"/>
    </row>
    <row r="1961" spans="1:10" ht="12" customHeight="1" x14ac:dyDescent="0.2">
      <c r="A1961" s="264"/>
      <c r="B1961" s="232"/>
      <c r="C1961" s="232"/>
      <c r="D1961" s="234"/>
      <c r="E1961" s="235"/>
      <c r="F1961" s="294"/>
      <c r="G1961" s="261"/>
      <c r="H1961" s="262"/>
      <c r="I1961" s="267"/>
      <c r="J1961" s="235"/>
    </row>
    <row r="1962" spans="1:10" ht="12" customHeight="1" x14ac:dyDescent="0.2">
      <c r="A1962" s="264"/>
      <c r="B1962" s="232"/>
      <c r="C1962" s="232"/>
      <c r="D1962" s="234"/>
      <c r="E1962" s="231"/>
      <c r="F1962" s="291"/>
      <c r="G1962" s="260"/>
      <c r="H1962" s="262"/>
      <c r="I1962" s="225"/>
      <c r="J1962" s="231"/>
    </row>
    <row r="1963" spans="1:10" ht="12" customHeight="1" x14ac:dyDescent="0.2">
      <c r="A1963" s="264"/>
      <c r="B1963" s="232"/>
      <c r="C1963" s="233"/>
      <c r="D1963" s="234"/>
      <c r="E1963" s="231"/>
      <c r="F1963" s="292"/>
      <c r="G1963" s="261"/>
      <c r="H1963" s="262"/>
      <c r="I1963" s="225"/>
      <c r="J1963" s="263"/>
    </row>
    <row r="1964" spans="1:10" ht="12" customHeight="1" x14ac:dyDescent="0.2">
      <c r="A1964" s="264"/>
      <c r="B1964" s="232"/>
      <c r="C1964" s="232"/>
      <c r="D1964" s="234"/>
      <c r="E1964" s="235"/>
      <c r="F1964" s="293"/>
      <c r="G1964" s="260"/>
      <c r="H1964" s="262"/>
      <c r="I1964" s="268"/>
      <c r="J1964" s="235"/>
    </row>
    <row r="1965" spans="1:10" ht="12" customHeight="1" x14ac:dyDescent="0.2">
      <c r="A1965" s="264"/>
      <c r="B1965" s="232"/>
      <c r="C1965" s="233"/>
      <c r="D1965" s="234"/>
      <c r="E1965" s="235"/>
      <c r="F1965" s="294"/>
      <c r="G1965" s="261"/>
      <c r="H1965" s="262"/>
      <c r="I1965" s="268"/>
      <c r="J1965" s="235"/>
    </row>
    <row r="1966" spans="1:10" ht="12" customHeight="1" x14ac:dyDescent="0.2">
      <c r="A1966" s="264"/>
      <c r="B1966" s="232"/>
      <c r="C1966" s="232"/>
      <c r="D1966" s="234"/>
      <c r="E1966" s="231"/>
      <c r="F1966" s="291"/>
      <c r="G1966" s="260"/>
      <c r="H1966" s="262"/>
      <c r="I1966" s="225"/>
      <c r="J1966" s="231"/>
    </row>
    <row r="1967" spans="1:10" ht="12" customHeight="1" x14ac:dyDescent="0.2">
      <c r="A1967" s="264"/>
      <c r="B1967" s="232"/>
      <c r="C1967" s="233"/>
      <c r="D1967" s="234"/>
      <c r="E1967" s="231"/>
      <c r="F1967" s="292"/>
      <c r="G1967" s="261"/>
      <c r="H1967" s="262"/>
      <c r="I1967" s="225"/>
      <c r="J1967" s="263"/>
    </row>
    <row r="1968" spans="1:10" ht="12" customHeight="1" x14ac:dyDescent="0.2">
      <c r="A1968" s="264"/>
      <c r="B1968" s="232"/>
      <c r="C1968" s="232"/>
      <c r="D1968" s="234"/>
      <c r="E1968" s="231"/>
      <c r="F1968" s="291"/>
      <c r="G1968" s="260"/>
      <c r="H1968" s="262"/>
      <c r="I1968" s="225"/>
      <c r="J1968" s="231"/>
    </row>
    <row r="1969" spans="1:10" ht="12" customHeight="1" x14ac:dyDescent="0.2">
      <c r="A1969" s="264"/>
      <c r="B1969" s="232"/>
      <c r="C1969" s="233"/>
      <c r="D1969" s="234"/>
      <c r="E1969" s="231"/>
      <c r="F1969" s="292"/>
      <c r="G1969" s="261"/>
      <c r="H1969" s="262"/>
      <c r="I1969" s="225"/>
      <c r="J1969" s="263"/>
    </row>
    <row r="1970" spans="1:10" ht="12" customHeight="1" x14ac:dyDescent="0.2">
      <c r="A1970" s="264"/>
      <c r="B1970" s="232"/>
      <c r="C1970" s="232"/>
      <c r="D1970" s="234"/>
      <c r="E1970" s="235"/>
      <c r="F1970" s="293"/>
      <c r="G1970" s="260"/>
      <c r="H1970" s="262"/>
      <c r="I1970" s="268"/>
      <c r="J1970" s="235"/>
    </row>
    <row r="1971" spans="1:10" ht="12" customHeight="1" x14ac:dyDescent="0.2">
      <c r="A1971" s="264"/>
      <c r="B1971" s="232"/>
      <c r="C1971" s="233"/>
      <c r="D1971" s="234"/>
      <c r="E1971" s="235"/>
      <c r="F1971" s="294"/>
      <c r="G1971" s="261"/>
      <c r="H1971" s="262"/>
      <c r="I1971" s="268"/>
      <c r="J1971" s="235"/>
    </row>
    <row r="1972" spans="1:10" ht="12" customHeight="1" x14ac:dyDescent="0.2">
      <c r="A1972" s="266"/>
      <c r="B1972" s="232"/>
      <c r="C1972" s="232"/>
      <c r="D1972" s="232"/>
      <c r="E1972" s="231"/>
      <c r="F1972" s="291"/>
      <c r="G1972" s="260"/>
      <c r="H1972" s="262"/>
      <c r="I1972" s="225"/>
      <c r="J1972" s="231"/>
    </row>
    <row r="1973" spans="1:10" ht="12" customHeight="1" x14ac:dyDescent="0.2">
      <c r="A1973" s="266"/>
      <c r="B1973" s="232"/>
      <c r="C1973" s="232"/>
      <c r="D1973" s="232"/>
      <c r="E1973" s="231"/>
      <c r="F1973" s="292"/>
      <c r="G1973" s="261"/>
      <c r="H1973" s="262"/>
      <c r="I1973" s="225"/>
      <c r="J1973" s="263"/>
    </row>
    <row r="1974" spans="1:10" ht="12" customHeight="1" x14ac:dyDescent="0.2">
      <c r="A1974" s="266"/>
      <c r="B1974" s="232"/>
      <c r="C1974" s="232"/>
      <c r="D1974" s="232"/>
      <c r="E1974" s="231"/>
      <c r="F1974" s="291"/>
      <c r="G1974" s="260"/>
      <c r="H1974" s="262"/>
      <c r="I1974" s="225"/>
      <c r="J1974" s="231"/>
    </row>
    <row r="1975" spans="1:10" ht="12" customHeight="1" x14ac:dyDescent="0.2">
      <c r="A1975" s="266"/>
      <c r="B1975" s="232"/>
      <c r="C1975" s="232"/>
      <c r="D1975" s="232"/>
      <c r="E1975" s="231"/>
      <c r="F1975" s="292"/>
      <c r="G1975" s="261"/>
      <c r="H1975" s="262"/>
      <c r="I1975" s="225"/>
      <c r="J1975" s="263"/>
    </row>
    <row r="1976" spans="1:10" ht="12" customHeight="1" x14ac:dyDescent="0.2">
      <c r="A1976" s="266"/>
      <c r="B1976" s="232"/>
      <c r="C1976" s="232"/>
      <c r="D1976" s="232"/>
      <c r="E1976" s="236"/>
      <c r="F1976" s="299"/>
      <c r="G1976" s="272"/>
      <c r="H1976" s="274"/>
      <c r="I1976" s="283"/>
      <c r="J1976" s="271"/>
    </row>
    <row r="1977" spans="1:10" ht="12" customHeight="1" x14ac:dyDescent="0.2">
      <c r="A1977" s="266"/>
      <c r="B1977" s="232"/>
      <c r="C1977" s="233"/>
      <c r="D1977" s="232"/>
      <c r="E1977" s="236"/>
      <c r="F1977" s="300"/>
      <c r="G1977" s="273"/>
      <c r="H1977" s="274"/>
      <c r="I1977" s="283"/>
      <c r="J1977" s="271"/>
    </row>
    <row r="1978" spans="1:10" ht="12" customHeight="1" x14ac:dyDescent="0.2">
      <c r="A1978" s="264"/>
      <c r="B1978" s="232"/>
      <c r="C1978" s="232"/>
      <c r="D1978" s="234"/>
      <c r="E1978" s="235"/>
      <c r="F1978" s="293"/>
      <c r="G1978" s="260"/>
      <c r="H1978" s="262"/>
      <c r="I1978" s="268"/>
      <c r="J1978" s="235"/>
    </row>
    <row r="1979" spans="1:10" ht="12" customHeight="1" x14ac:dyDescent="0.2">
      <c r="A1979" s="264"/>
      <c r="B1979" s="232"/>
      <c r="C1979" s="233"/>
      <c r="D1979" s="234"/>
      <c r="E1979" s="235"/>
      <c r="F1979" s="294"/>
      <c r="G1979" s="261"/>
      <c r="H1979" s="262"/>
      <c r="I1979" s="268"/>
      <c r="J1979" s="235"/>
    </row>
    <row r="1980" spans="1:10" ht="12" customHeight="1" x14ac:dyDescent="0.2">
      <c r="A1980" s="264"/>
      <c r="B1980" s="232"/>
      <c r="C1980" s="232"/>
      <c r="D1980" s="234"/>
      <c r="E1980" s="235"/>
      <c r="F1980" s="293"/>
      <c r="G1980" s="260"/>
      <c r="H1980" s="262"/>
      <c r="I1980" s="267"/>
      <c r="J1980" s="235"/>
    </row>
    <row r="1981" spans="1:10" ht="12" customHeight="1" x14ac:dyDescent="0.2">
      <c r="A1981" s="264"/>
      <c r="B1981" s="232"/>
      <c r="C1981" s="232"/>
      <c r="D1981" s="234"/>
      <c r="E1981" s="235"/>
      <c r="F1981" s="294"/>
      <c r="G1981" s="261"/>
      <c r="H1981" s="262"/>
      <c r="I1981" s="267"/>
      <c r="J1981" s="235"/>
    </row>
    <row r="1982" spans="1:10" ht="12" customHeight="1" x14ac:dyDescent="0.2">
      <c r="A1982" s="266"/>
      <c r="B1982" s="232"/>
      <c r="C1982" s="232"/>
      <c r="D1982" s="232"/>
      <c r="E1982" s="235"/>
      <c r="F1982" s="293"/>
      <c r="G1982" s="260"/>
      <c r="H1982" s="262"/>
      <c r="I1982" s="268"/>
      <c r="J1982" s="235"/>
    </row>
    <row r="1983" spans="1:10" ht="12" customHeight="1" x14ac:dyDescent="0.2">
      <c r="A1983" s="266"/>
      <c r="B1983" s="232"/>
      <c r="C1983" s="232"/>
      <c r="D1983" s="232"/>
      <c r="E1983" s="235"/>
      <c r="F1983" s="294"/>
      <c r="G1983" s="261"/>
      <c r="H1983" s="262"/>
      <c r="I1983" s="268"/>
      <c r="J1983" s="235"/>
    </row>
    <row r="1984" spans="1:10" ht="12" customHeight="1" x14ac:dyDescent="0.2">
      <c r="A1984" s="264"/>
      <c r="B1984" s="232"/>
      <c r="C1984" s="232"/>
      <c r="D1984" s="234"/>
      <c r="E1984" s="235"/>
      <c r="F1984" s="293"/>
      <c r="G1984" s="260"/>
      <c r="H1984" s="262"/>
      <c r="I1984" s="267"/>
      <c r="J1984" s="235"/>
    </row>
    <row r="1985" spans="1:10" ht="12" customHeight="1" x14ac:dyDescent="0.2">
      <c r="A1985" s="264"/>
      <c r="B1985" s="232"/>
      <c r="C1985" s="233"/>
      <c r="D1985" s="234"/>
      <c r="E1985" s="235"/>
      <c r="F1985" s="294"/>
      <c r="G1985" s="261"/>
      <c r="H1985" s="262"/>
      <c r="I1985" s="267"/>
      <c r="J1985" s="235"/>
    </row>
    <row r="1986" spans="1:10" ht="12" customHeight="1" x14ac:dyDescent="0.2">
      <c r="A1986" s="264"/>
      <c r="B1986" s="232"/>
      <c r="C1986" s="232"/>
      <c r="D1986" s="234"/>
      <c r="E1986" s="235"/>
      <c r="F1986" s="293"/>
      <c r="G1986" s="260"/>
      <c r="H1986" s="262"/>
      <c r="I1986" s="267"/>
      <c r="J1986" s="235"/>
    </row>
    <row r="1987" spans="1:10" ht="12" customHeight="1" x14ac:dyDescent="0.2">
      <c r="A1987" s="264"/>
      <c r="B1987" s="232"/>
      <c r="C1987" s="232"/>
      <c r="D1987" s="234"/>
      <c r="E1987" s="235"/>
      <c r="F1987" s="294"/>
      <c r="G1987" s="261"/>
      <c r="H1987" s="262"/>
      <c r="I1987" s="267"/>
      <c r="J1987" s="235"/>
    </row>
    <row r="1988" spans="1:10" ht="12" customHeight="1" x14ac:dyDescent="0.2">
      <c r="A1988" s="264"/>
      <c r="B1988" s="232"/>
      <c r="C1988" s="232"/>
      <c r="D1988" s="234"/>
      <c r="E1988" s="235"/>
      <c r="F1988" s="293"/>
      <c r="G1988" s="260"/>
      <c r="H1988" s="262"/>
      <c r="I1988" s="268"/>
      <c r="J1988" s="235"/>
    </row>
    <row r="1989" spans="1:10" ht="12" customHeight="1" x14ac:dyDescent="0.2">
      <c r="A1989" s="264"/>
      <c r="B1989" s="232"/>
      <c r="C1989" s="233"/>
      <c r="D1989" s="234"/>
      <c r="E1989" s="235"/>
      <c r="F1989" s="294"/>
      <c r="G1989" s="261"/>
      <c r="H1989" s="262"/>
      <c r="I1989" s="268"/>
      <c r="J1989" s="235"/>
    </row>
    <row r="1990" spans="1:10" ht="12" customHeight="1" x14ac:dyDescent="0.2">
      <c r="A1990" s="264"/>
      <c r="B1990" s="232"/>
      <c r="C1990" s="232"/>
      <c r="D1990" s="234"/>
      <c r="E1990" s="231"/>
      <c r="F1990" s="291"/>
      <c r="G1990" s="260"/>
      <c r="H1990" s="262"/>
      <c r="I1990" s="225"/>
      <c r="J1990" s="231"/>
    </row>
    <row r="1991" spans="1:10" ht="12" customHeight="1" x14ac:dyDescent="0.2">
      <c r="A1991" s="264"/>
      <c r="B1991" s="232"/>
      <c r="C1991" s="233"/>
      <c r="D1991" s="234"/>
      <c r="E1991" s="231"/>
      <c r="F1991" s="292"/>
      <c r="G1991" s="261"/>
      <c r="H1991" s="262"/>
      <c r="I1991" s="225"/>
      <c r="J1991" s="263"/>
    </row>
    <row r="1992" spans="1:10" ht="12" customHeight="1" x14ac:dyDescent="0.2">
      <c r="A1992" s="264"/>
      <c r="B1992" s="232"/>
      <c r="C1992" s="232"/>
      <c r="D1992" s="234"/>
      <c r="E1992" s="235"/>
      <c r="F1992" s="293"/>
      <c r="G1992" s="260"/>
      <c r="H1992" s="262"/>
      <c r="I1992" s="267"/>
      <c r="J1992" s="235"/>
    </row>
    <row r="1993" spans="1:10" ht="12" customHeight="1" x14ac:dyDescent="0.2">
      <c r="A1993" s="264"/>
      <c r="B1993" s="232"/>
      <c r="C1993" s="233"/>
      <c r="D1993" s="234"/>
      <c r="E1993" s="235"/>
      <c r="F1993" s="294"/>
      <c r="G1993" s="261"/>
      <c r="H1993" s="262"/>
      <c r="I1993" s="267"/>
      <c r="J1993" s="235"/>
    </row>
    <row r="1994" spans="1:10" ht="12" customHeight="1" x14ac:dyDescent="0.2">
      <c r="A1994" s="264"/>
      <c r="B1994" s="232"/>
      <c r="C1994" s="232"/>
      <c r="D1994" s="234"/>
      <c r="E1994" s="235"/>
      <c r="F1994" s="293"/>
      <c r="G1994" s="260"/>
      <c r="H1994" s="262"/>
      <c r="I1994" s="267"/>
      <c r="J1994" s="235"/>
    </row>
    <row r="1995" spans="1:10" ht="12" customHeight="1" x14ac:dyDescent="0.2">
      <c r="A1995" s="264"/>
      <c r="B1995" s="232"/>
      <c r="C1995" s="233"/>
      <c r="D1995" s="234"/>
      <c r="E1995" s="235"/>
      <c r="F1995" s="294"/>
      <c r="G1995" s="261"/>
      <c r="H1995" s="262"/>
      <c r="I1995" s="267"/>
      <c r="J1995" s="235"/>
    </row>
    <row r="1996" spans="1:10" ht="12" customHeight="1" x14ac:dyDescent="0.2">
      <c r="A1996" s="264"/>
      <c r="B1996" s="232"/>
      <c r="C1996" s="232"/>
      <c r="D1996" s="234"/>
      <c r="E1996" s="231"/>
      <c r="F1996" s="291"/>
      <c r="G1996" s="260"/>
      <c r="H1996" s="270"/>
      <c r="I1996" s="225"/>
      <c r="J1996" s="231"/>
    </row>
    <row r="1997" spans="1:10" ht="12" customHeight="1" x14ac:dyDescent="0.2">
      <c r="A1997" s="264"/>
      <c r="B1997" s="232"/>
      <c r="C1997" s="232"/>
      <c r="D1997" s="234"/>
      <c r="E1997" s="231"/>
      <c r="F1997" s="297"/>
      <c r="G1997" s="261"/>
      <c r="H1997" s="270"/>
      <c r="I1997" s="225"/>
      <c r="J1997" s="263"/>
    </row>
    <row r="1998" spans="1:10" ht="12" customHeight="1" x14ac:dyDescent="0.2">
      <c r="A1998" s="264"/>
      <c r="B1998" s="232"/>
      <c r="C1998" s="232"/>
      <c r="D1998" s="234"/>
      <c r="E1998" s="235"/>
      <c r="F1998" s="293"/>
      <c r="G1998" s="260"/>
      <c r="H1998" s="262"/>
      <c r="I1998" s="268"/>
      <c r="J1998" s="240"/>
    </row>
    <row r="1999" spans="1:10" ht="12" customHeight="1" x14ac:dyDescent="0.2">
      <c r="A1999" s="264"/>
      <c r="B1999" s="232"/>
      <c r="C1999" s="233"/>
      <c r="D1999" s="234"/>
      <c r="E1999" s="235"/>
      <c r="F1999" s="294"/>
      <c r="G1999" s="261"/>
      <c r="H1999" s="262"/>
      <c r="I1999" s="268"/>
      <c r="J1999" s="241"/>
    </row>
    <row r="2000" spans="1:10" ht="12" customHeight="1" x14ac:dyDescent="0.2">
      <c r="A2000" s="264"/>
      <c r="B2000" s="232"/>
      <c r="C2000" s="232"/>
      <c r="D2000" s="234"/>
      <c r="E2000" s="231"/>
      <c r="F2000" s="291"/>
      <c r="G2000" s="260"/>
      <c r="H2000" s="262"/>
      <c r="I2000" s="225"/>
      <c r="J2000" s="231"/>
    </row>
    <row r="2001" spans="1:10" ht="12" customHeight="1" x14ac:dyDescent="0.2">
      <c r="A2001" s="264"/>
      <c r="B2001" s="232"/>
      <c r="C2001" s="233"/>
      <c r="D2001" s="234"/>
      <c r="E2001" s="231"/>
      <c r="F2001" s="292"/>
      <c r="G2001" s="261"/>
      <c r="H2001" s="262"/>
      <c r="I2001" s="225"/>
      <c r="J2001" s="263"/>
    </row>
    <row r="2002" spans="1:10" ht="12" customHeight="1" x14ac:dyDescent="0.2">
      <c r="A2002" s="264"/>
      <c r="B2002" s="232"/>
      <c r="C2002" s="232"/>
      <c r="D2002" s="234"/>
      <c r="E2002" s="231"/>
      <c r="F2002" s="252"/>
      <c r="G2002" s="260"/>
      <c r="H2002" s="262"/>
      <c r="I2002" s="225"/>
      <c r="J2002" s="231"/>
    </row>
    <row r="2003" spans="1:10" ht="12" customHeight="1" x14ac:dyDescent="0.2">
      <c r="A2003" s="264"/>
      <c r="B2003" s="232"/>
      <c r="C2003" s="233"/>
      <c r="D2003" s="234"/>
      <c r="E2003" s="231"/>
      <c r="F2003" s="298"/>
      <c r="G2003" s="261"/>
      <c r="H2003" s="262"/>
      <c r="I2003" s="225"/>
      <c r="J2003" s="263"/>
    </row>
    <row r="2004" spans="1:10" ht="12" customHeight="1" x14ac:dyDescent="0.2">
      <c r="A2004" s="264"/>
      <c r="B2004" s="232"/>
      <c r="C2004" s="232"/>
      <c r="D2004" s="234"/>
      <c r="E2004" s="235"/>
      <c r="F2004" s="293"/>
      <c r="G2004" s="260"/>
      <c r="H2004" s="262"/>
      <c r="I2004" s="268"/>
      <c r="J2004" s="235"/>
    </row>
    <row r="2005" spans="1:10" ht="12" customHeight="1" x14ac:dyDescent="0.2">
      <c r="A2005" s="264"/>
      <c r="B2005" s="232"/>
      <c r="C2005" s="233"/>
      <c r="D2005" s="234"/>
      <c r="E2005" s="235"/>
      <c r="F2005" s="294"/>
      <c r="G2005" s="261"/>
      <c r="H2005" s="262"/>
      <c r="I2005" s="268"/>
      <c r="J2005" s="235"/>
    </row>
    <row r="2006" spans="1:10" ht="12" customHeight="1" x14ac:dyDescent="0.2">
      <c r="A2006" s="266"/>
      <c r="B2006" s="232"/>
      <c r="C2006" s="232"/>
      <c r="D2006" s="232"/>
      <c r="E2006" s="235"/>
      <c r="F2006" s="293"/>
      <c r="G2006" s="260"/>
      <c r="H2006" s="262"/>
      <c r="I2006" s="267"/>
      <c r="J2006" s="235"/>
    </row>
    <row r="2007" spans="1:10" ht="12" customHeight="1" x14ac:dyDescent="0.2">
      <c r="A2007" s="266"/>
      <c r="B2007" s="232"/>
      <c r="C2007" s="232"/>
      <c r="D2007" s="232"/>
      <c r="E2007" s="235"/>
      <c r="F2007" s="294"/>
      <c r="G2007" s="261"/>
      <c r="H2007" s="262"/>
      <c r="I2007" s="267"/>
      <c r="J2007" s="235"/>
    </row>
    <row r="2008" spans="1:10" ht="12" customHeight="1" x14ac:dyDescent="0.2">
      <c r="A2008" s="266"/>
      <c r="B2008" s="232"/>
      <c r="C2008" s="232"/>
      <c r="D2008" s="232"/>
      <c r="E2008" s="231"/>
      <c r="F2008" s="291"/>
      <c r="G2008" s="260"/>
      <c r="H2008" s="262"/>
      <c r="I2008" s="225"/>
      <c r="J2008" s="231"/>
    </row>
    <row r="2009" spans="1:10" ht="12" customHeight="1" x14ac:dyDescent="0.2">
      <c r="A2009" s="266"/>
      <c r="B2009" s="232"/>
      <c r="C2009" s="233"/>
      <c r="D2009" s="232"/>
      <c r="E2009" s="231"/>
      <c r="F2009" s="292"/>
      <c r="G2009" s="261"/>
      <c r="H2009" s="262"/>
      <c r="I2009" s="225"/>
      <c r="J2009" s="263"/>
    </row>
    <row r="2010" spans="1:10" ht="12" customHeight="1" x14ac:dyDescent="0.2">
      <c r="A2010" s="266"/>
      <c r="B2010" s="232"/>
      <c r="C2010" s="232"/>
      <c r="D2010" s="232"/>
      <c r="E2010" s="235"/>
      <c r="F2010" s="293"/>
      <c r="G2010" s="260"/>
      <c r="H2010" s="262"/>
      <c r="I2010" s="267"/>
      <c r="J2010" s="235"/>
    </row>
    <row r="2011" spans="1:10" ht="12" customHeight="1" x14ac:dyDescent="0.2">
      <c r="A2011" s="266"/>
      <c r="B2011" s="232"/>
      <c r="C2011" s="232"/>
      <c r="D2011" s="232"/>
      <c r="E2011" s="235"/>
      <c r="F2011" s="294"/>
      <c r="G2011" s="261"/>
      <c r="H2011" s="262"/>
      <c r="I2011" s="267"/>
      <c r="J2011" s="235"/>
    </row>
    <row r="2012" spans="1:10" ht="12" customHeight="1" x14ac:dyDescent="0.2">
      <c r="A2012" s="266"/>
      <c r="B2012" s="232"/>
      <c r="C2012" s="232"/>
      <c r="D2012" s="232"/>
      <c r="E2012" s="231"/>
      <c r="F2012" s="291"/>
      <c r="G2012" s="260"/>
      <c r="H2012" s="262"/>
      <c r="I2012" s="225"/>
      <c r="J2012" s="231"/>
    </row>
    <row r="2013" spans="1:10" ht="12" customHeight="1" x14ac:dyDescent="0.2">
      <c r="A2013" s="266"/>
      <c r="B2013" s="232"/>
      <c r="C2013" s="233"/>
      <c r="D2013" s="232"/>
      <c r="E2013" s="231"/>
      <c r="F2013" s="292"/>
      <c r="G2013" s="261"/>
      <c r="H2013" s="262"/>
      <c r="I2013" s="225"/>
      <c r="J2013" s="263"/>
    </row>
    <row r="2014" spans="1:10" ht="12" customHeight="1" x14ac:dyDescent="0.2">
      <c r="A2014" s="264"/>
      <c r="B2014" s="232"/>
      <c r="C2014" s="232"/>
      <c r="D2014" s="234"/>
      <c r="E2014" s="235"/>
      <c r="F2014" s="293"/>
      <c r="G2014" s="260"/>
      <c r="H2014" s="262"/>
      <c r="I2014" s="268"/>
      <c r="J2014" s="235"/>
    </row>
    <row r="2015" spans="1:10" ht="12" customHeight="1" x14ac:dyDescent="0.2">
      <c r="A2015" s="264"/>
      <c r="B2015" s="232"/>
      <c r="C2015" s="233"/>
      <c r="D2015" s="234"/>
      <c r="E2015" s="235"/>
      <c r="F2015" s="294"/>
      <c r="G2015" s="261"/>
      <c r="H2015" s="262"/>
      <c r="I2015" s="268"/>
      <c r="J2015" s="235"/>
    </row>
    <row r="2016" spans="1:10" ht="12" customHeight="1" x14ac:dyDescent="0.2">
      <c r="A2016" s="264"/>
      <c r="B2016" s="232"/>
      <c r="C2016" s="232"/>
      <c r="D2016" s="234"/>
      <c r="E2016" s="231"/>
      <c r="F2016" s="291"/>
      <c r="G2016" s="260"/>
      <c r="H2016" s="262"/>
      <c r="I2016" s="225"/>
      <c r="J2016" s="231"/>
    </row>
    <row r="2017" spans="1:10" ht="12" customHeight="1" x14ac:dyDescent="0.2">
      <c r="A2017" s="264"/>
      <c r="B2017" s="232"/>
      <c r="C2017" s="233"/>
      <c r="D2017" s="234"/>
      <c r="E2017" s="231"/>
      <c r="F2017" s="292"/>
      <c r="G2017" s="261"/>
      <c r="H2017" s="262"/>
      <c r="I2017" s="225"/>
      <c r="J2017" s="263"/>
    </row>
    <row r="2018" spans="1:10" ht="12" customHeight="1" x14ac:dyDescent="0.2">
      <c r="A2018" s="264"/>
      <c r="B2018" s="232"/>
      <c r="C2018" s="232"/>
      <c r="D2018" s="234"/>
      <c r="E2018" s="235"/>
      <c r="F2018" s="293"/>
      <c r="G2018" s="260"/>
      <c r="H2018" s="262"/>
      <c r="I2018" s="268"/>
      <c r="J2018" s="235"/>
    </row>
    <row r="2019" spans="1:10" ht="12" customHeight="1" x14ac:dyDescent="0.2">
      <c r="A2019" s="264"/>
      <c r="B2019" s="232"/>
      <c r="C2019" s="233"/>
      <c r="D2019" s="234"/>
      <c r="E2019" s="235"/>
      <c r="F2019" s="294"/>
      <c r="G2019" s="261"/>
      <c r="H2019" s="262"/>
      <c r="I2019" s="268"/>
      <c r="J2019" s="235"/>
    </row>
    <row r="2020" spans="1:10" ht="12" customHeight="1" x14ac:dyDescent="0.2">
      <c r="A2020" s="264"/>
      <c r="B2020" s="232"/>
      <c r="C2020" s="232"/>
      <c r="D2020" s="234"/>
      <c r="E2020" s="231"/>
      <c r="F2020" s="291"/>
      <c r="G2020" s="260"/>
      <c r="H2020" s="262"/>
      <c r="I2020" s="225"/>
      <c r="J2020" s="231"/>
    </row>
    <row r="2021" spans="1:10" ht="12" customHeight="1" x14ac:dyDescent="0.2">
      <c r="A2021" s="264"/>
      <c r="B2021" s="232"/>
      <c r="C2021" s="232"/>
      <c r="D2021" s="234"/>
      <c r="E2021" s="231"/>
      <c r="F2021" s="292"/>
      <c r="G2021" s="261"/>
      <c r="H2021" s="262"/>
      <c r="I2021" s="225"/>
      <c r="J2021" s="263"/>
    </row>
    <row r="2022" spans="1:10" ht="12" customHeight="1" x14ac:dyDescent="0.2">
      <c r="A2022" s="264"/>
      <c r="B2022" s="232"/>
      <c r="C2022" s="232"/>
      <c r="D2022" s="234"/>
      <c r="E2022" s="236"/>
      <c r="F2022" s="299"/>
      <c r="G2022" s="272"/>
      <c r="H2022" s="274"/>
      <c r="I2022" s="283"/>
      <c r="J2022" s="271"/>
    </row>
    <row r="2023" spans="1:10" ht="12" customHeight="1" x14ac:dyDescent="0.2">
      <c r="A2023" s="264"/>
      <c r="B2023" s="232"/>
      <c r="C2023" s="233"/>
      <c r="D2023" s="234"/>
      <c r="E2023" s="236"/>
      <c r="F2023" s="300"/>
      <c r="G2023" s="273"/>
      <c r="H2023" s="274"/>
      <c r="I2023" s="283"/>
      <c r="J2023" s="271"/>
    </row>
    <row r="2024" spans="1:10" ht="12" customHeight="1" x14ac:dyDescent="0.2">
      <c r="A2024" s="264"/>
      <c r="B2024" s="232"/>
      <c r="C2024" s="232"/>
      <c r="D2024" s="234"/>
      <c r="E2024" s="235"/>
      <c r="F2024" s="293"/>
      <c r="G2024" s="260"/>
      <c r="H2024" s="262"/>
      <c r="I2024" s="268"/>
      <c r="J2024" s="235"/>
    </row>
    <row r="2025" spans="1:10" ht="12" customHeight="1" x14ac:dyDescent="0.2">
      <c r="A2025" s="264"/>
      <c r="B2025" s="232"/>
      <c r="C2025" s="233"/>
      <c r="D2025" s="234"/>
      <c r="E2025" s="235"/>
      <c r="F2025" s="294"/>
      <c r="G2025" s="261"/>
      <c r="H2025" s="262"/>
      <c r="I2025" s="268"/>
      <c r="J2025" s="235"/>
    </row>
    <row r="2026" spans="1:10" ht="12" customHeight="1" x14ac:dyDescent="0.2">
      <c r="A2026" s="264"/>
      <c r="B2026" s="232"/>
      <c r="C2026" s="232"/>
      <c r="D2026" s="234"/>
      <c r="E2026" s="231"/>
      <c r="F2026" s="252"/>
      <c r="G2026" s="260"/>
      <c r="H2026" s="262"/>
      <c r="I2026" s="225"/>
      <c r="J2026" s="231"/>
    </row>
    <row r="2027" spans="1:10" ht="12" customHeight="1" x14ac:dyDescent="0.2">
      <c r="A2027" s="264"/>
      <c r="B2027" s="232"/>
      <c r="C2027" s="232"/>
      <c r="D2027" s="234"/>
      <c r="E2027" s="231"/>
      <c r="F2027" s="298"/>
      <c r="G2027" s="261"/>
      <c r="H2027" s="262"/>
      <c r="I2027" s="225"/>
      <c r="J2027" s="263"/>
    </row>
    <row r="2028" spans="1:10" ht="12" customHeight="1" x14ac:dyDescent="0.2">
      <c r="A2028" s="264"/>
      <c r="B2028" s="232"/>
      <c r="C2028" s="232"/>
      <c r="D2028" s="234"/>
      <c r="E2028" s="235"/>
      <c r="F2028" s="293"/>
      <c r="G2028" s="260"/>
      <c r="H2028" s="262"/>
      <c r="I2028" s="268"/>
      <c r="J2028" s="235"/>
    </row>
    <row r="2029" spans="1:10" ht="12" customHeight="1" x14ac:dyDescent="0.2">
      <c r="A2029" s="264"/>
      <c r="B2029" s="232"/>
      <c r="C2029" s="233"/>
      <c r="D2029" s="234"/>
      <c r="E2029" s="235"/>
      <c r="F2029" s="294"/>
      <c r="G2029" s="261"/>
      <c r="H2029" s="262"/>
      <c r="I2029" s="268"/>
      <c r="J2029" s="235"/>
    </row>
    <row r="2030" spans="1:10" ht="12" customHeight="1" x14ac:dyDescent="0.2">
      <c r="A2030" s="264"/>
      <c r="B2030" s="232"/>
      <c r="C2030" s="232"/>
      <c r="D2030" s="234"/>
      <c r="E2030" s="231"/>
      <c r="F2030" s="252"/>
      <c r="G2030" s="260"/>
      <c r="H2030" s="262"/>
      <c r="I2030" s="225"/>
      <c r="J2030" s="231"/>
    </row>
    <row r="2031" spans="1:10" ht="12" customHeight="1" x14ac:dyDescent="0.2">
      <c r="A2031" s="264"/>
      <c r="B2031" s="232"/>
      <c r="C2031" s="233"/>
      <c r="D2031" s="234"/>
      <c r="E2031" s="231"/>
      <c r="F2031" s="298"/>
      <c r="G2031" s="261"/>
      <c r="H2031" s="262"/>
      <c r="I2031" s="225"/>
      <c r="J2031" s="263"/>
    </row>
    <row r="2032" spans="1:10" ht="12" customHeight="1" x14ac:dyDescent="0.2">
      <c r="A2032" s="266"/>
      <c r="B2032" s="232"/>
      <c r="C2032" s="232"/>
      <c r="D2032" s="232"/>
      <c r="E2032" s="235"/>
      <c r="F2032" s="293"/>
      <c r="G2032" s="260"/>
      <c r="H2032" s="262"/>
      <c r="I2032" s="268"/>
      <c r="J2032" s="235"/>
    </row>
    <row r="2033" spans="1:10" ht="12" customHeight="1" x14ac:dyDescent="0.2">
      <c r="A2033" s="266"/>
      <c r="B2033" s="232"/>
      <c r="C2033" s="232"/>
      <c r="D2033" s="232"/>
      <c r="E2033" s="235"/>
      <c r="F2033" s="294"/>
      <c r="G2033" s="261"/>
      <c r="H2033" s="262"/>
      <c r="I2033" s="268"/>
      <c r="J2033" s="235"/>
    </row>
    <row r="2034" spans="1:10" ht="12" customHeight="1" x14ac:dyDescent="0.2">
      <c r="A2034" s="266"/>
      <c r="B2034" s="232"/>
      <c r="C2034" s="232"/>
      <c r="D2034" s="232"/>
      <c r="E2034" s="235"/>
      <c r="F2034" s="293"/>
      <c r="G2034" s="260"/>
      <c r="H2034" s="262"/>
      <c r="I2034" s="267"/>
      <c r="J2034" s="235"/>
    </row>
    <row r="2035" spans="1:10" ht="12" customHeight="1" x14ac:dyDescent="0.2">
      <c r="A2035" s="266"/>
      <c r="B2035" s="232"/>
      <c r="C2035" s="233"/>
      <c r="D2035" s="232"/>
      <c r="E2035" s="235"/>
      <c r="F2035" s="294"/>
      <c r="G2035" s="261"/>
      <c r="H2035" s="262"/>
      <c r="I2035" s="267"/>
      <c r="J2035" s="235"/>
    </row>
    <row r="2036" spans="1:10" ht="12" customHeight="1" x14ac:dyDescent="0.2">
      <c r="A2036" s="266"/>
      <c r="B2036" s="232"/>
      <c r="C2036" s="232"/>
      <c r="D2036" s="232"/>
      <c r="E2036" s="231"/>
      <c r="F2036" s="291"/>
      <c r="G2036" s="260"/>
      <c r="H2036" s="262"/>
      <c r="I2036" s="225"/>
      <c r="J2036" s="231"/>
    </row>
    <row r="2037" spans="1:10" ht="12" customHeight="1" x14ac:dyDescent="0.2">
      <c r="A2037" s="266"/>
      <c r="B2037" s="232"/>
      <c r="C2037" s="232"/>
      <c r="D2037" s="232"/>
      <c r="E2037" s="231"/>
      <c r="F2037" s="292"/>
      <c r="G2037" s="261"/>
      <c r="H2037" s="262"/>
      <c r="I2037" s="225"/>
      <c r="J2037" s="263"/>
    </row>
    <row r="2038" spans="1:10" ht="12" customHeight="1" x14ac:dyDescent="0.2">
      <c r="A2038" s="264"/>
      <c r="B2038" s="232"/>
      <c r="C2038" s="232"/>
      <c r="D2038" s="234"/>
      <c r="E2038" s="235"/>
      <c r="F2038" s="293"/>
      <c r="G2038" s="260"/>
      <c r="H2038" s="262"/>
      <c r="I2038" s="268"/>
      <c r="J2038" s="235"/>
    </row>
    <row r="2039" spans="1:10" ht="12" customHeight="1" x14ac:dyDescent="0.2">
      <c r="A2039" s="264"/>
      <c r="B2039" s="232"/>
      <c r="C2039" s="233"/>
      <c r="D2039" s="234"/>
      <c r="E2039" s="235"/>
      <c r="F2039" s="294"/>
      <c r="G2039" s="261"/>
      <c r="H2039" s="262"/>
      <c r="I2039" s="268"/>
      <c r="J2039" s="235"/>
    </row>
    <row r="2040" spans="1:10" ht="12" customHeight="1" x14ac:dyDescent="0.2">
      <c r="A2040" s="264"/>
      <c r="B2040" s="232"/>
      <c r="C2040" s="232"/>
      <c r="D2040" s="234"/>
      <c r="E2040" s="231"/>
      <c r="F2040" s="291"/>
      <c r="G2040" s="260"/>
      <c r="H2040" s="270"/>
      <c r="I2040" s="225"/>
      <c r="J2040" s="231"/>
    </row>
    <row r="2041" spans="1:10" ht="12" customHeight="1" x14ac:dyDescent="0.2">
      <c r="A2041" s="264"/>
      <c r="B2041" s="232"/>
      <c r="C2041" s="232"/>
      <c r="D2041" s="234"/>
      <c r="E2041" s="231"/>
      <c r="F2041" s="297"/>
      <c r="G2041" s="261"/>
      <c r="H2041" s="270"/>
      <c r="I2041" s="225"/>
      <c r="J2041" s="263"/>
    </row>
    <row r="2042" spans="1:10" ht="12" customHeight="1" x14ac:dyDescent="0.2">
      <c r="A2042" s="264"/>
      <c r="B2042" s="232"/>
      <c r="C2042" s="232"/>
      <c r="D2042" s="234"/>
      <c r="E2042" s="231"/>
      <c r="F2042" s="291"/>
      <c r="G2042" s="260"/>
      <c r="H2042" s="270"/>
      <c r="I2042" s="225"/>
      <c r="J2042" s="231"/>
    </row>
    <row r="2043" spans="1:10" ht="12" customHeight="1" x14ac:dyDescent="0.2">
      <c r="A2043" s="264"/>
      <c r="B2043" s="232"/>
      <c r="C2043" s="233"/>
      <c r="D2043" s="234"/>
      <c r="E2043" s="231"/>
      <c r="F2043" s="297"/>
      <c r="G2043" s="261"/>
      <c r="H2043" s="270"/>
      <c r="I2043" s="225"/>
      <c r="J2043" s="263"/>
    </row>
    <row r="2044" spans="1:10" ht="12" customHeight="1" x14ac:dyDescent="0.2">
      <c r="A2044" s="264"/>
      <c r="B2044" s="232"/>
      <c r="C2044" s="232"/>
      <c r="D2044" s="234"/>
      <c r="E2044" s="235"/>
      <c r="F2044" s="293"/>
      <c r="G2044" s="260"/>
      <c r="H2044" s="262"/>
      <c r="I2044" s="268"/>
      <c r="J2044" s="235"/>
    </row>
    <row r="2045" spans="1:10" ht="12" customHeight="1" x14ac:dyDescent="0.2">
      <c r="A2045" s="264"/>
      <c r="B2045" s="232"/>
      <c r="C2045" s="233"/>
      <c r="D2045" s="234"/>
      <c r="E2045" s="235"/>
      <c r="F2045" s="294"/>
      <c r="G2045" s="261"/>
      <c r="H2045" s="262"/>
      <c r="I2045" s="268"/>
      <c r="J2045" s="235"/>
    </row>
    <row r="2046" spans="1:10" ht="12" customHeight="1" x14ac:dyDescent="0.2">
      <c r="A2046" s="266"/>
      <c r="B2046" s="232"/>
      <c r="C2046" s="232"/>
      <c r="D2046" s="232"/>
      <c r="E2046" s="235"/>
      <c r="F2046" s="293"/>
      <c r="G2046" s="260"/>
      <c r="H2046" s="262"/>
      <c r="I2046" s="268"/>
      <c r="J2046" s="235"/>
    </row>
    <row r="2047" spans="1:10" ht="12" customHeight="1" x14ac:dyDescent="0.2">
      <c r="A2047" s="266"/>
      <c r="B2047" s="232"/>
      <c r="C2047" s="232"/>
      <c r="D2047" s="232"/>
      <c r="E2047" s="235"/>
      <c r="F2047" s="294"/>
      <c r="G2047" s="261"/>
      <c r="H2047" s="262"/>
      <c r="I2047" s="268"/>
      <c r="J2047" s="235"/>
    </row>
    <row r="2048" spans="1:10" ht="12" customHeight="1" x14ac:dyDescent="0.2">
      <c r="A2048" s="264"/>
      <c r="B2048" s="232"/>
      <c r="C2048" s="232"/>
      <c r="D2048" s="234"/>
      <c r="E2048" s="231"/>
      <c r="F2048" s="291"/>
      <c r="G2048" s="260"/>
      <c r="H2048" s="262"/>
      <c r="I2048" s="225"/>
      <c r="J2048" s="231"/>
    </row>
    <row r="2049" spans="1:10" ht="12" customHeight="1" x14ac:dyDescent="0.2">
      <c r="A2049" s="264"/>
      <c r="B2049" s="232"/>
      <c r="C2049" s="233"/>
      <c r="D2049" s="234"/>
      <c r="E2049" s="231"/>
      <c r="F2049" s="292"/>
      <c r="G2049" s="261"/>
      <c r="H2049" s="262"/>
      <c r="I2049" s="225"/>
      <c r="J2049" s="263"/>
    </row>
    <row r="2050" spans="1:10" ht="12" customHeight="1" x14ac:dyDescent="0.2">
      <c r="A2050" s="264"/>
      <c r="B2050" s="232"/>
      <c r="C2050" s="232"/>
      <c r="D2050" s="234"/>
      <c r="E2050" s="231"/>
      <c r="F2050" s="291"/>
      <c r="G2050" s="260"/>
      <c r="H2050" s="262"/>
      <c r="I2050" s="225"/>
      <c r="J2050" s="231"/>
    </row>
    <row r="2051" spans="1:10" ht="12" customHeight="1" x14ac:dyDescent="0.2">
      <c r="A2051" s="264"/>
      <c r="B2051" s="232"/>
      <c r="C2051" s="232"/>
      <c r="D2051" s="234"/>
      <c r="E2051" s="231"/>
      <c r="F2051" s="292"/>
      <c r="G2051" s="261"/>
      <c r="H2051" s="262"/>
      <c r="I2051" s="225"/>
      <c r="J2051" s="263"/>
    </row>
    <row r="2052" spans="1:10" ht="12" customHeight="1" x14ac:dyDescent="0.2">
      <c r="A2052" s="266"/>
      <c r="B2052" s="232"/>
      <c r="C2052" s="232"/>
      <c r="D2052" s="232"/>
      <c r="E2052" s="235"/>
      <c r="F2052" s="293"/>
      <c r="G2052" s="260"/>
      <c r="H2052" s="262"/>
      <c r="I2052" s="268"/>
      <c r="J2052" s="235"/>
    </row>
    <row r="2053" spans="1:10" ht="12" customHeight="1" x14ac:dyDescent="0.2">
      <c r="A2053" s="266"/>
      <c r="B2053" s="232"/>
      <c r="C2053" s="233"/>
      <c r="D2053" s="232"/>
      <c r="E2053" s="235"/>
      <c r="F2053" s="294"/>
      <c r="G2053" s="261"/>
      <c r="H2053" s="262"/>
      <c r="I2053" s="268"/>
      <c r="J2053" s="235"/>
    </row>
    <row r="2054" spans="1:10" ht="12" customHeight="1" x14ac:dyDescent="0.2">
      <c r="A2054" s="266"/>
      <c r="B2054" s="232"/>
      <c r="C2054" s="232"/>
      <c r="D2054" s="232"/>
      <c r="E2054" s="240"/>
      <c r="F2054" s="293"/>
      <c r="G2054" s="260"/>
      <c r="H2054" s="262"/>
      <c r="I2054" s="267"/>
      <c r="J2054" s="235"/>
    </row>
    <row r="2055" spans="1:10" ht="12" customHeight="1" x14ac:dyDescent="0.2">
      <c r="A2055" s="266"/>
      <c r="B2055" s="232"/>
      <c r="C2055" s="232"/>
      <c r="D2055" s="232"/>
      <c r="E2055" s="241"/>
      <c r="F2055" s="294"/>
      <c r="G2055" s="261"/>
      <c r="H2055" s="262"/>
      <c r="I2055" s="267"/>
      <c r="J2055" s="235"/>
    </row>
    <row r="2056" spans="1:10" ht="12" customHeight="1" x14ac:dyDescent="0.2">
      <c r="A2056" s="266"/>
      <c r="B2056" s="232"/>
      <c r="C2056" s="232"/>
      <c r="D2056" s="232"/>
      <c r="E2056" s="240"/>
      <c r="F2056" s="293"/>
      <c r="G2056" s="260"/>
      <c r="H2056" s="262"/>
      <c r="I2056" s="268"/>
      <c r="J2056" s="235"/>
    </row>
    <row r="2057" spans="1:10" ht="12" customHeight="1" x14ac:dyDescent="0.2">
      <c r="A2057" s="266"/>
      <c r="B2057" s="232"/>
      <c r="C2057" s="232"/>
      <c r="D2057" s="232"/>
      <c r="E2057" s="241"/>
      <c r="F2057" s="294"/>
      <c r="G2057" s="261"/>
      <c r="H2057" s="262"/>
      <c r="I2057" s="268"/>
      <c r="J2057" s="235"/>
    </row>
    <row r="2058" spans="1:10" ht="12" customHeight="1" x14ac:dyDescent="0.2">
      <c r="A2058" s="266"/>
      <c r="B2058" s="232"/>
      <c r="C2058" s="232"/>
      <c r="D2058" s="232"/>
      <c r="E2058" s="242"/>
      <c r="F2058" s="291"/>
      <c r="G2058" s="260"/>
      <c r="H2058" s="262"/>
      <c r="I2058" s="225"/>
      <c r="J2058" s="231"/>
    </row>
    <row r="2059" spans="1:10" ht="12" customHeight="1" x14ac:dyDescent="0.2">
      <c r="A2059" s="266"/>
      <c r="B2059" s="232"/>
      <c r="C2059" s="233"/>
      <c r="D2059" s="232"/>
      <c r="E2059" s="243"/>
      <c r="F2059" s="292"/>
      <c r="G2059" s="261"/>
      <c r="H2059" s="262"/>
      <c r="I2059" s="225"/>
      <c r="J2059" s="263"/>
    </row>
    <row r="2060" spans="1:10" ht="12" customHeight="1" x14ac:dyDescent="0.2">
      <c r="A2060" s="264"/>
      <c r="B2060" s="232"/>
      <c r="C2060" s="232"/>
      <c r="D2060" s="234"/>
      <c r="E2060" s="240"/>
      <c r="F2060" s="293"/>
      <c r="G2060" s="260"/>
      <c r="H2060" s="262"/>
      <c r="I2060" s="295"/>
      <c r="J2060" s="235"/>
    </row>
    <row r="2061" spans="1:10" ht="12" customHeight="1" x14ac:dyDescent="0.2">
      <c r="A2061" s="264"/>
      <c r="B2061" s="232"/>
      <c r="C2061" s="232"/>
      <c r="D2061" s="234"/>
      <c r="E2061" s="241"/>
      <c r="F2061" s="294"/>
      <c r="G2061" s="261"/>
      <c r="H2061" s="262"/>
      <c r="I2061" s="296"/>
      <c r="J2061" s="235"/>
    </row>
    <row r="2062" spans="1:10" ht="12" customHeight="1" x14ac:dyDescent="0.2">
      <c r="A2062" s="264"/>
      <c r="B2062" s="232"/>
      <c r="C2062" s="232"/>
      <c r="D2062" s="234"/>
      <c r="E2062" s="242"/>
      <c r="F2062" s="291"/>
      <c r="G2062" s="260"/>
      <c r="H2062" s="262"/>
      <c r="I2062" s="252"/>
      <c r="J2062" s="231"/>
    </row>
    <row r="2063" spans="1:10" ht="12" customHeight="1" x14ac:dyDescent="0.2">
      <c r="A2063" s="264"/>
      <c r="B2063" s="232"/>
      <c r="C2063" s="233"/>
      <c r="D2063" s="234"/>
      <c r="E2063" s="243"/>
      <c r="F2063" s="292"/>
      <c r="G2063" s="261"/>
      <c r="H2063" s="262"/>
      <c r="I2063" s="253"/>
      <c r="J2063" s="263"/>
    </row>
    <row r="2064" spans="1:10" ht="12" customHeight="1" x14ac:dyDescent="0.2">
      <c r="A2064" s="264"/>
      <c r="B2064" s="232"/>
      <c r="C2064" s="232"/>
      <c r="D2064" s="234"/>
      <c r="E2064" s="242"/>
      <c r="F2064" s="291"/>
      <c r="G2064" s="260"/>
      <c r="H2064" s="262"/>
      <c r="I2064" s="252"/>
      <c r="J2064" s="231"/>
    </row>
    <row r="2065" spans="1:10" ht="12" customHeight="1" x14ac:dyDescent="0.2">
      <c r="A2065" s="264"/>
      <c r="B2065" s="232"/>
      <c r="C2065" s="232"/>
      <c r="D2065" s="234"/>
      <c r="E2065" s="243"/>
      <c r="F2065" s="292"/>
      <c r="G2065" s="261"/>
      <c r="H2065" s="262"/>
      <c r="I2065" s="253"/>
      <c r="J2065" s="263"/>
    </row>
    <row r="2066" spans="1:10" ht="12" customHeight="1" x14ac:dyDescent="0.2">
      <c r="A2066" s="264"/>
      <c r="B2066" s="232"/>
      <c r="C2066" s="232"/>
      <c r="D2066" s="234"/>
      <c r="E2066" s="240"/>
      <c r="F2066" s="293"/>
      <c r="G2066" s="260"/>
      <c r="H2066" s="262"/>
      <c r="I2066" s="295"/>
      <c r="J2066" s="235"/>
    </row>
    <row r="2067" spans="1:10" ht="12" customHeight="1" x14ac:dyDescent="0.2">
      <c r="A2067" s="264"/>
      <c r="B2067" s="232"/>
      <c r="C2067" s="232"/>
      <c r="D2067" s="234"/>
      <c r="E2067" s="241"/>
      <c r="F2067" s="294"/>
      <c r="G2067" s="261"/>
      <c r="H2067" s="262"/>
      <c r="I2067" s="296"/>
      <c r="J2067" s="235"/>
    </row>
    <row r="2068" spans="1:10" ht="12" customHeight="1" x14ac:dyDescent="0.2">
      <c r="A2068" s="264"/>
      <c r="B2068" s="232"/>
      <c r="C2068" s="232"/>
      <c r="D2068" s="234"/>
      <c r="E2068" s="240"/>
      <c r="F2068" s="293"/>
      <c r="G2068" s="260"/>
      <c r="H2068" s="262"/>
      <c r="I2068" s="293"/>
      <c r="J2068" s="235"/>
    </row>
    <row r="2069" spans="1:10" ht="12" customHeight="1" x14ac:dyDescent="0.2">
      <c r="A2069" s="264"/>
      <c r="B2069" s="232"/>
      <c r="C2069" s="233"/>
      <c r="D2069" s="234"/>
      <c r="E2069" s="241"/>
      <c r="F2069" s="294"/>
      <c r="G2069" s="261"/>
      <c r="H2069" s="262"/>
      <c r="I2069" s="294"/>
      <c r="J2069" s="235"/>
    </row>
    <row r="2070" spans="1:10" ht="12" customHeight="1" x14ac:dyDescent="0.2">
      <c r="A2070" s="264"/>
      <c r="B2070" s="232"/>
      <c r="C2070" s="232"/>
      <c r="D2070" s="234"/>
      <c r="E2070" s="240"/>
      <c r="F2070" s="293"/>
      <c r="G2070" s="260"/>
      <c r="H2070" s="262"/>
      <c r="I2070" s="295"/>
      <c r="J2070" s="235"/>
    </row>
    <row r="2071" spans="1:10" ht="12" customHeight="1" x14ac:dyDescent="0.2">
      <c r="A2071" s="264"/>
      <c r="B2071" s="232"/>
      <c r="C2071" s="233"/>
      <c r="D2071" s="234"/>
      <c r="E2071" s="241"/>
      <c r="F2071" s="294"/>
      <c r="G2071" s="261"/>
      <c r="H2071" s="262"/>
      <c r="I2071" s="296"/>
      <c r="J2071" s="235"/>
    </row>
    <row r="2072" spans="1:10" ht="12" customHeight="1" x14ac:dyDescent="0.2">
      <c r="A2072" s="264"/>
      <c r="B2072" s="232"/>
      <c r="C2072" s="232"/>
      <c r="D2072" s="234"/>
      <c r="E2072" s="242"/>
      <c r="F2072" s="291"/>
      <c r="G2072" s="260"/>
      <c r="H2072" s="262"/>
      <c r="I2072" s="252"/>
      <c r="J2072" s="231"/>
    </row>
    <row r="2073" spans="1:10" ht="12" customHeight="1" x14ac:dyDescent="0.2">
      <c r="A2073" s="264"/>
      <c r="B2073" s="232"/>
      <c r="C2073" s="233"/>
      <c r="D2073" s="234"/>
      <c r="E2073" s="243"/>
      <c r="F2073" s="292"/>
      <c r="G2073" s="261"/>
      <c r="H2073" s="262"/>
      <c r="I2073" s="253"/>
      <c r="J2073" s="263"/>
    </row>
    <row r="2074" spans="1:10" ht="12" customHeight="1" x14ac:dyDescent="0.2">
      <c r="A2074" s="264"/>
      <c r="B2074" s="232"/>
      <c r="C2074" s="232"/>
      <c r="D2074" s="234"/>
      <c r="E2074" s="235"/>
      <c r="F2074" s="267"/>
      <c r="G2074" s="260"/>
      <c r="H2074" s="262"/>
      <c r="I2074" s="267"/>
      <c r="J2074" s="235"/>
    </row>
    <row r="2075" spans="1:10" ht="12" customHeight="1" x14ac:dyDescent="0.2">
      <c r="A2075" s="264"/>
      <c r="B2075" s="232"/>
      <c r="C2075" s="233"/>
      <c r="D2075" s="234"/>
      <c r="E2075" s="235"/>
      <c r="F2075" s="267"/>
      <c r="G2075" s="261"/>
      <c r="H2075" s="262"/>
      <c r="I2075" s="267"/>
      <c r="J2075" s="235"/>
    </row>
    <row r="2076" spans="1:10" ht="12" customHeight="1" x14ac:dyDescent="0.2">
      <c r="A2076" s="266"/>
      <c r="B2076" s="232"/>
      <c r="C2076" s="232"/>
      <c r="D2076" s="232"/>
      <c r="E2076" s="235"/>
      <c r="F2076" s="267"/>
      <c r="G2076" s="260"/>
      <c r="H2076" s="262"/>
      <c r="I2076" s="268"/>
      <c r="J2076" s="235"/>
    </row>
    <row r="2077" spans="1:10" ht="12" customHeight="1" x14ac:dyDescent="0.2">
      <c r="A2077" s="266"/>
      <c r="B2077" s="232"/>
      <c r="C2077" s="232"/>
      <c r="D2077" s="232"/>
      <c r="E2077" s="235"/>
      <c r="F2077" s="267"/>
      <c r="G2077" s="261"/>
      <c r="H2077" s="262"/>
      <c r="I2077" s="268"/>
      <c r="J2077" s="235"/>
    </row>
    <row r="2078" spans="1:10" ht="12" customHeight="1" x14ac:dyDescent="0.2">
      <c r="A2078" s="266"/>
      <c r="B2078" s="232"/>
      <c r="C2078" s="232"/>
      <c r="D2078" s="232"/>
      <c r="E2078" s="231"/>
      <c r="F2078" s="226"/>
      <c r="G2078" s="260"/>
      <c r="H2078" s="262"/>
      <c r="I2078" s="225"/>
      <c r="J2078" s="231"/>
    </row>
    <row r="2079" spans="1:10" ht="12" customHeight="1" x14ac:dyDescent="0.2">
      <c r="A2079" s="266"/>
      <c r="B2079" s="232"/>
      <c r="C2079" s="232"/>
      <c r="D2079" s="232"/>
      <c r="E2079" s="231"/>
      <c r="F2079" s="263"/>
      <c r="G2079" s="261"/>
      <c r="H2079" s="262"/>
      <c r="I2079" s="225"/>
      <c r="J2079" s="263"/>
    </row>
    <row r="2080" spans="1:10" ht="12" customHeight="1" x14ac:dyDescent="0.2">
      <c r="A2080" s="264"/>
      <c r="B2080" s="232"/>
      <c r="C2080" s="232"/>
      <c r="D2080" s="234"/>
      <c r="E2080" s="235"/>
      <c r="F2080" s="267"/>
      <c r="G2080" s="260"/>
      <c r="H2080" s="262"/>
      <c r="I2080" s="268"/>
      <c r="J2080" s="235"/>
    </row>
    <row r="2081" spans="1:10" ht="12" customHeight="1" x14ac:dyDescent="0.2">
      <c r="A2081" s="264"/>
      <c r="B2081" s="232"/>
      <c r="C2081" s="233"/>
      <c r="D2081" s="234"/>
      <c r="E2081" s="235"/>
      <c r="F2081" s="267"/>
      <c r="G2081" s="261"/>
      <c r="H2081" s="262"/>
      <c r="I2081" s="268"/>
      <c r="J2081" s="235"/>
    </row>
    <row r="2082" spans="1:10" ht="12" customHeight="1" x14ac:dyDescent="0.2">
      <c r="A2082" s="264"/>
      <c r="B2082" s="232"/>
      <c r="C2082" s="232"/>
      <c r="D2082" s="234"/>
      <c r="E2082" s="235"/>
      <c r="F2082" s="267"/>
      <c r="G2082" s="260"/>
      <c r="H2082" s="262"/>
      <c r="I2082" s="267"/>
      <c r="J2082" s="235"/>
    </row>
    <row r="2083" spans="1:10" ht="12" customHeight="1" x14ac:dyDescent="0.2">
      <c r="A2083" s="264"/>
      <c r="B2083" s="232"/>
      <c r="C2083" s="233"/>
      <c r="D2083" s="234"/>
      <c r="E2083" s="235"/>
      <c r="F2083" s="267"/>
      <c r="G2083" s="261"/>
      <c r="H2083" s="262"/>
      <c r="I2083" s="267"/>
      <c r="J2083" s="235"/>
    </row>
    <row r="2084" spans="1:10" ht="12" customHeight="1" x14ac:dyDescent="0.2">
      <c r="A2084" s="266"/>
      <c r="B2084" s="232"/>
      <c r="C2084" s="232"/>
      <c r="D2084" s="232"/>
      <c r="E2084" s="231"/>
      <c r="F2084" s="226"/>
      <c r="G2084" s="260"/>
      <c r="H2084" s="262"/>
      <c r="I2084" s="225"/>
      <c r="J2084" s="231"/>
    </row>
    <row r="2085" spans="1:10" ht="12" customHeight="1" x14ac:dyDescent="0.2">
      <c r="A2085" s="266"/>
      <c r="B2085" s="232"/>
      <c r="C2085" s="233"/>
      <c r="D2085" s="232"/>
      <c r="E2085" s="231"/>
      <c r="F2085" s="263"/>
      <c r="G2085" s="261"/>
      <c r="H2085" s="262"/>
      <c r="I2085" s="225"/>
      <c r="J2085" s="263"/>
    </row>
    <row r="2086" spans="1:10" ht="12" customHeight="1" x14ac:dyDescent="0.2">
      <c r="A2086" s="264"/>
      <c r="B2086" s="232"/>
      <c r="C2086" s="232"/>
      <c r="D2086" s="234"/>
      <c r="E2086" s="231"/>
      <c r="F2086" s="226"/>
      <c r="G2086" s="260"/>
      <c r="H2086" s="262"/>
      <c r="I2086" s="268"/>
      <c r="J2086" s="235"/>
    </row>
    <row r="2087" spans="1:10" ht="12" customHeight="1" x14ac:dyDescent="0.2">
      <c r="A2087" s="264"/>
      <c r="B2087" s="232"/>
      <c r="C2087" s="233"/>
      <c r="D2087" s="234"/>
      <c r="E2087" s="231"/>
      <c r="F2087" s="226"/>
      <c r="G2087" s="261"/>
      <c r="H2087" s="262"/>
      <c r="I2087" s="268"/>
      <c r="J2087" s="235"/>
    </row>
    <row r="2088" spans="1:10" ht="12" customHeight="1" x14ac:dyDescent="0.2">
      <c r="A2088" s="264"/>
      <c r="B2088" s="232"/>
      <c r="C2088" s="232"/>
      <c r="D2088" s="234"/>
      <c r="E2088" s="235"/>
      <c r="F2088" s="267"/>
      <c r="G2088" s="260"/>
      <c r="H2088" s="262"/>
      <c r="I2088" s="268"/>
      <c r="J2088" s="235"/>
    </row>
    <row r="2089" spans="1:10" ht="12" customHeight="1" x14ac:dyDescent="0.2">
      <c r="A2089" s="264"/>
      <c r="B2089" s="232"/>
      <c r="C2089" s="233"/>
      <c r="D2089" s="234"/>
      <c r="E2089" s="235"/>
      <c r="F2089" s="267"/>
      <c r="G2089" s="261"/>
      <c r="H2089" s="262"/>
      <c r="I2089" s="268"/>
      <c r="J2089" s="235"/>
    </row>
    <row r="2090" spans="1:10" ht="12" customHeight="1" x14ac:dyDescent="0.2">
      <c r="A2090" s="264"/>
      <c r="B2090" s="232"/>
      <c r="C2090" s="232"/>
      <c r="D2090" s="234"/>
      <c r="E2090" s="235"/>
      <c r="F2090" s="267"/>
      <c r="G2090" s="260"/>
      <c r="H2090" s="262"/>
      <c r="I2090" s="268"/>
      <c r="J2090" s="235"/>
    </row>
    <row r="2091" spans="1:10" ht="12" customHeight="1" x14ac:dyDescent="0.2">
      <c r="A2091" s="264"/>
      <c r="B2091" s="232"/>
      <c r="C2091" s="233"/>
      <c r="D2091" s="234"/>
      <c r="E2091" s="235"/>
      <c r="F2091" s="267"/>
      <c r="G2091" s="261"/>
      <c r="H2091" s="262"/>
      <c r="I2091" s="268"/>
      <c r="J2091" s="235"/>
    </row>
    <row r="2092" spans="1:10" ht="12" customHeight="1" x14ac:dyDescent="0.2">
      <c r="A2092" s="264"/>
      <c r="B2092" s="232"/>
      <c r="C2092" s="232"/>
      <c r="D2092" s="234"/>
      <c r="E2092" s="238"/>
      <c r="F2092" s="277"/>
      <c r="G2092" s="290"/>
      <c r="H2092" s="281"/>
      <c r="I2092" s="285"/>
      <c r="J2092" s="277"/>
    </row>
    <row r="2093" spans="1:10" ht="12" customHeight="1" x14ac:dyDescent="0.2">
      <c r="A2093" s="264"/>
      <c r="B2093" s="232"/>
      <c r="C2093" s="232"/>
      <c r="D2093" s="234"/>
      <c r="E2093" s="238"/>
      <c r="F2093" s="277"/>
      <c r="G2093" s="279"/>
      <c r="H2093" s="281"/>
      <c r="I2093" s="285"/>
      <c r="J2093" s="277"/>
    </row>
    <row r="2094" spans="1:10" ht="12" customHeight="1" x14ac:dyDescent="0.2">
      <c r="A2094" s="264"/>
      <c r="B2094" s="232"/>
      <c r="C2094" s="232"/>
      <c r="D2094" s="234"/>
      <c r="E2094" s="237"/>
      <c r="F2094" s="277"/>
      <c r="G2094" s="290"/>
      <c r="H2094" s="281"/>
      <c r="I2094" s="285"/>
      <c r="J2094" s="277"/>
    </row>
    <row r="2095" spans="1:10" ht="12" customHeight="1" x14ac:dyDescent="0.2">
      <c r="A2095" s="264"/>
      <c r="B2095" s="232"/>
      <c r="C2095" s="233"/>
      <c r="D2095" s="234"/>
      <c r="E2095" s="238"/>
      <c r="F2095" s="277"/>
      <c r="G2095" s="279"/>
      <c r="H2095" s="281"/>
      <c r="I2095" s="285"/>
      <c r="J2095" s="277"/>
    </row>
    <row r="2096" spans="1:10" ht="12" customHeight="1" x14ac:dyDescent="0.2">
      <c r="A2096" s="264"/>
      <c r="B2096" s="232"/>
      <c r="C2096" s="232"/>
      <c r="D2096" s="234"/>
      <c r="E2096" s="235"/>
      <c r="F2096" s="267"/>
      <c r="G2096" s="260"/>
      <c r="H2096" s="262"/>
      <c r="I2096" s="268"/>
      <c r="J2096" s="235"/>
    </row>
    <row r="2097" spans="1:10" ht="12" customHeight="1" x14ac:dyDescent="0.2">
      <c r="A2097" s="264"/>
      <c r="B2097" s="232"/>
      <c r="C2097" s="232"/>
      <c r="D2097" s="234"/>
      <c r="E2097" s="235"/>
      <c r="F2097" s="267"/>
      <c r="G2097" s="261"/>
      <c r="H2097" s="262"/>
      <c r="I2097" s="268"/>
      <c r="J2097" s="235"/>
    </row>
    <row r="2098" spans="1:10" ht="12" customHeight="1" x14ac:dyDescent="0.2">
      <c r="A2098" s="264"/>
      <c r="B2098" s="232"/>
      <c r="C2098" s="232"/>
      <c r="D2098" s="234"/>
      <c r="E2098" s="235"/>
      <c r="F2098" s="267"/>
      <c r="G2098" s="260"/>
      <c r="H2098" s="262"/>
      <c r="I2098" s="267"/>
      <c r="J2098" s="235"/>
    </row>
    <row r="2099" spans="1:10" ht="12" customHeight="1" x14ac:dyDescent="0.2">
      <c r="A2099" s="264"/>
      <c r="B2099" s="232"/>
      <c r="C2099" s="233"/>
      <c r="D2099" s="234"/>
      <c r="E2099" s="235"/>
      <c r="F2099" s="267"/>
      <c r="G2099" s="261"/>
      <c r="H2099" s="262"/>
      <c r="I2099" s="267"/>
      <c r="J2099" s="235"/>
    </row>
    <row r="2100" spans="1:10" ht="12" customHeight="1" x14ac:dyDescent="0.2">
      <c r="A2100" s="264"/>
      <c r="B2100" s="232"/>
      <c r="C2100" s="232"/>
      <c r="D2100" s="234"/>
      <c r="E2100" s="231"/>
      <c r="F2100" s="226"/>
      <c r="G2100" s="260"/>
      <c r="H2100" s="262"/>
      <c r="I2100" s="225"/>
      <c r="J2100" s="231"/>
    </row>
    <row r="2101" spans="1:10" ht="12" customHeight="1" x14ac:dyDescent="0.2">
      <c r="A2101" s="264"/>
      <c r="B2101" s="232"/>
      <c r="C2101" s="232"/>
      <c r="D2101" s="234"/>
      <c r="E2101" s="231"/>
      <c r="F2101" s="263"/>
      <c r="G2101" s="261"/>
      <c r="H2101" s="262"/>
      <c r="I2101" s="225"/>
      <c r="J2101" s="263"/>
    </row>
    <row r="2102" spans="1:10" ht="12" customHeight="1" x14ac:dyDescent="0.2">
      <c r="A2102" s="264"/>
      <c r="B2102" s="232"/>
      <c r="C2102" s="232"/>
      <c r="D2102" s="234"/>
      <c r="E2102" s="235"/>
      <c r="F2102" s="267"/>
      <c r="G2102" s="260"/>
      <c r="H2102" s="262"/>
      <c r="I2102" s="268"/>
      <c r="J2102" s="235"/>
    </row>
    <row r="2103" spans="1:10" ht="12" customHeight="1" x14ac:dyDescent="0.2">
      <c r="A2103" s="264"/>
      <c r="B2103" s="232"/>
      <c r="C2103" s="233"/>
      <c r="D2103" s="234"/>
      <c r="E2103" s="235"/>
      <c r="F2103" s="267"/>
      <c r="G2103" s="261"/>
      <c r="H2103" s="262"/>
      <c r="I2103" s="268"/>
      <c r="J2103" s="235"/>
    </row>
    <row r="2104" spans="1:10" ht="12" customHeight="1" x14ac:dyDescent="0.2">
      <c r="A2104" s="264"/>
      <c r="B2104" s="232"/>
      <c r="C2104" s="232"/>
      <c r="D2104" s="234"/>
      <c r="E2104" s="235"/>
      <c r="F2104" s="267"/>
      <c r="G2104" s="260"/>
      <c r="H2104" s="262"/>
      <c r="I2104" s="268"/>
      <c r="J2104" s="235"/>
    </row>
    <row r="2105" spans="1:10" ht="12" customHeight="1" x14ac:dyDescent="0.2">
      <c r="A2105" s="264"/>
      <c r="B2105" s="232"/>
      <c r="C2105" s="232"/>
      <c r="D2105" s="234"/>
      <c r="E2105" s="235"/>
      <c r="F2105" s="267"/>
      <c r="G2105" s="261"/>
      <c r="H2105" s="262"/>
      <c r="I2105" s="268"/>
      <c r="J2105" s="235"/>
    </row>
    <row r="2106" spans="1:10" ht="12" customHeight="1" x14ac:dyDescent="0.2">
      <c r="A2106" s="264"/>
      <c r="B2106" s="232"/>
      <c r="C2106" s="232"/>
      <c r="D2106" s="234"/>
      <c r="E2106" s="235"/>
      <c r="F2106" s="267"/>
      <c r="G2106" s="260"/>
      <c r="H2106" s="262"/>
      <c r="I2106" s="267"/>
      <c r="J2106" s="235"/>
    </row>
    <row r="2107" spans="1:10" ht="12" customHeight="1" x14ac:dyDescent="0.2">
      <c r="A2107" s="264"/>
      <c r="B2107" s="232"/>
      <c r="C2107" s="233"/>
      <c r="D2107" s="234"/>
      <c r="E2107" s="235"/>
      <c r="F2107" s="267"/>
      <c r="G2107" s="261"/>
      <c r="H2107" s="262"/>
      <c r="I2107" s="267"/>
      <c r="J2107" s="235"/>
    </row>
    <row r="2108" spans="1:10" ht="12" customHeight="1" x14ac:dyDescent="0.2">
      <c r="A2108" s="264"/>
      <c r="B2108" s="232"/>
      <c r="C2108" s="232"/>
      <c r="D2108" s="234"/>
      <c r="E2108" s="231"/>
      <c r="F2108" s="226"/>
      <c r="G2108" s="260"/>
      <c r="H2108" s="262"/>
      <c r="I2108" s="225"/>
      <c r="J2108" s="231"/>
    </row>
    <row r="2109" spans="1:10" ht="12" customHeight="1" x14ac:dyDescent="0.2">
      <c r="A2109" s="264"/>
      <c r="B2109" s="232"/>
      <c r="C2109" s="232"/>
      <c r="D2109" s="234"/>
      <c r="E2109" s="231"/>
      <c r="F2109" s="263"/>
      <c r="G2109" s="261"/>
      <c r="H2109" s="262"/>
      <c r="I2109" s="225"/>
      <c r="J2109" s="263"/>
    </row>
    <row r="2110" spans="1:10" ht="12" customHeight="1" x14ac:dyDescent="0.2">
      <c r="A2110" s="264"/>
      <c r="B2110" s="232"/>
      <c r="C2110" s="232"/>
      <c r="D2110" s="234"/>
      <c r="E2110" s="231"/>
      <c r="F2110" s="226"/>
      <c r="G2110" s="260"/>
      <c r="H2110" s="262"/>
      <c r="I2110" s="225"/>
      <c r="J2110" s="231"/>
    </row>
    <row r="2111" spans="1:10" ht="12" customHeight="1" x14ac:dyDescent="0.2">
      <c r="A2111" s="264"/>
      <c r="B2111" s="232"/>
      <c r="C2111" s="232"/>
      <c r="D2111" s="234"/>
      <c r="E2111" s="231"/>
      <c r="F2111" s="263"/>
      <c r="G2111" s="261"/>
      <c r="H2111" s="262"/>
      <c r="I2111" s="225"/>
      <c r="J2111" s="263"/>
    </row>
    <row r="2112" spans="1:10" ht="12" customHeight="1" x14ac:dyDescent="0.2">
      <c r="A2112" s="264"/>
      <c r="B2112" s="232"/>
      <c r="C2112" s="232"/>
      <c r="D2112" s="234"/>
      <c r="E2112" s="238"/>
      <c r="F2112" s="277"/>
      <c r="G2112" s="290"/>
      <c r="H2112" s="281"/>
      <c r="I2112" s="285"/>
      <c r="J2112" s="277"/>
    </row>
    <row r="2113" spans="1:10" ht="12" customHeight="1" x14ac:dyDescent="0.2">
      <c r="A2113" s="264"/>
      <c r="B2113" s="232"/>
      <c r="C2113" s="233"/>
      <c r="D2113" s="234"/>
      <c r="E2113" s="238"/>
      <c r="F2113" s="277"/>
      <c r="G2113" s="279"/>
      <c r="H2113" s="281"/>
      <c r="I2113" s="285"/>
      <c r="J2113" s="277"/>
    </row>
    <row r="2114" spans="1:10" ht="12" customHeight="1" x14ac:dyDescent="0.2">
      <c r="A2114" s="264"/>
      <c r="B2114" s="232"/>
      <c r="C2114" s="232"/>
      <c r="D2114" s="234"/>
      <c r="E2114" s="231"/>
      <c r="F2114" s="226"/>
      <c r="G2114" s="260"/>
      <c r="H2114" s="262"/>
      <c r="I2114" s="225"/>
      <c r="J2114" s="231"/>
    </row>
    <row r="2115" spans="1:10" ht="12" customHeight="1" x14ac:dyDescent="0.2">
      <c r="A2115" s="264"/>
      <c r="B2115" s="232"/>
      <c r="C2115" s="232"/>
      <c r="D2115" s="234"/>
      <c r="E2115" s="231"/>
      <c r="F2115" s="263"/>
      <c r="G2115" s="261"/>
      <c r="H2115" s="262"/>
      <c r="I2115" s="225"/>
      <c r="J2115" s="263"/>
    </row>
    <row r="2116" spans="1:10" ht="12" customHeight="1" x14ac:dyDescent="0.2">
      <c r="A2116" s="264"/>
      <c r="B2116" s="232"/>
      <c r="C2116" s="232"/>
      <c r="D2116" s="234"/>
      <c r="E2116" s="235"/>
      <c r="F2116" s="267"/>
      <c r="G2116" s="260"/>
      <c r="H2116" s="262"/>
      <c r="I2116" s="268"/>
      <c r="J2116" s="235"/>
    </row>
    <row r="2117" spans="1:10" ht="12" customHeight="1" x14ac:dyDescent="0.2">
      <c r="A2117" s="264"/>
      <c r="B2117" s="232"/>
      <c r="C2117" s="233"/>
      <c r="D2117" s="234"/>
      <c r="E2117" s="235"/>
      <c r="F2117" s="267"/>
      <c r="G2117" s="261"/>
      <c r="H2117" s="262"/>
      <c r="I2117" s="268"/>
      <c r="J2117" s="235"/>
    </row>
    <row r="2118" spans="1:10" ht="12" customHeight="1" x14ac:dyDescent="0.2">
      <c r="A2118" s="264"/>
      <c r="B2118" s="232"/>
      <c r="C2118" s="232"/>
      <c r="D2118" s="234"/>
      <c r="E2118" s="231"/>
      <c r="F2118" s="226"/>
      <c r="G2118" s="260"/>
      <c r="H2118" s="262"/>
      <c r="I2118" s="225"/>
      <c r="J2118" s="231"/>
    </row>
    <row r="2119" spans="1:10" ht="12" customHeight="1" x14ac:dyDescent="0.2">
      <c r="A2119" s="264"/>
      <c r="B2119" s="232"/>
      <c r="C2119" s="233"/>
      <c r="D2119" s="234"/>
      <c r="E2119" s="231"/>
      <c r="F2119" s="263"/>
      <c r="G2119" s="261"/>
      <c r="H2119" s="262"/>
      <c r="I2119" s="225"/>
      <c r="J2119" s="263"/>
    </row>
    <row r="2120" spans="1:10" ht="12" customHeight="1" x14ac:dyDescent="0.2">
      <c r="A2120" s="264"/>
      <c r="B2120" s="232"/>
      <c r="C2120" s="232"/>
      <c r="D2120" s="234"/>
      <c r="E2120" s="231"/>
      <c r="F2120" s="226"/>
      <c r="G2120" s="260"/>
      <c r="H2120" s="262"/>
      <c r="I2120" s="225"/>
      <c r="J2120" s="231"/>
    </row>
    <row r="2121" spans="1:10" ht="12" customHeight="1" x14ac:dyDescent="0.2">
      <c r="A2121" s="264"/>
      <c r="B2121" s="232"/>
      <c r="C2121" s="233"/>
      <c r="D2121" s="234"/>
      <c r="E2121" s="231"/>
      <c r="F2121" s="263"/>
      <c r="G2121" s="261"/>
      <c r="H2121" s="262"/>
      <c r="I2121" s="225"/>
      <c r="J2121" s="263"/>
    </row>
    <row r="2122" spans="1:10" ht="12" customHeight="1" x14ac:dyDescent="0.2">
      <c r="A2122" s="264"/>
      <c r="B2122" s="232"/>
      <c r="C2122" s="232"/>
      <c r="D2122" s="234"/>
      <c r="E2122" s="231"/>
      <c r="F2122" s="226"/>
      <c r="G2122" s="260"/>
      <c r="H2122" s="262"/>
      <c r="I2122" s="225"/>
      <c r="J2122" s="231"/>
    </row>
    <row r="2123" spans="1:10" ht="12" customHeight="1" x14ac:dyDescent="0.2">
      <c r="A2123" s="264"/>
      <c r="B2123" s="232"/>
      <c r="C2123" s="233"/>
      <c r="D2123" s="234"/>
      <c r="E2123" s="231"/>
      <c r="F2123" s="263"/>
      <c r="G2123" s="261"/>
      <c r="H2123" s="262"/>
      <c r="I2123" s="225"/>
      <c r="J2123" s="263"/>
    </row>
    <row r="2124" spans="1:10" ht="12" customHeight="1" x14ac:dyDescent="0.2">
      <c r="A2124" s="264"/>
      <c r="B2124" s="232"/>
      <c r="C2124" s="232"/>
      <c r="D2124" s="234"/>
      <c r="E2124" s="235"/>
      <c r="F2124" s="267"/>
      <c r="G2124" s="260"/>
      <c r="H2124" s="262"/>
      <c r="I2124" s="267"/>
      <c r="J2124" s="235"/>
    </row>
    <row r="2125" spans="1:10" ht="12" customHeight="1" x14ac:dyDescent="0.2">
      <c r="A2125" s="264"/>
      <c r="B2125" s="232"/>
      <c r="C2125" s="233"/>
      <c r="D2125" s="234"/>
      <c r="E2125" s="235"/>
      <c r="F2125" s="267"/>
      <c r="G2125" s="261"/>
      <c r="H2125" s="262"/>
      <c r="I2125" s="267"/>
      <c r="J2125" s="235"/>
    </row>
    <row r="2126" spans="1:10" ht="12" customHeight="1" x14ac:dyDescent="0.2">
      <c r="A2126" s="264"/>
      <c r="B2126" s="232"/>
      <c r="C2126" s="232"/>
      <c r="D2126" s="234"/>
      <c r="E2126" s="235"/>
      <c r="F2126" s="267"/>
      <c r="G2126" s="260"/>
      <c r="H2126" s="262"/>
      <c r="I2126" s="268"/>
      <c r="J2126" s="235"/>
    </row>
    <row r="2127" spans="1:10" ht="12" customHeight="1" x14ac:dyDescent="0.2">
      <c r="A2127" s="264"/>
      <c r="B2127" s="232"/>
      <c r="C2127" s="233"/>
      <c r="D2127" s="234"/>
      <c r="E2127" s="235"/>
      <c r="F2127" s="267"/>
      <c r="G2127" s="261"/>
      <c r="H2127" s="262"/>
      <c r="I2127" s="268"/>
      <c r="J2127" s="235"/>
    </row>
    <row r="2128" spans="1:10" ht="12" customHeight="1" x14ac:dyDescent="0.2">
      <c r="A2128" s="264"/>
      <c r="B2128" s="232"/>
      <c r="C2128" s="232"/>
      <c r="D2128" s="234"/>
      <c r="E2128" s="235"/>
      <c r="F2128" s="267"/>
      <c r="G2128" s="260"/>
      <c r="H2128" s="262"/>
      <c r="I2128" s="267"/>
      <c r="J2128" s="235"/>
    </row>
    <row r="2129" spans="1:10" ht="12" customHeight="1" x14ac:dyDescent="0.2">
      <c r="A2129" s="264"/>
      <c r="B2129" s="232"/>
      <c r="C2129" s="233"/>
      <c r="D2129" s="234"/>
      <c r="E2129" s="235"/>
      <c r="F2129" s="267"/>
      <c r="G2129" s="261"/>
      <c r="H2129" s="262"/>
      <c r="I2129" s="267"/>
      <c r="J2129" s="235"/>
    </row>
    <row r="2130" spans="1:10" ht="12" customHeight="1" x14ac:dyDescent="0.2">
      <c r="A2130" s="264"/>
      <c r="B2130" s="232"/>
      <c r="C2130" s="232"/>
      <c r="D2130" s="234"/>
      <c r="E2130" s="231"/>
      <c r="F2130" s="226"/>
      <c r="G2130" s="260"/>
      <c r="H2130" s="262"/>
      <c r="I2130" s="225"/>
      <c r="J2130" s="231"/>
    </row>
    <row r="2131" spans="1:10" ht="12" customHeight="1" x14ac:dyDescent="0.2">
      <c r="A2131" s="264"/>
      <c r="B2131" s="232"/>
      <c r="C2131" s="233"/>
      <c r="D2131" s="234"/>
      <c r="E2131" s="231"/>
      <c r="F2131" s="263"/>
      <c r="G2131" s="261"/>
      <c r="H2131" s="262"/>
      <c r="I2131" s="225"/>
      <c r="J2131" s="263"/>
    </row>
    <row r="2132" spans="1:10" ht="12" customHeight="1" x14ac:dyDescent="0.2">
      <c r="A2132" s="264"/>
      <c r="B2132" s="232"/>
      <c r="C2132" s="232"/>
      <c r="D2132" s="234"/>
      <c r="E2132" s="235"/>
      <c r="F2132" s="267"/>
      <c r="G2132" s="260"/>
      <c r="H2132" s="262"/>
      <c r="I2132" s="268"/>
      <c r="J2132" s="235"/>
    </row>
    <row r="2133" spans="1:10" ht="12" customHeight="1" x14ac:dyDescent="0.2">
      <c r="A2133" s="264"/>
      <c r="B2133" s="232"/>
      <c r="C2133" s="233"/>
      <c r="D2133" s="234"/>
      <c r="E2133" s="235"/>
      <c r="F2133" s="267"/>
      <c r="G2133" s="261"/>
      <c r="H2133" s="262"/>
      <c r="I2133" s="268"/>
      <c r="J2133" s="235"/>
    </row>
    <row r="2134" spans="1:10" ht="12" customHeight="1" x14ac:dyDescent="0.2">
      <c r="A2134" s="264"/>
      <c r="B2134" s="232"/>
      <c r="C2134" s="232"/>
      <c r="D2134" s="234"/>
      <c r="E2134" s="231"/>
      <c r="F2134" s="226"/>
      <c r="G2134" s="260"/>
      <c r="H2134" s="270"/>
      <c r="I2134" s="225"/>
      <c r="J2134" s="231"/>
    </row>
    <row r="2135" spans="1:10" ht="12" customHeight="1" x14ac:dyDescent="0.2">
      <c r="A2135" s="264"/>
      <c r="B2135" s="232"/>
      <c r="C2135" s="233"/>
      <c r="D2135" s="234"/>
      <c r="E2135" s="231"/>
      <c r="F2135" s="269"/>
      <c r="G2135" s="261"/>
      <c r="H2135" s="270"/>
      <c r="I2135" s="225"/>
      <c r="J2135" s="263"/>
    </row>
    <row r="2136" spans="1:10" ht="12" customHeight="1" x14ac:dyDescent="0.2">
      <c r="A2136" s="264"/>
      <c r="B2136" s="232"/>
      <c r="C2136" s="232"/>
      <c r="D2136" s="234"/>
      <c r="E2136" s="231"/>
      <c r="F2136" s="226"/>
      <c r="G2136" s="260"/>
      <c r="H2136" s="262"/>
      <c r="I2136" s="225"/>
      <c r="J2136" s="231"/>
    </row>
    <row r="2137" spans="1:10" ht="12" customHeight="1" x14ac:dyDescent="0.2">
      <c r="A2137" s="264"/>
      <c r="B2137" s="232"/>
      <c r="C2137" s="233"/>
      <c r="D2137" s="234"/>
      <c r="E2137" s="231"/>
      <c r="F2137" s="263"/>
      <c r="G2137" s="261"/>
      <c r="H2137" s="262"/>
      <c r="I2137" s="225"/>
      <c r="J2137" s="263"/>
    </row>
    <row r="2138" spans="1:10" ht="12" customHeight="1" x14ac:dyDescent="0.2">
      <c r="A2138" s="264"/>
      <c r="B2138" s="232"/>
      <c r="C2138" s="232"/>
      <c r="D2138" s="234"/>
      <c r="E2138" s="235"/>
      <c r="F2138" s="267"/>
      <c r="G2138" s="260"/>
      <c r="H2138" s="262"/>
      <c r="I2138" s="268"/>
      <c r="J2138" s="235"/>
    </row>
    <row r="2139" spans="1:10" ht="12" customHeight="1" x14ac:dyDescent="0.2">
      <c r="A2139" s="264"/>
      <c r="B2139" s="232"/>
      <c r="C2139" s="233"/>
      <c r="D2139" s="234"/>
      <c r="E2139" s="235"/>
      <c r="F2139" s="267"/>
      <c r="G2139" s="261"/>
      <c r="H2139" s="262"/>
      <c r="I2139" s="268"/>
      <c r="J2139" s="235"/>
    </row>
    <row r="2140" spans="1:10" ht="12" customHeight="1" x14ac:dyDescent="0.2">
      <c r="A2140" s="264"/>
      <c r="B2140" s="232"/>
      <c r="C2140" s="232"/>
      <c r="D2140" s="234"/>
      <c r="E2140" s="235"/>
      <c r="F2140" s="267"/>
      <c r="G2140" s="260"/>
      <c r="H2140" s="262"/>
      <c r="I2140" s="267"/>
      <c r="J2140" s="235"/>
    </row>
    <row r="2141" spans="1:10" ht="12" customHeight="1" x14ac:dyDescent="0.2">
      <c r="A2141" s="264"/>
      <c r="B2141" s="232"/>
      <c r="C2141" s="232"/>
      <c r="D2141" s="234"/>
      <c r="E2141" s="235"/>
      <c r="F2141" s="267"/>
      <c r="G2141" s="261"/>
      <c r="H2141" s="262"/>
      <c r="I2141" s="267"/>
      <c r="J2141" s="235"/>
    </row>
    <row r="2142" spans="1:10" ht="12" customHeight="1" x14ac:dyDescent="0.2">
      <c r="A2142" s="264"/>
      <c r="B2142" s="232"/>
      <c r="C2142" s="232"/>
      <c r="D2142" s="234"/>
      <c r="E2142" s="235"/>
      <c r="F2142" s="267"/>
      <c r="G2142" s="260"/>
      <c r="H2142" s="262"/>
      <c r="I2142" s="268"/>
      <c r="J2142" s="235"/>
    </row>
    <row r="2143" spans="1:10" ht="12" customHeight="1" x14ac:dyDescent="0.2">
      <c r="A2143" s="264"/>
      <c r="B2143" s="232"/>
      <c r="C2143" s="233"/>
      <c r="D2143" s="234"/>
      <c r="E2143" s="235"/>
      <c r="F2143" s="267"/>
      <c r="G2143" s="261"/>
      <c r="H2143" s="262"/>
      <c r="I2143" s="268"/>
      <c r="J2143" s="235"/>
    </row>
    <row r="2144" spans="1:10" ht="12" customHeight="1" x14ac:dyDescent="0.2">
      <c r="A2144" s="264"/>
      <c r="B2144" s="232"/>
      <c r="C2144" s="232"/>
      <c r="D2144" s="234"/>
      <c r="E2144" s="231"/>
      <c r="F2144" s="226"/>
      <c r="G2144" s="260"/>
      <c r="H2144" s="270"/>
      <c r="I2144" s="225"/>
      <c r="J2144" s="231"/>
    </row>
    <row r="2145" spans="1:10" ht="12" customHeight="1" x14ac:dyDescent="0.2">
      <c r="A2145" s="264"/>
      <c r="B2145" s="232"/>
      <c r="C2145" s="233"/>
      <c r="D2145" s="234"/>
      <c r="E2145" s="231"/>
      <c r="F2145" s="269"/>
      <c r="G2145" s="261"/>
      <c r="H2145" s="270"/>
      <c r="I2145" s="225"/>
      <c r="J2145" s="263"/>
    </row>
    <row r="2146" spans="1:10" ht="12" customHeight="1" x14ac:dyDescent="0.2">
      <c r="A2146" s="264"/>
      <c r="B2146" s="232"/>
      <c r="C2146" s="232"/>
      <c r="D2146" s="234"/>
      <c r="E2146" s="235"/>
      <c r="F2146" s="267"/>
      <c r="G2146" s="260"/>
      <c r="H2146" s="262"/>
      <c r="I2146" s="267"/>
      <c r="J2146" s="235"/>
    </row>
    <row r="2147" spans="1:10" ht="12" customHeight="1" x14ac:dyDescent="0.2">
      <c r="A2147" s="264"/>
      <c r="B2147" s="232"/>
      <c r="C2147" s="233"/>
      <c r="D2147" s="234"/>
      <c r="E2147" s="235"/>
      <c r="F2147" s="267"/>
      <c r="G2147" s="261"/>
      <c r="H2147" s="262"/>
      <c r="I2147" s="267"/>
      <c r="J2147" s="235"/>
    </row>
    <row r="2148" spans="1:10" ht="12" customHeight="1" x14ac:dyDescent="0.2">
      <c r="A2148" s="264"/>
      <c r="B2148" s="232"/>
      <c r="C2148" s="232"/>
      <c r="D2148" s="234"/>
      <c r="E2148" s="231"/>
      <c r="F2148" s="226"/>
      <c r="G2148" s="260"/>
      <c r="H2148" s="262"/>
      <c r="I2148" s="225"/>
      <c r="J2148" s="231"/>
    </row>
    <row r="2149" spans="1:10" ht="12" customHeight="1" x14ac:dyDescent="0.2">
      <c r="A2149" s="264"/>
      <c r="B2149" s="232"/>
      <c r="C2149" s="232"/>
      <c r="D2149" s="234"/>
      <c r="E2149" s="231"/>
      <c r="F2149" s="263"/>
      <c r="G2149" s="261"/>
      <c r="H2149" s="262"/>
      <c r="I2149" s="225"/>
      <c r="J2149" s="263"/>
    </row>
    <row r="2150" spans="1:10" ht="12" customHeight="1" x14ac:dyDescent="0.2">
      <c r="A2150" s="264"/>
      <c r="B2150" s="232"/>
      <c r="C2150" s="232"/>
      <c r="D2150" s="234"/>
      <c r="E2150" s="235"/>
      <c r="F2150" s="267"/>
      <c r="G2150" s="260"/>
      <c r="H2150" s="262"/>
      <c r="I2150" s="267"/>
      <c r="J2150" s="235"/>
    </row>
    <row r="2151" spans="1:10" ht="12" customHeight="1" x14ac:dyDescent="0.2">
      <c r="A2151" s="264"/>
      <c r="B2151" s="232"/>
      <c r="C2151" s="232"/>
      <c r="D2151" s="234"/>
      <c r="E2151" s="235"/>
      <c r="F2151" s="267"/>
      <c r="G2151" s="261"/>
      <c r="H2151" s="262"/>
      <c r="I2151" s="267"/>
      <c r="J2151" s="235"/>
    </row>
    <row r="2152" spans="1:10" ht="12" customHeight="1" x14ac:dyDescent="0.2">
      <c r="A2152" s="264"/>
      <c r="B2152" s="232"/>
      <c r="C2152" s="232"/>
      <c r="D2152" s="234"/>
      <c r="E2152" s="231"/>
      <c r="F2152" s="226"/>
      <c r="G2152" s="260"/>
      <c r="H2152" s="262"/>
      <c r="I2152" s="225"/>
      <c r="J2152" s="231"/>
    </row>
    <row r="2153" spans="1:10" ht="12" customHeight="1" x14ac:dyDescent="0.2">
      <c r="A2153" s="264"/>
      <c r="B2153" s="232"/>
      <c r="C2153" s="233"/>
      <c r="D2153" s="234"/>
      <c r="E2153" s="231"/>
      <c r="F2153" s="263"/>
      <c r="G2153" s="261"/>
      <c r="H2153" s="262"/>
      <c r="I2153" s="225"/>
      <c r="J2153" s="263"/>
    </row>
    <row r="2154" spans="1:10" ht="12" customHeight="1" x14ac:dyDescent="0.2">
      <c r="A2154" s="264"/>
      <c r="B2154" s="232"/>
      <c r="C2154" s="232"/>
      <c r="D2154" s="234"/>
      <c r="E2154" s="235"/>
      <c r="F2154" s="267"/>
      <c r="G2154" s="260"/>
      <c r="H2154" s="262"/>
      <c r="I2154" s="267"/>
      <c r="J2154" s="235"/>
    </row>
    <row r="2155" spans="1:10" ht="12" customHeight="1" x14ac:dyDescent="0.2">
      <c r="A2155" s="264"/>
      <c r="B2155" s="232"/>
      <c r="C2155" s="233"/>
      <c r="D2155" s="234"/>
      <c r="E2155" s="235"/>
      <c r="F2155" s="267"/>
      <c r="G2155" s="261"/>
      <c r="H2155" s="262"/>
      <c r="I2155" s="267"/>
      <c r="J2155" s="235"/>
    </row>
    <row r="2156" spans="1:10" ht="12" customHeight="1" x14ac:dyDescent="0.2">
      <c r="A2156" s="264"/>
      <c r="B2156" s="232"/>
      <c r="C2156" s="232"/>
      <c r="D2156" s="234"/>
      <c r="E2156" s="231"/>
      <c r="F2156" s="226"/>
      <c r="G2156" s="260"/>
      <c r="H2156" s="262"/>
      <c r="I2156" s="225"/>
      <c r="J2156" s="231"/>
    </row>
    <row r="2157" spans="1:10" ht="12" customHeight="1" x14ac:dyDescent="0.2">
      <c r="A2157" s="264"/>
      <c r="B2157" s="232"/>
      <c r="C2157" s="233"/>
      <c r="D2157" s="234"/>
      <c r="E2157" s="231"/>
      <c r="F2157" s="263"/>
      <c r="G2157" s="261"/>
      <c r="H2157" s="262"/>
      <c r="I2157" s="225"/>
      <c r="J2157" s="263"/>
    </row>
    <row r="2158" spans="1:10" ht="12" customHeight="1" x14ac:dyDescent="0.2">
      <c r="A2158" s="264"/>
      <c r="B2158" s="232"/>
      <c r="C2158" s="232"/>
      <c r="D2158" s="234"/>
      <c r="E2158" s="235"/>
      <c r="F2158" s="267"/>
      <c r="G2158" s="260"/>
      <c r="H2158" s="262"/>
      <c r="I2158" s="268"/>
      <c r="J2158" s="235"/>
    </row>
    <row r="2159" spans="1:10" ht="12" customHeight="1" x14ac:dyDescent="0.2">
      <c r="A2159" s="264"/>
      <c r="B2159" s="232"/>
      <c r="C2159" s="233"/>
      <c r="D2159" s="234"/>
      <c r="E2159" s="235"/>
      <c r="F2159" s="267"/>
      <c r="G2159" s="261"/>
      <c r="H2159" s="262"/>
      <c r="I2159" s="268"/>
      <c r="J2159" s="235"/>
    </row>
    <row r="2160" spans="1:10" ht="12" customHeight="1" x14ac:dyDescent="0.2">
      <c r="A2160" s="264"/>
      <c r="B2160" s="232"/>
      <c r="C2160" s="232"/>
      <c r="D2160" s="234"/>
      <c r="E2160" s="235"/>
      <c r="F2160" s="267"/>
      <c r="G2160" s="260"/>
      <c r="H2160" s="262"/>
      <c r="I2160" s="267"/>
      <c r="J2160" s="235"/>
    </row>
    <row r="2161" spans="1:10" ht="12" customHeight="1" x14ac:dyDescent="0.2">
      <c r="A2161" s="264"/>
      <c r="B2161" s="232"/>
      <c r="C2161" s="233"/>
      <c r="D2161" s="234"/>
      <c r="E2161" s="235"/>
      <c r="F2161" s="267"/>
      <c r="G2161" s="261"/>
      <c r="H2161" s="262"/>
      <c r="I2161" s="267"/>
      <c r="J2161" s="235"/>
    </row>
    <row r="2162" spans="1:10" ht="12" customHeight="1" x14ac:dyDescent="0.2">
      <c r="A2162" s="264"/>
      <c r="B2162" s="232"/>
      <c r="C2162" s="232"/>
      <c r="D2162" s="234"/>
      <c r="E2162" s="235"/>
      <c r="F2162" s="267"/>
      <c r="G2162" s="260"/>
      <c r="H2162" s="262"/>
      <c r="I2162" s="267"/>
      <c r="J2162" s="235"/>
    </row>
    <row r="2163" spans="1:10" ht="12" customHeight="1" x14ac:dyDescent="0.2">
      <c r="A2163" s="264"/>
      <c r="B2163" s="232"/>
      <c r="C2163" s="233"/>
      <c r="D2163" s="234"/>
      <c r="E2163" s="235"/>
      <c r="F2163" s="267"/>
      <c r="G2163" s="261"/>
      <c r="H2163" s="262"/>
      <c r="I2163" s="267"/>
      <c r="J2163" s="235"/>
    </row>
    <row r="2164" spans="1:10" ht="12" customHeight="1" x14ac:dyDescent="0.2">
      <c r="A2164" s="264"/>
      <c r="B2164" s="232"/>
      <c r="C2164" s="232"/>
      <c r="D2164" s="234"/>
      <c r="E2164" s="238"/>
      <c r="F2164" s="277"/>
      <c r="G2164" s="290"/>
      <c r="H2164" s="281"/>
      <c r="I2164" s="285"/>
      <c r="J2164" s="277"/>
    </row>
    <row r="2165" spans="1:10" ht="12" customHeight="1" x14ac:dyDescent="0.2">
      <c r="A2165" s="264"/>
      <c r="B2165" s="232"/>
      <c r="C2165" s="233"/>
      <c r="D2165" s="234"/>
      <c r="E2165" s="238"/>
      <c r="F2165" s="277"/>
      <c r="G2165" s="279"/>
      <c r="H2165" s="281"/>
      <c r="I2165" s="285"/>
      <c r="J2165" s="277"/>
    </row>
    <row r="2166" spans="1:10" ht="12" customHeight="1" x14ac:dyDescent="0.2">
      <c r="A2166" s="264"/>
      <c r="B2166" s="232"/>
      <c r="C2166" s="232"/>
      <c r="D2166" s="234"/>
      <c r="E2166" s="231"/>
      <c r="F2166" s="226"/>
      <c r="G2166" s="260"/>
      <c r="H2166" s="262"/>
      <c r="I2166" s="225"/>
      <c r="J2166" s="231"/>
    </row>
    <row r="2167" spans="1:10" ht="12" customHeight="1" x14ac:dyDescent="0.2">
      <c r="A2167" s="264"/>
      <c r="B2167" s="232"/>
      <c r="C2167" s="233"/>
      <c r="D2167" s="234"/>
      <c r="E2167" s="231"/>
      <c r="F2167" s="263"/>
      <c r="G2167" s="261"/>
      <c r="H2167" s="262"/>
      <c r="I2167" s="225"/>
      <c r="J2167" s="263"/>
    </row>
    <row r="2168" spans="1:10" ht="12" customHeight="1" x14ac:dyDescent="0.2">
      <c r="A2168" s="264"/>
      <c r="B2168" s="232"/>
      <c r="C2168" s="232"/>
      <c r="D2168" s="234"/>
      <c r="E2168" s="235"/>
      <c r="F2168" s="267"/>
      <c r="G2168" s="260"/>
      <c r="H2168" s="262"/>
      <c r="I2168" s="268"/>
      <c r="J2168" s="235"/>
    </row>
    <row r="2169" spans="1:10" ht="12" customHeight="1" x14ac:dyDescent="0.2">
      <c r="A2169" s="264"/>
      <c r="B2169" s="232"/>
      <c r="C2169" s="233"/>
      <c r="D2169" s="234"/>
      <c r="E2169" s="235"/>
      <c r="F2169" s="267"/>
      <c r="G2169" s="261"/>
      <c r="H2169" s="262"/>
      <c r="I2169" s="268"/>
      <c r="J2169" s="235"/>
    </row>
    <row r="2170" spans="1:10" ht="12" customHeight="1" x14ac:dyDescent="0.2">
      <c r="A2170" s="264"/>
      <c r="B2170" s="232"/>
      <c r="C2170" s="232"/>
      <c r="D2170" s="234"/>
      <c r="E2170" s="231"/>
      <c r="F2170" s="226"/>
      <c r="G2170" s="260"/>
      <c r="H2170" s="262"/>
      <c r="I2170" s="225"/>
      <c r="J2170" s="231"/>
    </row>
    <row r="2171" spans="1:10" ht="12" customHeight="1" x14ac:dyDescent="0.2">
      <c r="A2171" s="264"/>
      <c r="B2171" s="232"/>
      <c r="C2171" s="233"/>
      <c r="D2171" s="234"/>
      <c r="E2171" s="231"/>
      <c r="F2171" s="263"/>
      <c r="G2171" s="261"/>
      <c r="H2171" s="262"/>
      <c r="I2171" s="225"/>
      <c r="J2171" s="263"/>
    </row>
    <row r="2172" spans="1:10" ht="12" customHeight="1" x14ac:dyDescent="0.2">
      <c r="A2172" s="264"/>
      <c r="B2172" s="232"/>
      <c r="C2172" s="232"/>
      <c r="D2172" s="234"/>
      <c r="E2172" s="235"/>
      <c r="F2172" s="267"/>
      <c r="G2172" s="260"/>
      <c r="H2172" s="262"/>
      <c r="I2172" s="268"/>
      <c r="J2172" s="235"/>
    </row>
    <row r="2173" spans="1:10" ht="12" customHeight="1" x14ac:dyDescent="0.2">
      <c r="A2173" s="264"/>
      <c r="B2173" s="232"/>
      <c r="C2173" s="233"/>
      <c r="D2173" s="234"/>
      <c r="E2173" s="235"/>
      <c r="F2173" s="267"/>
      <c r="G2173" s="261"/>
      <c r="H2173" s="262"/>
      <c r="I2173" s="268"/>
      <c r="J2173" s="235"/>
    </row>
    <row r="2174" spans="1:10" ht="12" customHeight="1" x14ac:dyDescent="0.2">
      <c r="A2174" s="264"/>
      <c r="B2174" s="232"/>
      <c r="C2174" s="232"/>
      <c r="D2174" s="234"/>
      <c r="E2174" s="235"/>
      <c r="F2174" s="267"/>
      <c r="G2174" s="260"/>
      <c r="H2174" s="262"/>
      <c r="I2174" s="267"/>
      <c r="J2174" s="235"/>
    </row>
    <row r="2175" spans="1:10" ht="12" customHeight="1" x14ac:dyDescent="0.2">
      <c r="A2175" s="264"/>
      <c r="B2175" s="232"/>
      <c r="C2175" s="233"/>
      <c r="D2175" s="234"/>
      <c r="E2175" s="235"/>
      <c r="F2175" s="267"/>
      <c r="G2175" s="261"/>
      <c r="H2175" s="262"/>
      <c r="I2175" s="267"/>
      <c r="J2175" s="235"/>
    </row>
    <row r="2176" spans="1:10" ht="12" customHeight="1" x14ac:dyDescent="0.2">
      <c r="A2176" s="264"/>
      <c r="B2176" s="232"/>
      <c r="C2176" s="232"/>
      <c r="D2176" s="234"/>
      <c r="E2176" s="231"/>
      <c r="F2176" s="226"/>
      <c r="G2176" s="260"/>
      <c r="H2176" s="262"/>
      <c r="I2176" s="225"/>
      <c r="J2176" s="231"/>
    </row>
    <row r="2177" spans="1:10" ht="12" customHeight="1" x14ac:dyDescent="0.2">
      <c r="A2177" s="264"/>
      <c r="B2177" s="232"/>
      <c r="C2177" s="233"/>
      <c r="D2177" s="234"/>
      <c r="E2177" s="231"/>
      <c r="F2177" s="263"/>
      <c r="G2177" s="261"/>
      <c r="H2177" s="262"/>
      <c r="I2177" s="225"/>
      <c r="J2177" s="263"/>
    </row>
    <row r="2178" spans="1:10" ht="12" customHeight="1" x14ac:dyDescent="0.2">
      <c r="A2178" s="264"/>
      <c r="B2178" s="232"/>
      <c r="C2178" s="232"/>
      <c r="D2178" s="234"/>
      <c r="E2178" s="235"/>
      <c r="F2178" s="267"/>
      <c r="G2178" s="260"/>
      <c r="H2178" s="262"/>
      <c r="I2178" s="268"/>
      <c r="J2178" s="235"/>
    </row>
    <row r="2179" spans="1:10" ht="12" customHeight="1" x14ac:dyDescent="0.2">
      <c r="A2179" s="264"/>
      <c r="B2179" s="232"/>
      <c r="C2179" s="233"/>
      <c r="D2179" s="234"/>
      <c r="E2179" s="235"/>
      <c r="F2179" s="267"/>
      <c r="G2179" s="261"/>
      <c r="H2179" s="262"/>
      <c r="I2179" s="268"/>
      <c r="J2179" s="235"/>
    </row>
    <row r="2180" spans="1:10" ht="12" customHeight="1" x14ac:dyDescent="0.2">
      <c r="A2180" s="264"/>
      <c r="B2180" s="232"/>
      <c r="C2180" s="232"/>
      <c r="D2180" s="234"/>
      <c r="E2180" s="235"/>
      <c r="F2180" s="267"/>
      <c r="G2180" s="260"/>
      <c r="H2180" s="262"/>
      <c r="I2180" s="267"/>
      <c r="J2180" s="235"/>
    </row>
    <row r="2181" spans="1:10" ht="12" customHeight="1" x14ac:dyDescent="0.2">
      <c r="A2181" s="264"/>
      <c r="B2181" s="232"/>
      <c r="C2181" s="233"/>
      <c r="D2181" s="234"/>
      <c r="E2181" s="235"/>
      <c r="F2181" s="267"/>
      <c r="G2181" s="261"/>
      <c r="H2181" s="262"/>
      <c r="I2181" s="267"/>
      <c r="J2181" s="235"/>
    </row>
    <row r="2182" spans="1:10" ht="12" customHeight="1" x14ac:dyDescent="0.2">
      <c r="A2182" s="264"/>
      <c r="B2182" s="232"/>
      <c r="C2182" s="232"/>
      <c r="D2182" s="234"/>
      <c r="E2182" s="231"/>
      <c r="F2182" s="226"/>
      <c r="G2182" s="260"/>
      <c r="H2182" s="262"/>
      <c r="I2182" s="225"/>
      <c r="J2182" s="231"/>
    </row>
    <row r="2183" spans="1:10" ht="12" customHeight="1" x14ac:dyDescent="0.2">
      <c r="A2183" s="264"/>
      <c r="B2183" s="232"/>
      <c r="C2183" s="233"/>
      <c r="D2183" s="234"/>
      <c r="E2183" s="231"/>
      <c r="F2183" s="263"/>
      <c r="G2183" s="261"/>
      <c r="H2183" s="262"/>
      <c r="I2183" s="225"/>
      <c r="J2183" s="263"/>
    </row>
    <row r="2184" spans="1:10" ht="12" customHeight="1" x14ac:dyDescent="0.2">
      <c r="A2184" s="264"/>
      <c r="B2184" s="232"/>
      <c r="C2184" s="232"/>
      <c r="D2184" s="234"/>
      <c r="E2184" s="231"/>
      <c r="F2184" s="226"/>
      <c r="G2184" s="260"/>
      <c r="H2184" s="262"/>
      <c r="I2184" s="225"/>
      <c r="J2184" s="231"/>
    </row>
    <row r="2185" spans="1:10" ht="12" customHeight="1" x14ac:dyDescent="0.2">
      <c r="A2185" s="264"/>
      <c r="B2185" s="232"/>
      <c r="C2185" s="233"/>
      <c r="D2185" s="234"/>
      <c r="E2185" s="231"/>
      <c r="F2185" s="263"/>
      <c r="G2185" s="261"/>
      <c r="H2185" s="262"/>
      <c r="I2185" s="225"/>
      <c r="J2185" s="263"/>
    </row>
    <row r="2186" spans="1:10" ht="12" customHeight="1" x14ac:dyDescent="0.2">
      <c r="A2186" s="264"/>
      <c r="B2186" s="232"/>
      <c r="C2186" s="232"/>
      <c r="D2186" s="234"/>
      <c r="E2186" s="235"/>
      <c r="F2186" s="267"/>
      <c r="G2186" s="260"/>
      <c r="H2186" s="262"/>
      <c r="I2186" s="268"/>
      <c r="J2186" s="235"/>
    </row>
    <row r="2187" spans="1:10" ht="12" customHeight="1" x14ac:dyDescent="0.2">
      <c r="A2187" s="264"/>
      <c r="B2187" s="232"/>
      <c r="C2187" s="233"/>
      <c r="D2187" s="234"/>
      <c r="E2187" s="235"/>
      <c r="F2187" s="267"/>
      <c r="G2187" s="261"/>
      <c r="H2187" s="262"/>
      <c r="I2187" s="268"/>
      <c r="J2187" s="235"/>
    </row>
    <row r="2188" spans="1:10" ht="12" customHeight="1" x14ac:dyDescent="0.2">
      <c r="A2188" s="264"/>
      <c r="B2188" s="232"/>
      <c r="C2188" s="232"/>
      <c r="D2188" s="234"/>
      <c r="E2188" s="235"/>
      <c r="F2188" s="267"/>
      <c r="G2188" s="260"/>
      <c r="H2188" s="262"/>
      <c r="I2188" s="267"/>
      <c r="J2188" s="235"/>
    </row>
    <row r="2189" spans="1:10" ht="12" customHeight="1" x14ac:dyDescent="0.2">
      <c r="A2189" s="264"/>
      <c r="B2189" s="232"/>
      <c r="C2189" s="233"/>
      <c r="D2189" s="234"/>
      <c r="E2189" s="235"/>
      <c r="F2189" s="267"/>
      <c r="G2189" s="261"/>
      <c r="H2189" s="262"/>
      <c r="I2189" s="267"/>
      <c r="J2189" s="235"/>
    </row>
    <row r="2190" spans="1:10" ht="12" customHeight="1" x14ac:dyDescent="0.2">
      <c r="A2190" s="264"/>
      <c r="B2190" s="232"/>
      <c r="C2190" s="232"/>
      <c r="D2190" s="234"/>
      <c r="E2190" s="235"/>
      <c r="F2190" s="267"/>
      <c r="G2190" s="260"/>
      <c r="H2190" s="262"/>
      <c r="I2190" s="268"/>
      <c r="J2190" s="235"/>
    </row>
    <row r="2191" spans="1:10" ht="12" customHeight="1" x14ac:dyDescent="0.2">
      <c r="A2191" s="264"/>
      <c r="B2191" s="232"/>
      <c r="C2191" s="233"/>
      <c r="D2191" s="234"/>
      <c r="E2191" s="235"/>
      <c r="F2191" s="267"/>
      <c r="G2191" s="261"/>
      <c r="H2191" s="262"/>
      <c r="I2191" s="268"/>
      <c r="J2191" s="235"/>
    </row>
    <row r="2192" spans="1:10" ht="12" customHeight="1" x14ac:dyDescent="0.2">
      <c r="A2192" s="264"/>
      <c r="B2192" s="232"/>
      <c r="C2192" s="232"/>
      <c r="D2192" s="234"/>
      <c r="E2192" s="231"/>
      <c r="F2192" s="226"/>
      <c r="G2192" s="260"/>
      <c r="H2192" s="262"/>
      <c r="I2192" s="225"/>
      <c r="J2192" s="231"/>
    </row>
    <row r="2193" spans="1:10" ht="12" customHeight="1" x14ac:dyDescent="0.2">
      <c r="A2193" s="264"/>
      <c r="B2193" s="232"/>
      <c r="C2193" s="233"/>
      <c r="D2193" s="234"/>
      <c r="E2193" s="231"/>
      <c r="F2193" s="263"/>
      <c r="G2193" s="261"/>
      <c r="H2193" s="262"/>
      <c r="I2193" s="225"/>
      <c r="J2193" s="263"/>
    </row>
    <row r="2194" spans="1:10" ht="12" customHeight="1" x14ac:dyDescent="0.2">
      <c r="A2194" s="264"/>
      <c r="B2194" s="232"/>
      <c r="C2194" s="232"/>
      <c r="D2194" s="234"/>
      <c r="E2194" s="235"/>
      <c r="F2194" s="267"/>
      <c r="G2194" s="260"/>
      <c r="H2194" s="262"/>
      <c r="I2194" s="268"/>
      <c r="J2194" s="235"/>
    </row>
    <row r="2195" spans="1:10" ht="12" customHeight="1" x14ac:dyDescent="0.2">
      <c r="A2195" s="264"/>
      <c r="B2195" s="232"/>
      <c r="C2195" s="233"/>
      <c r="D2195" s="234"/>
      <c r="E2195" s="235"/>
      <c r="F2195" s="267"/>
      <c r="G2195" s="261"/>
      <c r="H2195" s="262"/>
      <c r="I2195" s="268"/>
      <c r="J2195" s="235"/>
    </row>
    <row r="2196" spans="1:10" ht="12" customHeight="1" x14ac:dyDescent="0.2">
      <c r="A2196" s="264"/>
      <c r="B2196" s="232"/>
      <c r="C2196" s="232"/>
      <c r="D2196" s="234"/>
      <c r="E2196" s="231"/>
      <c r="F2196" s="226"/>
      <c r="G2196" s="260"/>
      <c r="H2196" s="262"/>
      <c r="I2196" s="225"/>
      <c r="J2196" s="231"/>
    </row>
    <row r="2197" spans="1:10" ht="12" customHeight="1" x14ac:dyDescent="0.2">
      <c r="A2197" s="264"/>
      <c r="B2197" s="232"/>
      <c r="C2197" s="233"/>
      <c r="D2197" s="234"/>
      <c r="E2197" s="231"/>
      <c r="F2197" s="263"/>
      <c r="G2197" s="261"/>
      <c r="H2197" s="262"/>
      <c r="I2197" s="225"/>
      <c r="J2197" s="263"/>
    </row>
    <row r="2198" spans="1:10" ht="12" customHeight="1" x14ac:dyDescent="0.2">
      <c r="A2198" s="264"/>
      <c r="B2198" s="232"/>
      <c r="C2198" s="232"/>
      <c r="D2198" s="234"/>
      <c r="E2198" s="231"/>
      <c r="F2198" s="226"/>
      <c r="G2198" s="260"/>
      <c r="H2198" s="262"/>
      <c r="I2198" s="225"/>
      <c r="J2198" s="231"/>
    </row>
    <row r="2199" spans="1:10" ht="12" customHeight="1" x14ac:dyDescent="0.2">
      <c r="A2199" s="264"/>
      <c r="B2199" s="232"/>
      <c r="C2199" s="233"/>
      <c r="D2199" s="234"/>
      <c r="E2199" s="231"/>
      <c r="F2199" s="263"/>
      <c r="G2199" s="261"/>
      <c r="H2199" s="262"/>
      <c r="I2199" s="225"/>
      <c r="J2199" s="263"/>
    </row>
    <row r="2200" spans="1:10" ht="12" customHeight="1" x14ac:dyDescent="0.2">
      <c r="A2200" s="264"/>
      <c r="B2200" s="232"/>
      <c r="C2200" s="232"/>
      <c r="D2200" s="234"/>
      <c r="E2200" s="235"/>
      <c r="F2200" s="267"/>
      <c r="G2200" s="260"/>
      <c r="H2200" s="262"/>
      <c r="I2200" s="268"/>
      <c r="J2200" s="235"/>
    </row>
    <row r="2201" spans="1:10" ht="12" customHeight="1" x14ac:dyDescent="0.2">
      <c r="A2201" s="264"/>
      <c r="B2201" s="232"/>
      <c r="C2201" s="233"/>
      <c r="D2201" s="234"/>
      <c r="E2201" s="235"/>
      <c r="F2201" s="267"/>
      <c r="G2201" s="261"/>
      <c r="H2201" s="262"/>
      <c r="I2201" s="268"/>
      <c r="J2201" s="235"/>
    </row>
    <row r="2202" spans="1:10" ht="12" customHeight="1" x14ac:dyDescent="0.2">
      <c r="A2202" s="264"/>
      <c r="B2202" s="232"/>
      <c r="C2202" s="232"/>
      <c r="D2202" s="234"/>
      <c r="E2202" s="231"/>
      <c r="F2202" s="226"/>
      <c r="G2202" s="260"/>
      <c r="H2202" s="262"/>
      <c r="I2202" s="225"/>
      <c r="J2202" s="231"/>
    </row>
    <row r="2203" spans="1:10" ht="12" customHeight="1" x14ac:dyDescent="0.2">
      <c r="A2203" s="264"/>
      <c r="B2203" s="232"/>
      <c r="C2203" s="232"/>
      <c r="D2203" s="234"/>
      <c r="E2203" s="231"/>
      <c r="F2203" s="263"/>
      <c r="G2203" s="261"/>
      <c r="H2203" s="262"/>
      <c r="I2203" s="225"/>
      <c r="J2203" s="263"/>
    </row>
    <row r="2204" spans="1:10" ht="12" customHeight="1" x14ac:dyDescent="0.2">
      <c r="A2204" s="266"/>
      <c r="B2204" s="232"/>
      <c r="C2204" s="232"/>
      <c r="D2204" s="232"/>
      <c r="E2204" s="235"/>
      <c r="F2204" s="267"/>
      <c r="G2204" s="260"/>
      <c r="H2204" s="262"/>
      <c r="I2204" s="268"/>
      <c r="J2204" s="235"/>
    </row>
    <row r="2205" spans="1:10" ht="12" customHeight="1" x14ac:dyDescent="0.2">
      <c r="A2205" s="266"/>
      <c r="B2205" s="232"/>
      <c r="C2205" s="233"/>
      <c r="D2205" s="232"/>
      <c r="E2205" s="235"/>
      <c r="F2205" s="267"/>
      <c r="G2205" s="261"/>
      <c r="H2205" s="262"/>
      <c r="I2205" s="268"/>
      <c r="J2205" s="235"/>
    </row>
    <row r="2206" spans="1:10" ht="12" customHeight="1" x14ac:dyDescent="0.2">
      <c r="A2206" s="266"/>
      <c r="B2206" s="232"/>
      <c r="C2206" s="232"/>
      <c r="D2206" s="232"/>
      <c r="E2206" s="231"/>
      <c r="F2206" s="226"/>
      <c r="G2206" s="260"/>
      <c r="H2206" s="262"/>
      <c r="I2206" s="225"/>
      <c r="J2206" s="231"/>
    </row>
    <row r="2207" spans="1:10" ht="12" customHeight="1" x14ac:dyDescent="0.2">
      <c r="A2207" s="266"/>
      <c r="B2207" s="232"/>
      <c r="C2207" s="232"/>
      <c r="D2207" s="232"/>
      <c r="E2207" s="231"/>
      <c r="F2207" s="263"/>
      <c r="G2207" s="261"/>
      <c r="H2207" s="262"/>
      <c r="I2207" s="225"/>
      <c r="J2207" s="263"/>
    </row>
    <row r="2208" spans="1:10" ht="12" customHeight="1" x14ac:dyDescent="0.2">
      <c r="A2208" s="264"/>
      <c r="B2208" s="232"/>
      <c r="C2208" s="232"/>
      <c r="D2208" s="234"/>
      <c r="E2208" s="235"/>
      <c r="F2208" s="267"/>
      <c r="G2208" s="260"/>
      <c r="H2208" s="262"/>
      <c r="I2208" s="268"/>
      <c r="J2208" s="235"/>
    </row>
    <row r="2209" spans="1:10" ht="12" customHeight="1" x14ac:dyDescent="0.2">
      <c r="A2209" s="264"/>
      <c r="B2209" s="232"/>
      <c r="C2209" s="232"/>
      <c r="D2209" s="234"/>
      <c r="E2209" s="235"/>
      <c r="F2209" s="267"/>
      <c r="G2209" s="261"/>
      <c r="H2209" s="262"/>
      <c r="I2209" s="268"/>
      <c r="J2209" s="235"/>
    </row>
    <row r="2210" spans="1:10" ht="12" customHeight="1" x14ac:dyDescent="0.2">
      <c r="A2210" s="264"/>
      <c r="B2210" s="232"/>
      <c r="C2210" s="232"/>
      <c r="D2210" s="234"/>
      <c r="E2210" s="231"/>
      <c r="F2210" s="226"/>
      <c r="G2210" s="260"/>
      <c r="H2210" s="262"/>
      <c r="I2210" s="225"/>
      <c r="J2210" s="231"/>
    </row>
    <row r="2211" spans="1:10" ht="12" customHeight="1" x14ac:dyDescent="0.2">
      <c r="A2211" s="264"/>
      <c r="B2211" s="232"/>
      <c r="C2211" s="233"/>
      <c r="D2211" s="234"/>
      <c r="E2211" s="231"/>
      <c r="F2211" s="263"/>
      <c r="G2211" s="261"/>
      <c r="H2211" s="262"/>
      <c r="I2211" s="225"/>
      <c r="J2211" s="263"/>
    </row>
    <row r="2212" spans="1:10" ht="12" customHeight="1" x14ac:dyDescent="0.2">
      <c r="A2212" s="264"/>
      <c r="B2212" s="232"/>
      <c r="C2212" s="232"/>
      <c r="D2212" s="234"/>
      <c r="E2212" s="231"/>
      <c r="F2212" s="226"/>
      <c r="G2212" s="260"/>
      <c r="H2212" s="262"/>
      <c r="I2212" s="225"/>
      <c r="J2212" s="231"/>
    </row>
    <row r="2213" spans="1:10" ht="12" customHeight="1" x14ac:dyDescent="0.2">
      <c r="A2213" s="264"/>
      <c r="B2213" s="232"/>
      <c r="C2213" s="233"/>
      <c r="D2213" s="234"/>
      <c r="E2213" s="231"/>
      <c r="F2213" s="263"/>
      <c r="G2213" s="261"/>
      <c r="H2213" s="262"/>
      <c r="I2213" s="225"/>
      <c r="J2213" s="263"/>
    </row>
    <row r="2214" spans="1:10" ht="12" customHeight="1" x14ac:dyDescent="0.2">
      <c r="A2214" s="264"/>
      <c r="B2214" s="232"/>
      <c r="C2214" s="232"/>
      <c r="D2214" s="234"/>
      <c r="E2214" s="235"/>
      <c r="F2214" s="267"/>
      <c r="G2214" s="260"/>
      <c r="H2214" s="262"/>
      <c r="I2214" s="268"/>
      <c r="J2214" s="235"/>
    </row>
    <row r="2215" spans="1:10" ht="12" customHeight="1" x14ac:dyDescent="0.2">
      <c r="A2215" s="264"/>
      <c r="B2215" s="232"/>
      <c r="C2215" s="233"/>
      <c r="D2215" s="234"/>
      <c r="E2215" s="235"/>
      <c r="F2215" s="267"/>
      <c r="G2215" s="261"/>
      <c r="H2215" s="262"/>
      <c r="I2215" s="268"/>
      <c r="J2215" s="235"/>
    </row>
    <row r="2216" spans="1:10" ht="12" customHeight="1" x14ac:dyDescent="0.2">
      <c r="A2216" s="264"/>
      <c r="B2216" s="232"/>
      <c r="C2216" s="232"/>
      <c r="D2216" s="234"/>
      <c r="E2216" s="235"/>
      <c r="F2216" s="267"/>
      <c r="G2216" s="260"/>
      <c r="H2216" s="262"/>
      <c r="I2216" s="267"/>
      <c r="J2216" s="235"/>
    </row>
    <row r="2217" spans="1:10" ht="12" customHeight="1" x14ac:dyDescent="0.2">
      <c r="A2217" s="264"/>
      <c r="B2217" s="232"/>
      <c r="C2217" s="232"/>
      <c r="D2217" s="234"/>
      <c r="E2217" s="235"/>
      <c r="F2217" s="267"/>
      <c r="G2217" s="261"/>
      <c r="H2217" s="262"/>
      <c r="I2217" s="267"/>
      <c r="J2217" s="235"/>
    </row>
    <row r="2218" spans="1:10" ht="12" customHeight="1" x14ac:dyDescent="0.2">
      <c r="A2218" s="264"/>
      <c r="B2218" s="232"/>
      <c r="C2218" s="232"/>
      <c r="D2218" s="234"/>
      <c r="E2218" s="231"/>
      <c r="F2218" s="226"/>
      <c r="G2218" s="260"/>
      <c r="H2218" s="262"/>
      <c r="I2218" s="225"/>
      <c r="J2218" s="231"/>
    </row>
    <row r="2219" spans="1:10" ht="12" customHeight="1" x14ac:dyDescent="0.2">
      <c r="A2219" s="264"/>
      <c r="B2219" s="232"/>
      <c r="C2219" s="233"/>
      <c r="D2219" s="234"/>
      <c r="E2219" s="231"/>
      <c r="F2219" s="263"/>
      <c r="G2219" s="261"/>
      <c r="H2219" s="262"/>
      <c r="I2219" s="225"/>
      <c r="J2219" s="263"/>
    </row>
    <row r="2220" spans="1:10" ht="12" customHeight="1" x14ac:dyDescent="0.2">
      <c r="A2220" s="264"/>
      <c r="B2220" s="232"/>
      <c r="C2220" s="232"/>
      <c r="D2220" s="234"/>
      <c r="E2220" s="235"/>
      <c r="F2220" s="267"/>
      <c r="G2220" s="260"/>
      <c r="H2220" s="262"/>
      <c r="I2220" s="268"/>
      <c r="J2220" s="235"/>
    </row>
    <row r="2221" spans="1:10" ht="12" customHeight="1" x14ac:dyDescent="0.2">
      <c r="A2221" s="264"/>
      <c r="B2221" s="232"/>
      <c r="C2221" s="233"/>
      <c r="D2221" s="234"/>
      <c r="E2221" s="235"/>
      <c r="F2221" s="267"/>
      <c r="G2221" s="261"/>
      <c r="H2221" s="262"/>
      <c r="I2221" s="268"/>
      <c r="J2221" s="235"/>
    </row>
    <row r="2222" spans="1:10" ht="12" customHeight="1" x14ac:dyDescent="0.2">
      <c r="A2222" s="264"/>
      <c r="B2222" s="232"/>
      <c r="C2222" s="232"/>
      <c r="D2222" s="234"/>
      <c r="E2222" s="235"/>
      <c r="F2222" s="267"/>
      <c r="G2222" s="260"/>
      <c r="H2222" s="262"/>
      <c r="I2222" s="267"/>
      <c r="J2222" s="235"/>
    </row>
    <row r="2223" spans="1:10" ht="12" customHeight="1" x14ac:dyDescent="0.2">
      <c r="A2223" s="264"/>
      <c r="B2223" s="232"/>
      <c r="C2223" s="233"/>
      <c r="D2223" s="234"/>
      <c r="E2223" s="235"/>
      <c r="F2223" s="267"/>
      <c r="G2223" s="261"/>
      <c r="H2223" s="262"/>
      <c r="I2223" s="267"/>
      <c r="J2223" s="235"/>
    </row>
    <row r="2224" spans="1:10" ht="12" customHeight="1" x14ac:dyDescent="0.2">
      <c r="A2224" s="264"/>
      <c r="B2224" s="232"/>
      <c r="C2224" s="232"/>
      <c r="D2224" s="234"/>
      <c r="E2224" s="231"/>
      <c r="F2224" s="226"/>
      <c r="G2224" s="260"/>
      <c r="H2224" s="262"/>
      <c r="I2224" s="225"/>
      <c r="J2224" s="231"/>
    </row>
    <row r="2225" spans="1:10" ht="12" customHeight="1" x14ac:dyDescent="0.2">
      <c r="A2225" s="264"/>
      <c r="B2225" s="232"/>
      <c r="C2225" s="233"/>
      <c r="D2225" s="234"/>
      <c r="E2225" s="231"/>
      <c r="F2225" s="263"/>
      <c r="G2225" s="261"/>
      <c r="H2225" s="262"/>
      <c r="I2225" s="225"/>
      <c r="J2225" s="263"/>
    </row>
    <row r="2226" spans="1:10" ht="12" customHeight="1" x14ac:dyDescent="0.2">
      <c r="A2226" s="266"/>
      <c r="B2226" s="232"/>
      <c r="C2226" s="232"/>
      <c r="D2226" s="232"/>
      <c r="E2226" s="231"/>
      <c r="F2226" s="226"/>
      <c r="G2226" s="260"/>
      <c r="H2226" s="262"/>
      <c r="I2226" s="225"/>
      <c r="J2226" s="231"/>
    </row>
    <row r="2227" spans="1:10" ht="12" customHeight="1" x14ac:dyDescent="0.2">
      <c r="A2227" s="266"/>
      <c r="B2227" s="232"/>
      <c r="C2227" s="233"/>
      <c r="D2227" s="232"/>
      <c r="E2227" s="231"/>
      <c r="F2227" s="263"/>
      <c r="G2227" s="261"/>
      <c r="H2227" s="262"/>
      <c r="I2227" s="225"/>
      <c r="J2227" s="263"/>
    </row>
    <row r="2228" spans="1:10" ht="12" customHeight="1" x14ac:dyDescent="0.2">
      <c r="A2228" s="264"/>
      <c r="B2228" s="232"/>
      <c r="C2228" s="232"/>
      <c r="D2228" s="234"/>
      <c r="E2228" s="235"/>
      <c r="F2228" s="267"/>
      <c r="G2228" s="260"/>
      <c r="H2228" s="262"/>
      <c r="I2228" s="268"/>
      <c r="J2228" s="235"/>
    </row>
    <row r="2229" spans="1:10" ht="12" customHeight="1" x14ac:dyDescent="0.2">
      <c r="A2229" s="264"/>
      <c r="B2229" s="232"/>
      <c r="C2229" s="232"/>
      <c r="D2229" s="234"/>
      <c r="E2229" s="235"/>
      <c r="F2229" s="267"/>
      <c r="G2229" s="261"/>
      <c r="H2229" s="262"/>
      <c r="I2229" s="268"/>
      <c r="J2229" s="235"/>
    </row>
    <row r="2230" spans="1:10" ht="12" customHeight="1" x14ac:dyDescent="0.2">
      <c r="A2230" s="266"/>
      <c r="B2230" s="232"/>
      <c r="C2230" s="232"/>
      <c r="D2230" s="232"/>
      <c r="E2230" s="235"/>
      <c r="F2230" s="267"/>
      <c r="G2230" s="260"/>
      <c r="H2230" s="262"/>
      <c r="I2230" s="268"/>
      <c r="J2230" s="235"/>
    </row>
    <row r="2231" spans="1:10" ht="12" customHeight="1" x14ac:dyDescent="0.2">
      <c r="A2231" s="266"/>
      <c r="B2231" s="232"/>
      <c r="C2231" s="233"/>
      <c r="D2231" s="232"/>
      <c r="E2231" s="235"/>
      <c r="F2231" s="267"/>
      <c r="G2231" s="261"/>
      <c r="H2231" s="262"/>
      <c r="I2231" s="268"/>
      <c r="J2231" s="235"/>
    </row>
    <row r="2232" spans="1:10" ht="12" customHeight="1" x14ac:dyDescent="0.2">
      <c r="A2232" s="264"/>
      <c r="B2232" s="232"/>
      <c r="C2232" s="232"/>
      <c r="D2232" s="234"/>
      <c r="E2232" s="235"/>
      <c r="F2232" s="267"/>
      <c r="G2232" s="260"/>
      <c r="H2232" s="262"/>
      <c r="I2232" s="268"/>
      <c r="J2232" s="235"/>
    </row>
    <row r="2233" spans="1:10" ht="12" customHeight="1" x14ac:dyDescent="0.2">
      <c r="A2233" s="264"/>
      <c r="B2233" s="232"/>
      <c r="C2233" s="233"/>
      <c r="D2233" s="234"/>
      <c r="E2233" s="235"/>
      <c r="F2233" s="267"/>
      <c r="G2233" s="261"/>
      <c r="H2233" s="262"/>
      <c r="I2233" s="268"/>
      <c r="J2233" s="235"/>
    </row>
    <row r="2234" spans="1:10" ht="12" customHeight="1" x14ac:dyDescent="0.2">
      <c r="A2234" s="264"/>
      <c r="B2234" s="232"/>
      <c r="C2234" s="232"/>
      <c r="D2234" s="234"/>
      <c r="E2234" s="235"/>
      <c r="F2234" s="267"/>
      <c r="G2234" s="260"/>
      <c r="H2234" s="262"/>
      <c r="I2234" s="267"/>
      <c r="J2234" s="235"/>
    </row>
    <row r="2235" spans="1:10" ht="12" customHeight="1" x14ac:dyDescent="0.2">
      <c r="A2235" s="264"/>
      <c r="B2235" s="232"/>
      <c r="C2235" s="233"/>
      <c r="D2235" s="234"/>
      <c r="E2235" s="235"/>
      <c r="F2235" s="267"/>
      <c r="G2235" s="261"/>
      <c r="H2235" s="262"/>
      <c r="I2235" s="267"/>
      <c r="J2235" s="235"/>
    </row>
    <row r="2236" spans="1:10" ht="12" customHeight="1" x14ac:dyDescent="0.2">
      <c r="A2236" s="264"/>
      <c r="B2236" s="232"/>
      <c r="C2236" s="232"/>
      <c r="D2236" s="234"/>
      <c r="E2236" s="231"/>
      <c r="F2236" s="226"/>
      <c r="G2236" s="260"/>
      <c r="H2236" s="262"/>
      <c r="I2236" s="225"/>
      <c r="J2236" s="231"/>
    </row>
    <row r="2237" spans="1:10" ht="12" customHeight="1" x14ac:dyDescent="0.2">
      <c r="A2237" s="264"/>
      <c r="B2237" s="232"/>
      <c r="C2237" s="233"/>
      <c r="D2237" s="234"/>
      <c r="E2237" s="231"/>
      <c r="F2237" s="263"/>
      <c r="G2237" s="261"/>
      <c r="H2237" s="262"/>
      <c r="I2237" s="225"/>
      <c r="J2237" s="263"/>
    </row>
    <row r="2238" spans="1:10" ht="12" customHeight="1" x14ac:dyDescent="0.2">
      <c r="A2238" s="264"/>
      <c r="B2238" s="232"/>
      <c r="C2238" s="232"/>
      <c r="D2238" s="234"/>
      <c r="E2238" s="231"/>
      <c r="F2238" s="226"/>
      <c r="G2238" s="260"/>
      <c r="H2238" s="262"/>
      <c r="I2238" s="225"/>
      <c r="J2238" s="231"/>
    </row>
    <row r="2239" spans="1:10" ht="12" customHeight="1" x14ac:dyDescent="0.2">
      <c r="A2239" s="264"/>
      <c r="B2239" s="232"/>
      <c r="C2239" s="233"/>
      <c r="D2239" s="234"/>
      <c r="E2239" s="231"/>
      <c r="F2239" s="263"/>
      <c r="G2239" s="261"/>
      <c r="H2239" s="262"/>
      <c r="I2239" s="225"/>
      <c r="J2239" s="263"/>
    </row>
    <row r="2240" spans="1:10" ht="12" customHeight="1" x14ac:dyDescent="0.2">
      <c r="A2240" s="264"/>
      <c r="B2240" s="232"/>
      <c r="C2240" s="232"/>
      <c r="D2240" s="234"/>
      <c r="E2240" s="235"/>
      <c r="F2240" s="267"/>
      <c r="G2240" s="260"/>
      <c r="H2240" s="262"/>
      <c r="I2240" s="268"/>
      <c r="J2240" s="235"/>
    </row>
    <row r="2241" spans="1:10" ht="12" customHeight="1" x14ac:dyDescent="0.2">
      <c r="A2241" s="264"/>
      <c r="B2241" s="232"/>
      <c r="C2241" s="232"/>
      <c r="D2241" s="234"/>
      <c r="E2241" s="235"/>
      <c r="F2241" s="267"/>
      <c r="G2241" s="261"/>
      <c r="H2241" s="262"/>
      <c r="I2241" s="268"/>
      <c r="J2241" s="235"/>
    </row>
    <row r="2242" spans="1:10" ht="12" customHeight="1" x14ac:dyDescent="0.2">
      <c r="A2242" s="264"/>
      <c r="B2242" s="232"/>
      <c r="C2242" s="232"/>
      <c r="D2242" s="234"/>
      <c r="E2242" s="231"/>
      <c r="F2242" s="226"/>
      <c r="G2242" s="260"/>
      <c r="H2242" s="262"/>
      <c r="I2242" s="225"/>
      <c r="J2242" s="231"/>
    </row>
    <row r="2243" spans="1:10" ht="12" customHeight="1" x14ac:dyDescent="0.2">
      <c r="A2243" s="264"/>
      <c r="B2243" s="232"/>
      <c r="C2243" s="233"/>
      <c r="D2243" s="234"/>
      <c r="E2243" s="231"/>
      <c r="F2243" s="263"/>
      <c r="G2243" s="261"/>
      <c r="H2243" s="262"/>
      <c r="I2243" s="225"/>
      <c r="J2243" s="263"/>
    </row>
    <row r="2244" spans="1:10" ht="12" customHeight="1" x14ac:dyDescent="0.2">
      <c r="A2244" s="264"/>
      <c r="B2244" s="232"/>
      <c r="C2244" s="232"/>
      <c r="D2244" s="234"/>
      <c r="E2244" s="235"/>
      <c r="F2244" s="267"/>
      <c r="G2244" s="260"/>
      <c r="H2244" s="262"/>
      <c r="I2244" s="267"/>
      <c r="J2244" s="235"/>
    </row>
    <row r="2245" spans="1:10" ht="12" customHeight="1" x14ac:dyDescent="0.2">
      <c r="A2245" s="264"/>
      <c r="B2245" s="232"/>
      <c r="C2245" s="233"/>
      <c r="D2245" s="234"/>
      <c r="E2245" s="235"/>
      <c r="F2245" s="267"/>
      <c r="G2245" s="261"/>
      <c r="H2245" s="262"/>
      <c r="I2245" s="267"/>
      <c r="J2245" s="235"/>
    </row>
    <row r="2246" spans="1:10" ht="12" customHeight="1" x14ac:dyDescent="0.2">
      <c r="A2246" s="264"/>
      <c r="B2246" s="232"/>
      <c r="C2246" s="232"/>
      <c r="D2246" s="234"/>
      <c r="E2246" s="231"/>
      <c r="F2246" s="226"/>
      <c r="G2246" s="260"/>
      <c r="H2246" s="262"/>
      <c r="I2246" s="225"/>
      <c r="J2246" s="231"/>
    </row>
    <row r="2247" spans="1:10" ht="12" customHeight="1" x14ac:dyDescent="0.2">
      <c r="A2247" s="264"/>
      <c r="B2247" s="232"/>
      <c r="C2247" s="233"/>
      <c r="D2247" s="234"/>
      <c r="E2247" s="231"/>
      <c r="F2247" s="263"/>
      <c r="G2247" s="261"/>
      <c r="H2247" s="262"/>
      <c r="I2247" s="225"/>
      <c r="J2247" s="263"/>
    </row>
    <row r="2248" spans="1:10" ht="12" customHeight="1" x14ac:dyDescent="0.2">
      <c r="A2248" s="264"/>
      <c r="B2248" s="232"/>
      <c r="C2248" s="232"/>
      <c r="D2248" s="234"/>
      <c r="E2248" s="235"/>
      <c r="F2248" s="267"/>
      <c r="G2248" s="260"/>
      <c r="H2248" s="262"/>
      <c r="I2248" s="268"/>
      <c r="J2248" s="235"/>
    </row>
    <row r="2249" spans="1:10" ht="12" customHeight="1" x14ac:dyDescent="0.2">
      <c r="A2249" s="264"/>
      <c r="B2249" s="232"/>
      <c r="C2249" s="233"/>
      <c r="D2249" s="234"/>
      <c r="E2249" s="235"/>
      <c r="F2249" s="267"/>
      <c r="G2249" s="261"/>
      <c r="H2249" s="262"/>
      <c r="I2249" s="268"/>
      <c r="J2249" s="235"/>
    </row>
    <row r="2250" spans="1:10" ht="12" customHeight="1" x14ac:dyDescent="0.2">
      <c r="A2250" s="264"/>
      <c r="B2250" s="232"/>
      <c r="C2250" s="232"/>
      <c r="D2250" s="234"/>
      <c r="E2250" s="235"/>
      <c r="F2250" s="267"/>
      <c r="G2250" s="260"/>
      <c r="H2250" s="262"/>
      <c r="I2250" s="268"/>
      <c r="J2250" s="235"/>
    </row>
    <row r="2251" spans="1:10" ht="12" customHeight="1" x14ac:dyDescent="0.2">
      <c r="A2251" s="264"/>
      <c r="B2251" s="232"/>
      <c r="C2251" s="233"/>
      <c r="D2251" s="234"/>
      <c r="E2251" s="235"/>
      <c r="F2251" s="267"/>
      <c r="G2251" s="261"/>
      <c r="H2251" s="262"/>
      <c r="I2251" s="268"/>
      <c r="J2251" s="235"/>
    </row>
    <row r="2252" spans="1:10" ht="12" customHeight="1" x14ac:dyDescent="0.2">
      <c r="A2252" s="264"/>
      <c r="B2252" s="232"/>
      <c r="C2252" s="232"/>
      <c r="D2252" s="234"/>
      <c r="E2252" s="231"/>
      <c r="F2252" s="226"/>
      <c r="G2252" s="260"/>
      <c r="H2252" s="262"/>
      <c r="I2252" s="225"/>
      <c r="J2252" s="231"/>
    </row>
    <row r="2253" spans="1:10" ht="12" customHeight="1" x14ac:dyDescent="0.2">
      <c r="A2253" s="264"/>
      <c r="B2253" s="232"/>
      <c r="C2253" s="233"/>
      <c r="D2253" s="234"/>
      <c r="E2253" s="231"/>
      <c r="F2253" s="263"/>
      <c r="G2253" s="261"/>
      <c r="H2253" s="262"/>
      <c r="I2253" s="225"/>
      <c r="J2253" s="263"/>
    </row>
    <row r="2254" spans="1:10" ht="12" customHeight="1" x14ac:dyDescent="0.2">
      <c r="A2254" s="264"/>
      <c r="B2254" s="232"/>
      <c r="C2254" s="232"/>
      <c r="D2254" s="234"/>
      <c r="E2254" s="231"/>
      <c r="F2254" s="226"/>
      <c r="G2254" s="260"/>
      <c r="H2254" s="262"/>
      <c r="I2254" s="225"/>
      <c r="J2254" s="231"/>
    </row>
    <row r="2255" spans="1:10" ht="12" customHeight="1" x14ac:dyDescent="0.2">
      <c r="A2255" s="264"/>
      <c r="B2255" s="232"/>
      <c r="C2255" s="233"/>
      <c r="D2255" s="234"/>
      <c r="E2255" s="231"/>
      <c r="F2255" s="263"/>
      <c r="G2255" s="261"/>
      <c r="H2255" s="262"/>
      <c r="I2255" s="225"/>
      <c r="J2255" s="263"/>
    </row>
    <row r="2256" spans="1:10" ht="12" customHeight="1" x14ac:dyDescent="0.2">
      <c r="A2256" s="264"/>
      <c r="B2256" s="232"/>
      <c r="C2256" s="232"/>
      <c r="D2256" s="234"/>
      <c r="E2256" s="235"/>
      <c r="F2256" s="267"/>
      <c r="G2256" s="260"/>
      <c r="H2256" s="262"/>
      <c r="I2256" s="268"/>
      <c r="J2256" s="235"/>
    </row>
    <row r="2257" spans="1:10" ht="12" customHeight="1" x14ac:dyDescent="0.2">
      <c r="A2257" s="264"/>
      <c r="B2257" s="232"/>
      <c r="C2257" s="233"/>
      <c r="D2257" s="234"/>
      <c r="E2257" s="235"/>
      <c r="F2257" s="267"/>
      <c r="G2257" s="261"/>
      <c r="H2257" s="262"/>
      <c r="I2257" s="268"/>
      <c r="J2257" s="235"/>
    </row>
    <row r="2258" spans="1:10" ht="12" customHeight="1" x14ac:dyDescent="0.2">
      <c r="A2258" s="264"/>
      <c r="B2258" s="232"/>
      <c r="C2258" s="232"/>
      <c r="D2258" s="234"/>
      <c r="E2258" s="235"/>
      <c r="F2258" s="267"/>
      <c r="G2258" s="260"/>
      <c r="H2258" s="262"/>
      <c r="I2258" s="267"/>
      <c r="J2258" s="235"/>
    </row>
    <row r="2259" spans="1:10" ht="12" customHeight="1" x14ac:dyDescent="0.2">
      <c r="A2259" s="264"/>
      <c r="B2259" s="232"/>
      <c r="C2259" s="233"/>
      <c r="D2259" s="234"/>
      <c r="E2259" s="235"/>
      <c r="F2259" s="267"/>
      <c r="G2259" s="261"/>
      <c r="H2259" s="262"/>
      <c r="I2259" s="267"/>
      <c r="J2259" s="235"/>
    </row>
    <row r="2260" spans="1:10" ht="12" customHeight="1" x14ac:dyDescent="0.2">
      <c r="A2260" s="266"/>
      <c r="B2260" s="232"/>
      <c r="C2260" s="232"/>
      <c r="D2260" s="232"/>
      <c r="E2260" s="235"/>
      <c r="F2260" s="267"/>
      <c r="G2260" s="260"/>
      <c r="H2260" s="262"/>
      <c r="I2260" s="268"/>
      <c r="J2260" s="235"/>
    </row>
    <row r="2261" spans="1:10" ht="12" customHeight="1" x14ac:dyDescent="0.2">
      <c r="A2261" s="266"/>
      <c r="B2261" s="232"/>
      <c r="C2261" s="232"/>
      <c r="D2261" s="232"/>
      <c r="E2261" s="235"/>
      <c r="F2261" s="267"/>
      <c r="G2261" s="261"/>
      <c r="H2261" s="262"/>
      <c r="I2261" s="268"/>
      <c r="J2261" s="235"/>
    </row>
    <row r="2262" spans="1:10" ht="12" customHeight="1" x14ac:dyDescent="0.2">
      <c r="A2262" s="266"/>
      <c r="B2262" s="232"/>
      <c r="C2262" s="232"/>
      <c r="D2262" s="232"/>
      <c r="E2262" s="231"/>
      <c r="F2262" s="226"/>
      <c r="G2262" s="260"/>
      <c r="H2262" s="262"/>
      <c r="I2262" s="225"/>
      <c r="J2262" s="231"/>
    </row>
    <row r="2263" spans="1:10" ht="12" customHeight="1" x14ac:dyDescent="0.2">
      <c r="A2263" s="266"/>
      <c r="B2263" s="232"/>
      <c r="C2263" s="233"/>
      <c r="D2263" s="232"/>
      <c r="E2263" s="231"/>
      <c r="F2263" s="263"/>
      <c r="G2263" s="261"/>
      <c r="H2263" s="262"/>
      <c r="I2263" s="225"/>
      <c r="J2263" s="263"/>
    </row>
    <row r="2264" spans="1:10" ht="12" customHeight="1" x14ac:dyDescent="0.2">
      <c r="A2264" s="264"/>
      <c r="B2264" s="232"/>
      <c r="C2264" s="232"/>
      <c r="D2264" s="234"/>
      <c r="E2264" s="231"/>
      <c r="F2264" s="226"/>
      <c r="G2264" s="260"/>
      <c r="H2264" s="262"/>
      <c r="I2264" s="225"/>
      <c r="J2264" s="231"/>
    </row>
    <row r="2265" spans="1:10" ht="12" customHeight="1" x14ac:dyDescent="0.2">
      <c r="A2265" s="264"/>
      <c r="B2265" s="232"/>
      <c r="C2265" s="233"/>
      <c r="D2265" s="234"/>
      <c r="E2265" s="231"/>
      <c r="F2265" s="263"/>
      <c r="G2265" s="261"/>
      <c r="H2265" s="262"/>
      <c r="I2265" s="225"/>
      <c r="J2265" s="263"/>
    </row>
    <row r="2266" spans="1:10" ht="12" customHeight="1" x14ac:dyDescent="0.2">
      <c r="A2266" s="264"/>
      <c r="B2266" s="232"/>
      <c r="C2266" s="232"/>
      <c r="D2266" s="234"/>
      <c r="E2266" s="231"/>
      <c r="F2266" s="226"/>
      <c r="G2266" s="260"/>
      <c r="H2266" s="262"/>
      <c r="I2266" s="225"/>
      <c r="J2266" s="231"/>
    </row>
    <row r="2267" spans="1:10" ht="12" customHeight="1" x14ac:dyDescent="0.2">
      <c r="A2267" s="264"/>
      <c r="B2267" s="232"/>
      <c r="C2267" s="232"/>
      <c r="D2267" s="234"/>
      <c r="E2267" s="231"/>
      <c r="F2267" s="263"/>
      <c r="G2267" s="261"/>
      <c r="H2267" s="262"/>
      <c r="I2267" s="225"/>
      <c r="J2267" s="263"/>
    </row>
    <row r="2268" spans="1:10" ht="12" customHeight="1" x14ac:dyDescent="0.2">
      <c r="A2268" s="266"/>
      <c r="B2268" s="232"/>
      <c r="C2268" s="232"/>
      <c r="D2268" s="232"/>
      <c r="E2268" s="235"/>
      <c r="F2268" s="267"/>
      <c r="G2268" s="260"/>
      <c r="H2268" s="262"/>
      <c r="I2268" s="267"/>
      <c r="J2268" s="235"/>
    </row>
    <row r="2269" spans="1:10" ht="12" customHeight="1" x14ac:dyDescent="0.2">
      <c r="A2269" s="266"/>
      <c r="B2269" s="232"/>
      <c r="C2269" s="232"/>
      <c r="D2269" s="232"/>
      <c r="E2269" s="235"/>
      <c r="F2269" s="267"/>
      <c r="G2269" s="261"/>
      <c r="H2269" s="262"/>
      <c r="I2269" s="267"/>
      <c r="J2269" s="235"/>
    </row>
    <row r="2270" spans="1:10" ht="12" customHeight="1" x14ac:dyDescent="0.2">
      <c r="A2270" s="264"/>
      <c r="B2270" s="232"/>
      <c r="C2270" s="232"/>
      <c r="D2270" s="234"/>
      <c r="E2270" s="235"/>
      <c r="F2270" s="267"/>
      <c r="G2270" s="260"/>
      <c r="H2270" s="262"/>
      <c r="I2270" s="268"/>
      <c r="J2270" s="235"/>
    </row>
    <row r="2271" spans="1:10" ht="12" customHeight="1" x14ac:dyDescent="0.2">
      <c r="A2271" s="264"/>
      <c r="B2271" s="232"/>
      <c r="C2271" s="232"/>
      <c r="D2271" s="234"/>
      <c r="E2271" s="235"/>
      <c r="F2271" s="267"/>
      <c r="G2271" s="261"/>
      <c r="H2271" s="262"/>
      <c r="I2271" s="268"/>
      <c r="J2271" s="235"/>
    </row>
    <row r="2272" spans="1:10" ht="12" customHeight="1" x14ac:dyDescent="0.2">
      <c r="A2272" s="264"/>
      <c r="B2272" s="232"/>
      <c r="C2272" s="232"/>
      <c r="D2272" s="234"/>
      <c r="E2272" s="235"/>
      <c r="F2272" s="267"/>
      <c r="G2272" s="260"/>
      <c r="H2272" s="262"/>
      <c r="I2272" s="267"/>
      <c r="J2272" s="235"/>
    </row>
    <row r="2273" spans="1:10" ht="12" customHeight="1" x14ac:dyDescent="0.2">
      <c r="A2273" s="264"/>
      <c r="B2273" s="232"/>
      <c r="C2273" s="233"/>
      <c r="D2273" s="234"/>
      <c r="E2273" s="235"/>
      <c r="F2273" s="267"/>
      <c r="G2273" s="261"/>
      <c r="H2273" s="262"/>
      <c r="I2273" s="267"/>
      <c r="J2273" s="235"/>
    </row>
    <row r="2274" spans="1:10" ht="12" customHeight="1" x14ac:dyDescent="0.2">
      <c r="A2274" s="264"/>
      <c r="B2274" s="232"/>
      <c r="C2274" s="232"/>
      <c r="D2274" s="234"/>
      <c r="E2274" s="235"/>
      <c r="F2274" s="267"/>
      <c r="G2274" s="260"/>
      <c r="H2274" s="262"/>
      <c r="I2274" s="268"/>
      <c r="J2274" s="235"/>
    </row>
    <row r="2275" spans="1:10" ht="12" customHeight="1" x14ac:dyDescent="0.2">
      <c r="A2275" s="264"/>
      <c r="B2275" s="232"/>
      <c r="C2275" s="233"/>
      <c r="D2275" s="234"/>
      <c r="E2275" s="235"/>
      <c r="F2275" s="267"/>
      <c r="G2275" s="261"/>
      <c r="H2275" s="262"/>
      <c r="I2275" s="268"/>
      <c r="J2275" s="235"/>
    </row>
    <row r="2276" spans="1:10" ht="12" customHeight="1" x14ac:dyDescent="0.2">
      <c r="A2276" s="264"/>
      <c r="B2276" s="232"/>
      <c r="C2276" s="232"/>
      <c r="D2276" s="234"/>
      <c r="E2276" s="231"/>
      <c r="F2276" s="226"/>
      <c r="G2276" s="260"/>
      <c r="H2276" s="262"/>
      <c r="I2276" s="225"/>
      <c r="J2276" s="231"/>
    </row>
    <row r="2277" spans="1:10" ht="12" customHeight="1" x14ac:dyDescent="0.2">
      <c r="A2277" s="264"/>
      <c r="B2277" s="232"/>
      <c r="C2277" s="233"/>
      <c r="D2277" s="234"/>
      <c r="E2277" s="231"/>
      <c r="F2277" s="263"/>
      <c r="G2277" s="261"/>
      <c r="H2277" s="262"/>
      <c r="I2277" s="225"/>
      <c r="J2277" s="263"/>
    </row>
    <row r="2278" spans="1:10" ht="12" customHeight="1" x14ac:dyDescent="0.2">
      <c r="A2278" s="266"/>
      <c r="B2278" s="232"/>
      <c r="C2278" s="232"/>
      <c r="D2278" s="232"/>
      <c r="E2278" s="231"/>
      <c r="F2278" s="226"/>
      <c r="G2278" s="260"/>
      <c r="H2278" s="262"/>
      <c r="I2278" s="225"/>
      <c r="J2278" s="231"/>
    </row>
    <row r="2279" spans="1:10" ht="12" customHeight="1" x14ac:dyDescent="0.2">
      <c r="A2279" s="266"/>
      <c r="B2279" s="232"/>
      <c r="C2279" s="233"/>
      <c r="D2279" s="232"/>
      <c r="E2279" s="231"/>
      <c r="F2279" s="263"/>
      <c r="G2279" s="261"/>
      <c r="H2279" s="262"/>
      <c r="I2279" s="225"/>
      <c r="J2279" s="263"/>
    </row>
    <row r="2280" spans="1:10" ht="12" customHeight="1" x14ac:dyDescent="0.2">
      <c r="A2280" s="264"/>
      <c r="B2280" s="232"/>
      <c r="C2280" s="232"/>
      <c r="D2280" s="234"/>
      <c r="E2280" s="231"/>
      <c r="F2280" s="226"/>
      <c r="G2280" s="260"/>
      <c r="H2280" s="262"/>
      <c r="I2280" s="225"/>
      <c r="J2280" s="231"/>
    </row>
    <row r="2281" spans="1:10" ht="12" customHeight="1" x14ac:dyDescent="0.2">
      <c r="A2281" s="264"/>
      <c r="B2281" s="232"/>
      <c r="C2281" s="232"/>
      <c r="D2281" s="234"/>
      <c r="E2281" s="231"/>
      <c r="F2281" s="263"/>
      <c r="G2281" s="261"/>
      <c r="H2281" s="262"/>
      <c r="I2281" s="225"/>
      <c r="J2281" s="263"/>
    </row>
    <row r="2282" spans="1:10" ht="12" customHeight="1" x14ac:dyDescent="0.2">
      <c r="A2282" s="266"/>
      <c r="B2282" s="232"/>
      <c r="C2282" s="232"/>
      <c r="D2282" s="232"/>
      <c r="E2282" s="235"/>
      <c r="F2282" s="267"/>
      <c r="G2282" s="260"/>
      <c r="H2282" s="262"/>
      <c r="I2282" s="268"/>
      <c r="J2282" s="235"/>
    </row>
    <row r="2283" spans="1:10" ht="12" customHeight="1" x14ac:dyDescent="0.2">
      <c r="A2283" s="266"/>
      <c r="B2283" s="232"/>
      <c r="C2283" s="233"/>
      <c r="D2283" s="232"/>
      <c r="E2283" s="235"/>
      <c r="F2283" s="267"/>
      <c r="G2283" s="261"/>
      <c r="H2283" s="262"/>
      <c r="I2283" s="268"/>
      <c r="J2283" s="235"/>
    </row>
    <row r="2284" spans="1:10" ht="12" customHeight="1" x14ac:dyDescent="0.2">
      <c r="A2284" s="264"/>
      <c r="B2284" s="232"/>
      <c r="C2284" s="232"/>
      <c r="D2284" s="234"/>
      <c r="E2284" s="235"/>
      <c r="F2284" s="267"/>
      <c r="G2284" s="260"/>
      <c r="H2284" s="262"/>
      <c r="I2284" s="268"/>
      <c r="J2284" s="235"/>
    </row>
    <row r="2285" spans="1:10" ht="12" customHeight="1" x14ac:dyDescent="0.2">
      <c r="A2285" s="264"/>
      <c r="B2285" s="232"/>
      <c r="C2285" s="233"/>
      <c r="D2285" s="234"/>
      <c r="E2285" s="235"/>
      <c r="F2285" s="267"/>
      <c r="G2285" s="261"/>
      <c r="H2285" s="262"/>
      <c r="I2285" s="268"/>
      <c r="J2285" s="235"/>
    </row>
    <row r="2286" spans="1:10" ht="12" customHeight="1" x14ac:dyDescent="0.2">
      <c r="A2286" s="264"/>
      <c r="B2286" s="232"/>
      <c r="C2286" s="232"/>
      <c r="D2286" s="234"/>
      <c r="E2286" s="231"/>
      <c r="F2286" s="226"/>
      <c r="G2286" s="260"/>
      <c r="H2286" s="262"/>
      <c r="I2286" s="225"/>
      <c r="J2286" s="231"/>
    </row>
    <row r="2287" spans="1:10" ht="12" customHeight="1" x14ac:dyDescent="0.2">
      <c r="A2287" s="264"/>
      <c r="B2287" s="232"/>
      <c r="C2287" s="233"/>
      <c r="D2287" s="234"/>
      <c r="E2287" s="231"/>
      <c r="F2287" s="263"/>
      <c r="G2287" s="261"/>
      <c r="H2287" s="262"/>
      <c r="I2287" s="225"/>
      <c r="J2287" s="263"/>
    </row>
    <row r="2288" spans="1:10" ht="12" customHeight="1" x14ac:dyDescent="0.2">
      <c r="A2288" s="264"/>
      <c r="B2288" s="232"/>
      <c r="C2288" s="232"/>
      <c r="D2288" s="234"/>
      <c r="E2288" s="235"/>
      <c r="F2288" s="267"/>
      <c r="G2288" s="260"/>
      <c r="H2288" s="262"/>
      <c r="I2288" s="267"/>
      <c r="J2288" s="235"/>
    </row>
    <row r="2289" spans="1:10" ht="12" customHeight="1" x14ac:dyDescent="0.2">
      <c r="A2289" s="264"/>
      <c r="B2289" s="232"/>
      <c r="C2289" s="233"/>
      <c r="D2289" s="234"/>
      <c r="E2289" s="235"/>
      <c r="F2289" s="267"/>
      <c r="G2289" s="261"/>
      <c r="H2289" s="262"/>
      <c r="I2289" s="267"/>
      <c r="J2289" s="235"/>
    </row>
    <row r="2290" spans="1:10" ht="12" customHeight="1" x14ac:dyDescent="0.2">
      <c r="A2290" s="264"/>
      <c r="B2290" s="232"/>
      <c r="C2290" s="232"/>
      <c r="D2290" s="234"/>
      <c r="E2290" s="236"/>
      <c r="F2290" s="271"/>
      <c r="G2290" s="272"/>
      <c r="H2290" s="274"/>
      <c r="I2290" s="283"/>
      <c r="J2290" s="271"/>
    </row>
    <row r="2291" spans="1:10" ht="12" customHeight="1" x14ac:dyDescent="0.2">
      <c r="A2291" s="264"/>
      <c r="B2291" s="232"/>
      <c r="C2291" s="233"/>
      <c r="D2291" s="234"/>
      <c r="E2291" s="236"/>
      <c r="F2291" s="271"/>
      <c r="G2291" s="273"/>
      <c r="H2291" s="274"/>
      <c r="I2291" s="283"/>
      <c r="J2291" s="271"/>
    </row>
    <row r="2292" spans="1:10" ht="12" customHeight="1" x14ac:dyDescent="0.2">
      <c r="A2292" s="266"/>
      <c r="B2292" s="232"/>
      <c r="C2292" s="232"/>
      <c r="D2292" s="232"/>
      <c r="E2292" s="235"/>
      <c r="F2292" s="267"/>
      <c r="G2292" s="260"/>
      <c r="H2292" s="262"/>
      <c r="I2292" s="268"/>
      <c r="J2292" s="235"/>
    </row>
    <row r="2293" spans="1:10" ht="12" customHeight="1" x14ac:dyDescent="0.2">
      <c r="A2293" s="266"/>
      <c r="B2293" s="232"/>
      <c r="C2293" s="232"/>
      <c r="D2293" s="232"/>
      <c r="E2293" s="235"/>
      <c r="F2293" s="267"/>
      <c r="G2293" s="261"/>
      <c r="H2293" s="262"/>
      <c r="I2293" s="268"/>
      <c r="J2293" s="235"/>
    </row>
    <row r="2294" spans="1:10" ht="12" customHeight="1" x14ac:dyDescent="0.2">
      <c r="A2294" s="266"/>
      <c r="B2294" s="232"/>
      <c r="C2294" s="232"/>
      <c r="D2294" s="232"/>
      <c r="E2294" s="231"/>
      <c r="F2294" s="226"/>
      <c r="G2294" s="260"/>
      <c r="H2294" s="262"/>
      <c r="I2294" s="225"/>
      <c r="J2294" s="231"/>
    </row>
    <row r="2295" spans="1:10" ht="12" customHeight="1" x14ac:dyDescent="0.2">
      <c r="A2295" s="266"/>
      <c r="B2295" s="232"/>
      <c r="C2295" s="233"/>
      <c r="D2295" s="232"/>
      <c r="E2295" s="231"/>
      <c r="F2295" s="263"/>
      <c r="G2295" s="261"/>
      <c r="H2295" s="262"/>
      <c r="I2295" s="225"/>
      <c r="J2295" s="263"/>
    </row>
    <row r="2296" spans="1:10" ht="12" customHeight="1" x14ac:dyDescent="0.2">
      <c r="A2296" s="264"/>
      <c r="B2296" s="232"/>
      <c r="C2296" s="232"/>
      <c r="D2296" s="234"/>
      <c r="E2296" s="231"/>
      <c r="F2296" s="226"/>
      <c r="G2296" s="260"/>
      <c r="H2296" s="262"/>
      <c r="I2296" s="225"/>
      <c r="J2296" s="231"/>
    </row>
    <row r="2297" spans="1:10" ht="12" customHeight="1" x14ac:dyDescent="0.2">
      <c r="A2297" s="264"/>
      <c r="B2297" s="232"/>
      <c r="C2297" s="233"/>
      <c r="D2297" s="234"/>
      <c r="E2297" s="231"/>
      <c r="F2297" s="263"/>
      <c r="G2297" s="261"/>
      <c r="H2297" s="262"/>
      <c r="I2297" s="225"/>
      <c r="J2297" s="263"/>
    </row>
    <row r="2298" spans="1:10" ht="12" customHeight="1" x14ac:dyDescent="0.2">
      <c r="A2298" s="266"/>
      <c r="B2298" s="232"/>
      <c r="C2298" s="232"/>
      <c r="D2298" s="232"/>
      <c r="E2298" s="235"/>
      <c r="F2298" s="267"/>
      <c r="G2298" s="260"/>
      <c r="H2298" s="262"/>
      <c r="I2298" s="268"/>
      <c r="J2298" s="235"/>
    </row>
    <row r="2299" spans="1:10" ht="12" customHeight="1" x14ac:dyDescent="0.2">
      <c r="A2299" s="266"/>
      <c r="B2299" s="232"/>
      <c r="C2299" s="233"/>
      <c r="D2299" s="232"/>
      <c r="E2299" s="235"/>
      <c r="F2299" s="267"/>
      <c r="G2299" s="261"/>
      <c r="H2299" s="262"/>
      <c r="I2299" s="268"/>
      <c r="J2299" s="235"/>
    </row>
    <row r="2300" spans="1:10" ht="12" customHeight="1" x14ac:dyDescent="0.2">
      <c r="A2300" s="266"/>
      <c r="B2300" s="232"/>
      <c r="C2300" s="232"/>
      <c r="D2300" s="232"/>
      <c r="E2300" s="231"/>
      <c r="F2300" s="267"/>
      <c r="G2300" s="260"/>
      <c r="H2300" s="262"/>
      <c r="I2300" s="225"/>
      <c r="J2300" s="231"/>
    </row>
    <row r="2301" spans="1:10" ht="12" customHeight="1" x14ac:dyDescent="0.2">
      <c r="A2301" s="266"/>
      <c r="B2301" s="232"/>
      <c r="C2301" s="232"/>
      <c r="D2301" s="232"/>
      <c r="E2301" s="231"/>
      <c r="F2301" s="267"/>
      <c r="G2301" s="261"/>
      <c r="H2301" s="262"/>
      <c r="I2301" s="225"/>
      <c r="J2301" s="263"/>
    </row>
    <row r="2302" spans="1:10" ht="12" customHeight="1" x14ac:dyDescent="0.2">
      <c r="A2302" s="264"/>
      <c r="B2302" s="232"/>
      <c r="C2302" s="232"/>
      <c r="D2302" s="234"/>
      <c r="E2302" s="235"/>
      <c r="F2302" s="267"/>
      <c r="G2302" s="260"/>
      <c r="H2302" s="262"/>
      <c r="I2302" s="268"/>
      <c r="J2302" s="235"/>
    </row>
    <row r="2303" spans="1:10" ht="12" customHeight="1" x14ac:dyDescent="0.2">
      <c r="A2303" s="264"/>
      <c r="B2303" s="232"/>
      <c r="C2303" s="232"/>
      <c r="D2303" s="234"/>
      <c r="E2303" s="235"/>
      <c r="F2303" s="267"/>
      <c r="G2303" s="261"/>
      <c r="H2303" s="262"/>
      <c r="I2303" s="268"/>
      <c r="J2303" s="235"/>
    </row>
    <row r="2304" spans="1:10" ht="12" customHeight="1" x14ac:dyDescent="0.2">
      <c r="A2304" s="264"/>
      <c r="B2304" s="232"/>
      <c r="C2304" s="232"/>
      <c r="D2304" s="234"/>
      <c r="E2304" s="231"/>
      <c r="F2304" s="267"/>
      <c r="G2304" s="260"/>
      <c r="H2304" s="262"/>
      <c r="I2304" s="225"/>
      <c r="J2304" s="231"/>
    </row>
    <row r="2305" spans="1:10" ht="12" customHeight="1" x14ac:dyDescent="0.2">
      <c r="A2305" s="264"/>
      <c r="B2305" s="232"/>
      <c r="C2305" s="233"/>
      <c r="D2305" s="234"/>
      <c r="E2305" s="231"/>
      <c r="F2305" s="267"/>
      <c r="G2305" s="261"/>
      <c r="H2305" s="262"/>
      <c r="I2305" s="225"/>
      <c r="J2305" s="263"/>
    </row>
    <row r="2306" spans="1:10" ht="12" customHeight="1" x14ac:dyDescent="0.2">
      <c r="A2306" s="264"/>
      <c r="B2306" s="232"/>
      <c r="C2306" s="232"/>
      <c r="D2306" s="234"/>
      <c r="E2306" s="235"/>
      <c r="F2306" s="267"/>
      <c r="G2306" s="260"/>
      <c r="H2306" s="262"/>
      <c r="I2306" s="268"/>
      <c r="J2306" s="235"/>
    </row>
    <row r="2307" spans="1:10" ht="12" customHeight="1" x14ac:dyDescent="0.2">
      <c r="A2307" s="264"/>
      <c r="B2307" s="232"/>
      <c r="C2307" s="233"/>
      <c r="D2307" s="234"/>
      <c r="E2307" s="235"/>
      <c r="F2307" s="267"/>
      <c r="G2307" s="261"/>
      <c r="H2307" s="262"/>
      <c r="I2307" s="268"/>
      <c r="J2307" s="235"/>
    </row>
    <row r="2308" spans="1:10" ht="12" customHeight="1" x14ac:dyDescent="0.2">
      <c r="A2308" s="264"/>
      <c r="B2308" s="232"/>
      <c r="C2308" s="232"/>
      <c r="D2308" s="234"/>
      <c r="E2308" s="235"/>
      <c r="F2308" s="267"/>
      <c r="G2308" s="260"/>
      <c r="H2308" s="262"/>
      <c r="I2308" s="267"/>
      <c r="J2308" s="235"/>
    </row>
    <row r="2309" spans="1:10" ht="12" customHeight="1" x14ac:dyDescent="0.2">
      <c r="A2309" s="264"/>
      <c r="B2309" s="232"/>
      <c r="C2309" s="233"/>
      <c r="D2309" s="234"/>
      <c r="E2309" s="235"/>
      <c r="F2309" s="267"/>
      <c r="G2309" s="261"/>
      <c r="H2309" s="262"/>
      <c r="I2309" s="267"/>
      <c r="J2309" s="235"/>
    </row>
    <row r="2310" spans="1:10" ht="12" customHeight="1" x14ac:dyDescent="0.2">
      <c r="A2310" s="264"/>
      <c r="B2310" s="232"/>
      <c r="C2310" s="232"/>
      <c r="D2310" s="234"/>
      <c r="E2310" s="231"/>
      <c r="F2310" s="226"/>
      <c r="G2310" s="260"/>
      <c r="H2310" s="262"/>
      <c r="I2310" s="225"/>
      <c r="J2310" s="231"/>
    </row>
    <row r="2311" spans="1:10" ht="12" customHeight="1" x14ac:dyDescent="0.2">
      <c r="A2311" s="264"/>
      <c r="B2311" s="232"/>
      <c r="C2311" s="233"/>
      <c r="D2311" s="234"/>
      <c r="E2311" s="231"/>
      <c r="F2311" s="263"/>
      <c r="G2311" s="261"/>
      <c r="H2311" s="262"/>
      <c r="I2311" s="225"/>
      <c r="J2311" s="263"/>
    </row>
    <row r="2312" spans="1:10" ht="12" customHeight="1" x14ac:dyDescent="0.2">
      <c r="A2312" s="264"/>
      <c r="B2312" s="232"/>
      <c r="C2312" s="232"/>
      <c r="D2312" s="234"/>
      <c r="E2312" s="235"/>
      <c r="F2312" s="267"/>
      <c r="G2312" s="260"/>
      <c r="H2312" s="262"/>
      <c r="I2312" s="268"/>
      <c r="J2312" s="235"/>
    </row>
    <row r="2313" spans="1:10" ht="12" customHeight="1" x14ac:dyDescent="0.2">
      <c r="A2313" s="264"/>
      <c r="B2313" s="232"/>
      <c r="C2313" s="233"/>
      <c r="D2313" s="234"/>
      <c r="E2313" s="235"/>
      <c r="F2313" s="267"/>
      <c r="G2313" s="261"/>
      <c r="H2313" s="262"/>
      <c r="I2313" s="268"/>
      <c r="J2313" s="235"/>
    </row>
    <row r="2314" spans="1:10" ht="12" customHeight="1" x14ac:dyDescent="0.2">
      <c r="A2314" s="264"/>
      <c r="B2314" s="232"/>
      <c r="C2314" s="232"/>
      <c r="D2314" s="234"/>
      <c r="E2314" s="235"/>
      <c r="F2314" s="267"/>
      <c r="G2314" s="260"/>
      <c r="H2314" s="262"/>
      <c r="I2314" s="268"/>
      <c r="J2314" s="235"/>
    </row>
    <row r="2315" spans="1:10" ht="12" customHeight="1" x14ac:dyDescent="0.2">
      <c r="A2315" s="264"/>
      <c r="B2315" s="232"/>
      <c r="C2315" s="233"/>
      <c r="D2315" s="234"/>
      <c r="E2315" s="235"/>
      <c r="F2315" s="267"/>
      <c r="G2315" s="261"/>
      <c r="H2315" s="262"/>
      <c r="I2315" s="268"/>
      <c r="J2315" s="235"/>
    </row>
    <row r="2316" spans="1:10" ht="12" customHeight="1" x14ac:dyDescent="0.2">
      <c r="A2316" s="264"/>
      <c r="B2316" s="232"/>
      <c r="C2316" s="232"/>
      <c r="D2316" s="234"/>
      <c r="E2316" s="235"/>
      <c r="F2316" s="267"/>
      <c r="G2316" s="260"/>
      <c r="H2316" s="262"/>
      <c r="I2316" s="267"/>
      <c r="J2316" s="235"/>
    </row>
    <row r="2317" spans="1:10" ht="12" customHeight="1" x14ac:dyDescent="0.2">
      <c r="A2317" s="264"/>
      <c r="B2317" s="232"/>
      <c r="C2317" s="233"/>
      <c r="D2317" s="234"/>
      <c r="E2317" s="235"/>
      <c r="F2317" s="267"/>
      <c r="G2317" s="261"/>
      <c r="H2317" s="262"/>
      <c r="I2317" s="267"/>
      <c r="J2317" s="235"/>
    </row>
    <row r="2318" spans="1:10" ht="12" customHeight="1" x14ac:dyDescent="0.2">
      <c r="A2318" s="264"/>
      <c r="B2318" s="232"/>
      <c r="C2318" s="232"/>
      <c r="D2318" s="234"/>
      <c r="E2318" s="231"/>
      <c r="F2318" s="226"/>
      <c r="G2318" s="260"/>
      <c r="H2318" s="262"/>
      <c r="I2318" s="225"/>
      <c r="J2318" s="231"/>
    </row>
    <row r="2319" spans="1:10" ht="12" customHeight="1" x14ac:dyDescent="0.2">
      <c r="A2319" s="264"/>
      <c r="B2319" s="232"/>
      <c r="C2319" s="233"/>
      <c r="D2319" s="234"/>
      <c r="E2319" s="231"/>
      <c r="F2319" s="263"/>
      <c r="G2319" s="261"/>
      <c r="H2319" s="262"/>
      <c r="I2319" s="225"/>
      <c r="J2319" s="263"/>
    </row>
    <row r="2320" spans="1:10" ht="12" customHeight="1" x14ac:dyDescent="0.2">
      <c r="A2320" s="264"/>
      <c r="B2320" s="232"/>
      <c r="C2320" s="232"/>
      <c r="D2320" s="234"/>
      <c r="E2320" s="235"/>
      <c r="F2320" s="267"/>
      <c r="G2320" s="260"/>
      <c r="H2320" s="262"/>
      <c r="I2320" s="268"/>
      <c r="J2320" s="235"/>
    </row>
    <row r="2321" spans="1:10" ht="12" customHeight="1" x14ac:dyDescent="0.2">
      <c r="A2321" s="264"/>
      <c r="B2321" s="232"/>
      <c r="C2321" s="232"/>
      <c r="D2321" s="234"/>
      <c r="E2321" s="235"/>
      <c r="F2321" s="267"/>
      <c r="G2321" s="261"/>
      <c r="H2321" s="262"/>
      <c r="I2321" s="268"/>
      <c r="J2321" s="235"/>
    </row>
    <row r="2322" spans="1:10" ht="12" customHeight="1" x14ac:dyDescent="0.2">
      <c r="A2322" s="264"/>
      <c r="B2322" s="232"/>
      <c r="C2322" s="232"/>
      <c r="D2322" s="234"/>
      <c r="E2322" s="231"/>
      <c r="F2322" s="226"/>
      <c r="G2322" s="260"/>
      <c r="H2322" s="262"/>
      <c r="I2322" s="267"/>
      <c r="J2322" s="235"/>
    </row>
    <row r="2323" spans="1:10" ht="12" customHeight="1" x14ac:dyDescent="0.2">
      <c r="A2323" s="264"/>
      <c r="B2323" s="232"/>
      <c r="C2323" s="233"/>
      <c r="D2323" s="234"/>
      <c r="E2323" s="231"/>
      <c r="F2323" s="263"/>
      <c r="G2323" s="261"/>
      <c r="H2323" s="262"/>
      <c r="I2323" s="267"/>
      <c r="J2323" s="235"/>
    </row>
    <row r="2324" spans="1:10" ht="12" customHeight="1" x14ac:dyDescent="0.2">
      <c r="A2324" s="264"/>
      <c r="B2324" s="232"/>
      <c r="C2324" s="232"/>
      <c r="D2324" s="234"/>
      <c r="E2324" s="235"/>
      <c r="F2324" s="267"/>
      <c r="G2324" s="260"/>
      <c r="H2324" s="262"/>
      <c r="I2324" s="268"/>
      <c r="J2324" s="235"/>
    </row>
    <row r="2325" spans="1:10" ht="12" customHeight="1" x14ac:dyDescent="0.2">
      <c r="A2325" s="264"/>
      <c r="B2325" s="232"/>
      <c r="C2325" s="232"/>
      <c r="D2325" s="234"/>
      <c r="E2325" s="235"/>
      <c r="F2325" s="267"/>
      <c r="G2325" s="261"/>
      <c r="H2325" s="262"/>
      <c r="I2325" s="268"/>
      <c r="J2325" s="235"/>
    </row>
    <row r="2326" spans="1:10" ht="12" customHeight="1" x14ac:dyDescent="0.2">
      <c r="A2326" s="264"/>
      <c r="B2326" s="232"/>
      <c r="C2326" s="232"/>
      <c r="D2326" s="234"/>
      <c r="E2326" s="235"/>
      <c r="F2326" s="267"/>
      <c r="G2326" s="260"/>
      <c r="H2326" s="262"/>
      <c r="I2326" s="267"/>
      <c r="J2326" s="235"/>
    </row>
    <row r="2327" spans="1:10" ht="12" customHeight="1" x14ac:dyDescent="0.2">
      <c r="A2327" s="264"/>
      <c r="B2327" s="232"/>
      <c r="C2327" s="233"/>
      <c r="D2327" s="234"/>
      <c r="E2327" s="235"/>
      <c r="F2327" s="267"/>
      <c r="G2327" s="261"/>
      <c r="H2327" s="262"/>
      <c r="I2327" s="267"/>
      <c r="J2327" s="235"/>
    </row>
    <row r="2328" spans="1:10" ht="12" customHeight="1" x14ac:dyDescent="0.2">
      <c r="A2328" s="264"/>
      <c r="B2328" s="232"/>
      <c r="C2328" s="232"/>
      <c r="D2328" s="234"/>
      <c r="E2328" s="231"/>
      <c r="F2328" s="226"/>
      <c r="G2328" s="260"/>
      <c r="H2328" s="262"/>
      <c r="I2328" s="225"/>
      <c r="J2328" s="231"/>
    </row>
    <row r="2329" spans="1:10" ht="12" customHeight="1" x14ac:dyDescent="0.2">
      <c r="A2329" s="264"/>
      <c r="B2329" s="232"/>
      <c r="C2329" s="232"/>
      <c r="D2329" s="234"/>
      <c r="E2329" s="231"/>
      <c r="F2329" s="263"/>
      <c r="G2329" s="261"/>
      <c r="H2329" s="262"/>
      <c r="I2329" s="225"/>
      <c r="J2329" s="263"/>
    </row>
    <row r="2330" spans="1:10" ht="12" customHeight="1" x14ac:dyDescent="0.2">
      <c r="A2330" s="264"/>
      <c r="B2330" s="232"/>
      <c r="C2330" s="232"/>
      <c r="D2330" s="232"/>
      <c r="E2330" s="235"/>
      <c r="F2330" s="267"/>
      <c r="G2330" s="260"/>
      <c r="H2330" s="262"/>
      <c r="I2330" s="268"/>
      <c r="J2330" s="235"/>
    </row>
    <row r="2331" spans="1:10" ht="12" customHeight="1" x14ac:dyDescent="0.2">
      <c r="A2331" s="264"/>
      <c r="B2331" s="232"/>
      <c r="C2331" s="233"/>
      <c r="D2331" s="232"/>
      <c r="E2331" s="235"/>
      <c r="F2331" s="267"/>
      <c r="G2331" s="261"/>
      <c r="H2331" s="262"/>
      <c r="I2331" s="268"/>
      <c r="J2331" s="235"/>
    </row>
    <row r="2332" spans="1:10" ht="12" customHeight="1" x14ac:dyDescent="0.2">
      <c r="A2332" s="264"/>
      <c r="B2332" s="232"/>
      <c r="C2332" s="232"/>
      <c r="D2332" s="232"/>
      <c r="E2332" s="235"/>
      <c r="F2332" s="267"/>
      <c r="G2332" s="260"/>
      <c r="H2332" s="262"/>
      <c r="I2332" s="267"/>
      <c r="J2332" s="235"/>
    </row>
    <row r="2333" spans="1:10" ht="12" customHeight="1" x14ac:dyDescent="0.2">
      <c r="A2333" s="264"/>
      <c r="B2333" s="232"/>
      <c r="C2333" s="232"/>
      <c r="D2333" s="232"/>
      <c r="E2333" s="235"/>
      <c r="F2333" s="267"/>
      <c r="G2333" s="261"/>
      <c r="H2333" s="262"/>
      <c r="I2333" s="267"/>
      <c r="J2333" s="235"/>
    </row>
    <row r="2334" spans="1:10" ht="12" customHeight="1" x14ac:dyDescent="0.2">
      <c r="A2334" s="264"/>
      <c r="B2334" s="232"/>
      <c r="C2334" s="232"/>
      <c r="D2334" s="232"/>
      <c r="E2334" s="231"/>
      <c r="F2334" s="226"/>
      <c r="G2334" s="260"/>
      <c r="H2334" s="262"/>
      <c r="I2334" s="225"/>
      <c r="J2334" s="231"/>
    </row>
    <row r="2335" spans="1:10" ht="12" customHeight="1" x14ac:dyDescent="0.2">
      <c r="A2335" s="264"/>
      <c r="B2335" s="232"/>
      <c r="C2335" s="233"/>
      <c r="D2335" s="232"/>
      <c r="E2335" s="231"/>
      <c r="F2335" s="263"/>
      <c r="G2335" s="261"/>
      <c r="H2335" s="262"/>
      <c r="I2335" s="225"/>
      <c r="J2335" s="263"/>
    </row>
    <row r="2336" spans="1:10" ht="12" customHeight="1" x14ac:dyDescent="0.2">
      <c r="A2336" s="264"/>
      <c r="B2336" s="232"/>
      <c r="C2336" s="232"/>
      <c r="D2336" s="232"/>
      <c r="E2336" s="235"/>
      <c r="F2336" s="267"/>
      <c r="G2336" s="260"/>
      <c r="H2336" s="262"/>
      <c r="I2336" s="268"/>
      <c r="J2336" s="235"/>
    </row>
    <row r="2337" spans="1:10" ht="12" customHeight="1" x14ac:dyDescent="0.2">
      <c r="A2337" s="264"/>
      <c r="B2337" s="232"/>
      <c r="C2337" s="232"/>
      <c r="D2337" s="232"/>
      <c r="E2337" s="235"/>
      <c r="F2337" s="267"/>
      <c r="G2337" s="261"/>
      <c r="H2337" s="262"/>
      <c r="I2337" s="268"/>
      <c r="J2337" s="235"/>
    </row>
    <row r="2338" spans="1:10" ht="12" customHeight="1" x14ac:dyDescent="0.2">
      <c r="A2338" s="266"/>
      <c r="B2338" s="232"/>
      <c r="C2338" s="232"/>
      <c r="D2338" s="232"/>
      <c r="E2338" s="231"/>
      <c r="F2338" s="226"/>
      <c r="G2338" s="260"/>
      <c r="H2338" s="262"/>
      <c r="I2338" s="225"/>
      <c r="J2338" s="231"/>
    </row>
    <row r="2339" spans="1:10" ht="12" customHeight="1" x14ac:dyDescent="0.2">
      <c r="A2339" s="266"/>
      <c r="B2339" s="232"/>
      <c r="C2339" s="233"/>
      <c r="D2339" s="232"/>
      <c r="E2339" s="231"/>
      <c r="F2339" s="263"/>
      <c r="G2339" s="261"/>
      <c r="H2339" s="262"/>
      <c r="I2339" s="225"/>
      <c r="J2339" s="263"/>
    </row>
    <row r="2340" spans="1:10" ht="12" customHeight="1" x14ac:dyDescent="0.2">
      <c r="A2340" s="264"/>
      <c r="B2340" s="232"/>
      <c r="C2340" s="232"/>
      <c r="D2340" s="232"/>
      <c r="E2340" s="231"/>
      <c r="F2340" s="226"/>
      <c r="G2340" s="260"/>
      <c r="H2340" s="262"/>
      <c r="I2340" s="225"/>
      <c r="J2340" s="231"/>
    </row>
    <row r="2341" spans="1:10" ht="12" customHeight="1" x14ac:dyDescent="0.2">
      <c r="A2341" s="264"/>
      <c r="B2341" s="232"/>
      <c r="C2341" s="232"/>
      <c r="D2341" s="232"/>
      <c r="E2341" s="231"/>
      <c r="F2341" s="263"/>
      <c r="G2341" s="261"/>
      <c r="H2341" s="262"/>
      <c r="I2341" s="225"/>
      <c r="J2341" s="263"/>
    </row>
    <row r="2342" spans="1:10" ht="12" customHeight="1" x14ac:dyDescent="0.2">
      <c r="A2342" s="264"/>
      <c r="B2342" s="232"/>
      <c r="C2342" s="232"/>
      <c r="D2342" s="234"/>
      <c r="E2342" s="235"/>
      <c r="F2342" s="267"/>
      <c r="G2342" s="260"/>
      <c r="H2342" s="262"/>
      <c r="I2342" s="268"/>
      <c r="J2342" s="235"/>
    </row>
    <row r="2343" spans="1:10" ht="12" customHeight="1" x14ac:dyDescent="0.2">
      <c r="A2343" s="264"/>
      <c r="B2343" s="232"/>
      <c r="C2343" s="233"/>
      <c r="D2343" s="234"/>
      <c r="E2343" s="235"/>
      <c r="F2343" s="267"/>
      <c r="G2343" s="261"/>
      <c r="H2343" s="262"/>
      <c r="I2343" s="268"/>
      <c r="J2343" s="235"/>
    </row>
    <row r="2344" spans="1:10" ht="12" customHeight="1" x14ac:dyDescent="0.2">
      <c r="A2344" s="264"/>
      <c r="B2344" s="232"/>
      <c r="C2344" s="232"/>
      <c r="D2344" s="234"/>
      <c r="E2344" s="235"/>
      <c r="F2344" s="267"/>
      <c r="G2344" s="260"/>
      <c r="H2344" s="262"/>
      <c r="I2344" s="267"/>
      <c r="J2344" s="235"/>
    </row>
    <row r="2345" spans="1:10" ht="12" customHeight="1" x14ac:dyDescent="0.2">
      <c r="A2345" s="264"/>
      <c r="B2345" s="232"/>
      <c r="C2345" s="232"/>
      <c r="D2345" s="234"/>
      <c r="E2345" s="235"/>
      <c r="F2345" s="267"/>
      <c r="G2345" s="261"/>
      <c r="H2345" s="262"/>
      <c r="I2345" s="267"/>
      <c r="J2345" s="235"/>
    </row>
    <row r="2346" spans="1:10" ht="12" customHeight="1" x14ac:dyDescent="0.2">
      <c r="A2346" s="264"/>
      <c r="B2346" s="232"/>
      <c r="C2346" s="232"/>
      <c r="D2346" s="234"/>
      <c r="E2346" s="231"/>
      <c r="F2346" s="226"/>
      <c r="G2346" s="260"/>
      <c r="H2346" s="262"/>
      <c r="I2346" s="225"/>
      <c r="J2346" s="231"/>
    </row>
    <row r="2347" spans="1:10" ht="12" customHeight="1" x14ac:dyDescent="0.2">
      <c r="A2347" s="264"/>
      <c r="B2347" s="232"/>
      <c r="C2347" s="233"/>
      <c r="D2347" s="234"/>
      <c r="E2347" s="231"/>
      <c r="F2347" s="263"/>
      <c r="G2347" s="261"/>
      <c r="H2347" s="262"/>
      <c r="I2347" s="225"/>
      <c r="J2347" s="263"/>
    </row>
    <row r="2348" spans="1:10" ht="12" customHeight="1" x14ac:dyDescent="0.2">
      <c r="A2348" s="264"/>
      <c r="B2348" s="232"/>
      <c r="C2348" s="232"/>
      <c r="D2348" s="234"/>
      <c r="E2348" s="235"/>
      <c r="F2348" s="267"/>
      <c r="G2348" s="260"/>
      <c r="H2348" s="262"/>
      <c r="I2348" s="268"/>
      <c r="J2348" s="235"/>
    </row>
    <row r="2349" spans="1:10" ht="12" customHeight="1" x14ac:dyDescent="0.2">
      <c r="A2349" s="264"/>
      <c r="B2349" s="232"/>
      <c r="C2349" s="233"/>
      <c r="D2349" s="234"/>
      <c r="E2349" s="235"/>
      <c r="F2349" s="267"/>
      <c r="G2349" s="261"/>
      <c r="H2349" s="262"/>
      <c r="I2349" s="268"/>
      <c r="J2349" s="235"/>
    </row>
    <row r="2350" spans="1:10" ht="12" customHeight="1" x14ac:dyDescent="0.2">
      <c r="A2350" s="264"/>
      <c r="B2350" s="232"/>
      <c r="C2350" s="232"/>
      <c r="D2350" s="234"/>
      <c r="E2350" s="235"/>
      <c r="F2350" s="267"/>
      <c r="G2350" s="260"/>
      <c r="H2350" s="262"/>
      <c r="I2350" s="267"/>
      <c r="J2350" s="235"/>
    </row>
    <row r="2351" spans="1:10" ht="12" customHeight="1" x14ac:dyDescent="0.2">
      <c r="A2351" s="264"/>
      <c r="B2351" s="232"/>
      <c r="C2351" s="232"/>
      <c r="D2351" s="234"/>
      <c r="E2351" s="235"/>
      <c r="F2351" s="267"/>
      <c r="G2351" s="261"/>
      <c r="H2351" s="262"/>
      <c r="I2351" s="267"/>
      <c r="J2351" s="235"/>
    </row>
    <row r="2352" spans="1:10" ht="12" customHeight="1" x14ac:dyDescent="0.2">
      <c r="A2352" s="264"/>
      <c r="B2352" s="232"/>
      <c r="C2352" s="232"/>
      <c r="D2352" s="234"/>
      <c r="E2352" s="231"/>
      <c r="F2352" s="226"/>
      <c r="G2352" s="260"/>
      <c r="H2352" s="262"/>
      <c r="I2352" s="225"/>
      <c r="J2352" s="231"/>
    </row>
    <row r="2353" spans="1:10" ht="12" customHeight="1" x14ac:dyDescent="0.2">
      <c r="A2353" s="264"/>
      <c r="B2353" s="232"/>
      <c r="C2353" s="233"/>
      <c r="D2353" s="234"/>
      <c r="E2353" s="231"/>
      <c r="F2353" s="263"/>
      <c r="G2353" s="261"/>
      <c r="H2353" s="262"/>
      <c r="I2353" s="225"/>
      <c r="J2353" s="263"/>
    </row>
    <row r="2354" spans="1:10" ht="12" customHeight="1" x14ac:dyDescent="0.2">
      <c r="A2354" s="266"/>
      <c r="B2354" s="232"/>
      <c r="C2354" s="232"/>
      <c r="D2354" s="232"/>
      <c r="E2354" s="235"/>
      <c r="F2354" s="267"/>
      <c r="G2354" s="260"/>
      <c r="H2354" s="262"/>
      <c r="I2354" s="268"/>
      <c r="J2354" s="235"/>
    </row>
    <row r="2355" spans="1:10" ht="12" customHeight="1" x14ac:dyDescent="0.2">
      <c r="A2355" s="266"/>
      <c r="B2355" s="232"/>
      <c r="C2355" s="233"/>
      <c r="D2355" s="232"/>
      <c r="E2355" s="235"/>
      <c r="F2355" s="267"/>
      <c r="G2355" s="261"/>
      <c r="H2355" s="262"/>
      <c r="I2355" s="268"/>
      <c r="J2355" s="235"/>
    </row>
    <row r="2356" spans="1:10" ht="12" customHeight="1" x14ac:dyDescent="0.2">
      <c r="A2356" s="266"/>
      <c r="B2356" s="232"/>
      <c r="C2356" s="232"/>
      <c r="D2356" s="232"/>
      <c r="E2356" s="235"/>
      <c r="F2356" s="267"/>
      <c r="G2356" s="260"/>
      <c r="H2356" s="262"/>
      <c r="I2356" s="267"/>
      <c r="J2356" s="235"/>
    </row>
    <row r="2357" spans="1:10" ht="12" customHeight="1" x14ac:dyDescent="0.2">
      <c r="A2357" s="266"/>
      <c r="B2357" s="232"/>
      <c r="C2357" s="232"/>
      <c r="D2357" s="232"/>
      <c r="E2357" s="235"/>
      <c r="F2357" s="267"/>
      <c r="G2357" s="261"/>
      <c r="H2357" s="262"/>
      <c r="I2357" s="267"/>
      <c r="J2357" s="235"/>
    </row>
    <row r="2358" spans="1:10" ht="12" customHeight="1" x14ac:dyDescent="0.2">
      <c r="A2358" s="266"/>
      <c r="B2358" s="232"/>
      <c r="C2358" s="232"/>
      <c r="D2358" s="232"/>
      <c r="E2358" s="231"/>
      <c r="F2358" s="226"/>
      <c r="G2358" s="260"/>
      <c r="H2358" s="262"/>
      <c r="I2358" s="225"/>
      <c r="J2358" s="231"/>
    </row>
    <row r="2359" spans="1:10" ht="12" customHeight="1" x14ac:dyDescent="0.2">
      <c r="A2359" s="266"/>
      <c r="B2359" s="232"/>
      <c r="C2359" s="233"/>
      <c r="D2359" s="232"/>
      <c r="E2359" s="231"/>
      <c r="F2359" s="263"/>
      <c r="G2359" s="261"/>
      <c r="H2359" s="262"/>
      <c r="I2359" s="225"/>
      <c r="J2359" s="263"/>
    </row>
    <row r="2360" spans="1:10" ht="12" customHeight="1" x14ac:dyDescent="0.2">
      <c r="A2360" s="266"/>
      <c r="B2360" s="232"/>
      <c r="C2360" s="232"/>
      <c r="D2360" s="232"/>
      <c r="E2360" s="235"/>
      <c r="F2360" s="267"/>
      <c r="G2360" s="260"/>
      <c r="H2360" s="262"/>
      <c r="I2360" s="268"/>
      <c r="J2360" s="235"/>
    </row>
    <row r="2361" spans="1:10" ht="12" customHeight="1" x14ac:dyDescent="0.2">
      <c r="A2361" s="266"/>
      <c r="B2361" s="232"/>
      <c r="C2361" s="233"/>
      <c r="D2361" s="232"/>
      <c r="E2361" s="235"/>
      <c r="F2361" s="267"/>
      <c r="G2361" s="261"/>
      <c r="H2361" s="262"/>
      <c r="I2361" s="268"/>
      <c r="J2361" s="235"/>
    </row>
    <row r="2362" spans="1:10" ht="12" customHeight="1" x14ac:dyDescent="0.2">
      <c r="A2362" s="266"/>
      <c r="B2362" s="232"/>
      <c r="C2362" s="232"/>
      <c r="D2362" s="232"/>
      <c r="E2362" s="235"/>
      <c r="F2362" s="267"/>
      <c r="G2362" s="260"/>
      <c r="H2362" s="262"/>
      <c r="I2362" s="267"/>
      <c r="J2362" s="235"/>
    </row>
    <row r="2363" spans="1:10" ht="12" customHeight="1" x14ac:dyDescent="0.2">
      <c r="A2363" s="266"/>
      <c r="B2363" s="232"/>
      <c r="C2363" s="232"/>
      <c r="D2363" s="232"/>
      <c r="E2363" s="235"/>
      <c r="F2363" s="267"/>
      <c r="G2363" s="261"/>
      <c r="H2363" s="262"/>
      <c r="I2363" s="267"/>
      <c r="J2363" s="235"/>
    </row>
    <row r="2364" spans="1:10" ht="12" customHeight="1" x14ac:dyDescent="0.2">
      <c r="A2364" s="264"/>
      <c r="B2364" s="232"/>
      <c r="C2364" s="232"/>
      <c r="D2364" s="232"/>
      <c r="E2364" s="231"/>
      <c r="F2364" s="226"/>
      <c r="G2364" s="260"/>
      <c r="H2364" s="262"/>
      <c r="I2364" s="225"/>
      <c r="J2364" s="231"/>
    </row>
    <row r="2365" spans="1:10" ht="12" customHeight="1" x14ac:dyDescent="0.2">
      <c r="A2365" s="264"/>
      <c r="B2365" s="232"/>
      <c r="C2365" s="233"/>
      <c r="D2365" s="232"/>
      <c r="E2365" s="231"/>
      <c r="F2365" s="263"/>
      <c r="G2365" s="261"/>
      <c r="H2365" s="262"/>
      <c r="I2365" s="225"/>
      <c r="J2365" s="263"/>
    </row>
    <row r="2366" spans="1:10" ht="12" customHeight="1" x14ac:dyDescent="0.2">
      <c r="A2366" s="266"/>
      <c r="B2366" s="232"/>
      <c r="C2366" s="232"/>
      <c r="D2366" s="232"/>
      <c r="E2366" s="235"/>
      <c r="F2366" s="267"/>
      <c r="G2366" s="260"/>
      <c r="H2366" s="262"/>
      <c r="I2366" s="268"/>
      <c r="J2366" s="235"/>
    </row>
    <row r="2367" spans="1:10" ht="12" customHeight="1" x14ac:dyDescent="0.2">
      <c r="A2367" s="266"/>
      <c r="B2367" s="232"/>
      <c r="C2367" s="232"/>
      <c r="D2367" s="232"/>
      <c r="E2367" s="235"/>
      <c r="F2367" s="267"/>
      <c r="G2367" s="261"/>
      <c r="H2367" s="262"/>
      <c r="I2367" s="268"/>
      <c r="J2367" s="235"/>
    </row>
    <row r="2368" spans="1:10" ht="12" customHeight="1" x14ac:dyDescent="0.2">
      <c r="A2368" s="266"/>
      <c r="B2368" s="232"/>
      <c r="C2368" s="232"/>
      <c r="D2368" s="232"/>
      <c r="E2368" s="235"/>
      <c r="F2368" s="267"/>
      <c r="G2368" s="260"/>
      <c r="H2368" s="262"/>
      <c r="I2368" s="268"/>
      <c r="J2368" s="235"/>
    </row>
    <row r="2369" spans="1:10" ht="12" customHeight="1" x14ac:dyDescent="0.2">
      <c r="A2369" s="266"/>
      <c r="B2369" s="232"/>
      <c r="C2369" s="233"/>
      <c r="D2369" s="232"/>
      <c r="E2369" s="235"/>
      <c r="F2369" s="267"/>
      <c r="G2369" s="261"/>
      <c r="H2369" s="262"/>
      <c r="I2369" s="268"/>
      <c r="J2369" s="235"/>
    </row>
    <row r="2370" spans="1:10" ht="12" customHeight="1" x14ac:dyDescent="0.2">
      <c r="A2370" s="266"/>
      <c r="B2370" s="232"/>
      <c r="C2370" s="232"/>
      <c r="D2370" s="232"/>
      <c r="E2370" s="231"/>
      <c r="F2370" s="226"/>
      <c r="G2370" s="260"/>
      <c r="H2370" s="262"/>
      <c r="I2370" s="267"/>
      <c r="J2370" s="235"/>
    </row>
    <row r="2371" spans="1:10" ht="12" customHeight="1" x14ac:dyDescent="0.2">
      <c r="A2371" s="266"/>
      <c r="B2371" s="232"/>
      <c r="C2371" s="232"/>
      <c r="D2371" s="232"/>
      <c r="E2371" s="231"/>
      <c r="F2371" s="263"/>
      <c r="G2371" s="261"/>
      <c r="H2371" s="262"/>
      <c r="I2371" s="267"/>
      <c r="J2371" s="235"/>
    </row>
    <row r="2372" spans="1:10" ht="12" customHeight="1" x14ac:dyDescent="0.2">
      <c r="A2372" s="264"/>
      <c r="B2372" s="232"/>
      <c r="C2372" s="232"/>
      <c r="D2372" s="234"/>
      <c r="E2372" s="235"/>
      <c r="F2372" s="267"/>
      <c r="G2372" s="260"/>
      <c r="H2372" s="262"/>
      <c r="I2372" s="268"/>
      <c r="J2372" s="235"/>
    </row>
    <row r="2373" spans="1:10" ht="12" customHeight="1" x14ac:dyDescent="0.2">
      <c r="A2373" s="264"/>
      <c r="B2373" s="232"/>
      <c r="C2373" s="233"/>
      <c r="D2373" s="234"/>
      <c r="E2373" s="235"/>
      <c r="F2373" s="267"/>
      <c r="G2373" s="261"/>
      <c r="H2373" s="262"/>
      <c r="I2373" s="268"/>
      <c r="J2373" s="235"/>
    </row>
    <row r="2374" spans="1:10" ht="12" customHeight="1" x14ac:dyDescent="0.2">
      <c r="A2374" s="264"/>
      <c r="B2374" s="232"/>
      <c r="C2374" s="232"/>
      <c r="D2374" s="234"/>
      <c r="E2374" s="235"/>
      <c r="F2374" s="267"/>
      <c r="G2374" s="260"/>
      <c r="H2374" s="262"/>
      <c r="I2374" s="267"/>
      <c r="J2374" s="235"/>
    </row>
    <row r="2375" spans="1:10" ht="12" customHeight="1" x14ac:dyDescent="0.2">
      <c r="A2375" s="264"/>
      <c r="B2375" s="232"/>
      <c r="C2375" s="232"/>
      <c r="D2375" s="234"/>
      <c r="E2375" s="235"/>
      <c r="F2375" s="267"/>
      <c r="G2375" s="261"/>
      <c r="H2375" s="262"/>
      <c r="I2375" s="267"/>
      <c r="J2375" s="235"/>
    </row>
    <row r="2376" spans="1:10" ht="12" customHeight="1" x14ac:dyDescent="0.2">
      <c r="A2376" s="264"/>
      <c r="B2376" s="232"/>
      <c r="C2376" s="232"/>
      <c r="D2376" s="234"/>
      <c r="E2376" s="231"/>
      <c r="F2376" s="226"/>
      <c r="G2376" s="260"/>
      <c r="H2376" s="262"/>
      <c r="I2376" s="225"/>
      <c r="J2376" s="231"/>
    </row>
    <row r="2377" spans="1:10" ht="12" customHeight="1" x14ac:dyDescent="0.2">
      <c r="A2377" s="264"/>
      <c r="B2377" s="232"/>
      <c r="C2377" s="233"/>
      <c r="D2377" s="234"/>
      <c r="E2377" s="231"/>
      <c r="F2377" s="263"/>
      <c r="G2377" s="261"/>
      <c r="H2377" s="262"/>
      <c r="I2377" s="225"/>
      <c r="J2377" s="263"/>
    </row>
    <row r="2378" spans="1:10" ht="12" customHeight="1" x14ac:dyDescent="0.2">
      <c r="A2378" s="266"/>
      <c r="B2378" s="232"/>
      <c r="C2378" s="232"/>
      <c r="D2378" s="232"/>
      <c r="E2378" s="235"/>
      <c r="F2378" s="267"/>
      <c r="G2378" s="260"/>
      <c r="H2378" s="262"/>
      <c r="I2378" s="268"/>
      <c r="J2378" s="235"/>
    </row>
    <row r="2379" spans="1:10" ht="12" customHeight="1" x14ac:dyDescent="0.2">
      <c r="A2379" s="266"/>
      <c r="B2379" s="232"/>
      <c r="C2379" s="233"/>
      <c r="D2379" s="232"/>
      <c r="E2379" s="235"/>
      <c r="F2379" s="267"/>
      <c r="G2379" s="261"/>
      <c r="H2379" s="262"/>
      <c r="I2379" s="268"/>
      <c r="J2379" s="235"/>
    </row>
    <row r="2380" spans="1:10" ht="12" customHeight="1" x14ac:dyDescent="0.2">
      <c r="A2380" s="264"/>
      <c r="B2380" s="232"/>
      <c r="C2380" s="232"/>
      <c r="D2380" s="234"/>
      <c r="E2380" s="231"/>
      <c r="F2380" s="267"/>
      <c r="G2380" s="260"/>
      <c r="H2380" s="262"/>
      <c r="I2380" s="267"/>
      <c r="J2380" s="235"/>
    </row>
    <row r="2381" spans="1:10" ht="12" customHeight="1" x14ac:dyDescent="0.2">
      <c r="A2381" s="264"/>
      <c r="B2381" s="232"/>
      <c r="C2381" s="232"/>
      <c r="D2381" s="234"/>
      <c r="E2381" s="231"/>
      <c r="F2381" s="267"/>
      <c r="G2381" s="261"/>
      <c r="H2381" s="262"/>
      <c r="I2381" s="267"/>
      <c r="J2381" s="235"/>
    </row>
    <row r="2382" spans="1:10" ht="12" customHeight="1" x14ac:dyDescent="0.2">
      <c r="A2382" s="264"/>
      <c r="B2382" s="232"/>
      <c r="C2382" s="232"/>
      <c r="D2382" s="234"/>
      <c r="E2382" s="235"/>
      <c r="F2382" s="267"/>
      <c r="G2382" s="260"/>
      <c r="H2382" s="262"/>
      <c r="I2382" s="268"/>
      <c r="J2382" s="235"/>
    </row>
    <row r="2383" spans="1:10" ht="12" customHeight="1" x14ac:dyDescent="0.2">
      <c r="A2383" s="264"/>
      <c r="B2383" s="232"/>
      <c r="C2383" s="232"/>
      <c r="D2383" s="234"/>
      <c r="E2383" s="235"/>
      <c r="F2383" s="267"/>
      <c r="G2383" s="261"/>
      <c r="H2383" s="262"/>
      <c r="I2383" s="268"/>
      <c r="J2383" s="235"/>
    </row>
    <row r="2384" spans="1:10" ht="12" customHeight="1" x14ac:dyDescent="0.2">
      <c r="A2384" s="264"/>
      <c r="B2384" s="232"/>
      <c r="C2384" s="232"/>
      <c r="D2384" s="234"/>
      <c r="E2384" s="235"/>
      <c r="F2384" s="267"/>
      <c r="G2384" s="260"/>
      <c r="H2384" s="262"/>
      <c r="I2384" s="267"/>
      <c r="J2384" s="235"/>
    </row>
    <row r="2385" spans="1:10" ht="12" customHeight="1" x14ac:dyDescent="0.2">
      <c r="A2385" s="264"/>
      <c r="B2385" s="232"/>
      <c r="C2385" s="233"/>
      <c r="D2385" s="234"/>
      <c r="E2385" s="235"/>
      <c r="F2385" s="267"/>
      <c r="G2385" s="261"/>
      <c r="H2385" s="262"/>
      <c r="I2385" s="267"/>
      <c r="J2385" s="235"/>
    </row>
    <row r="2386" spans="1:10" ht="12" customHeight="1" x14ac:dyDescent="0.2">
      <c r="A2386" s="264"/>
      <c r="B2386" s="232"/>
      <c r="C2386" s="232"/>
      <c r="D2386" s="234"/>
      <c r="E2386" s="231"/>
      <c r="F2386" s="226"/>
      <c r="G2386" s="260"/>
      <c r="H2386" s="262"/>
      <c r="I2386" s="225"/>
      <c r="J2386" s="231"/>
    </row>
    <row r="2387" spans="1:10" ht="12" customHeight="1" x14ac:dyDescent="0.2">
      <c r="A2387" s="264"/>
      <c r="B2387" s="232"/>
      <c r="C2387" s="232"/>
      <c r="D2387" s="234"/>
      <c r="E2387" s="231"/>
      <c r="F2387" s="263"/>
      <c r="G2387" s="261"/>
      <c r="H2387" s="262"/>
      <c r="I2387" s="225"/>
      <c r="J2387" s="263"/>
    </row>
    <row r="2388" spans="1:10" ht="12" customHeight="1" x14ac:dyDescent="0.2">
      <c r="A2388" s="264"/>
      <c r="B2388" s="232"/>
      <c r="C2388" s="232"/>
      <c r="D2388" s="234"/>
      <c r="E2388" s="235"/>
      <c r="F2388" s="267"/>
      <c r="G2388" s="260"/>
      <c r="H2388" s="262"/>
      <c r="I2388" s="268"/>
      <c r="J2388" s="235"/>
    </row>
    <row r="2389" spans="1:10" ht="12" customHeight="1" x14ac:dyDescent="0.2">
      <c r="A2389" s="264"/>
      <c r="B2389" s="232"/>
      <c r="C2389" s="233"/>
      <c r="D2389" s="234"/>
      <c r="E2389" s="235"/>
      <c r="F2389" s="267"/>
      <c r="G2389" s="261"/>
      <c r="H2389" s="262"/>
      <c r="I2389" s="268"/>
      <c r="J2389" s="235"/>
    </row>
    <row r="2390" spans="1:10" ht="12" customHeight="1" x14ac:dyDescent="0.2">
      <c r="A2390" s="264"/>
      <c r="B2390" s="232"/>
      <c r="C2390" s="232"/>
      <c r="D2390" s="234"/>
      <c r="E2390" s="235"/>
      <c r="F2390" s="267"/>
      <c r="G2390" s="260"/>
      <c r="H2390" s="262"/>
      <c r="I2390" s="267"/>
      <c r="J2390" s="235"/>
    </row>
    <row r="2391" spans="1:10" ht="12" customHeight="1" x14ac:dyDescent="0.2">
      <c r="A2391" s="264"/>
      <c r="B2391" s="232"/>
      <c r="C2391" s="232"/>
      <c r="D2391" s="234"/>
      <c r="E2391" s="235"/>
      <c r="F2391" s="267"/>
      <c r="G2391" s="261"/>
      <c r="H2391" s="262"/>
      <c r="I2391" s="267"/>
      <c r="J2391" s="235"/>
    </row>
    <row r="2392" spans="1:10" ht="12" customHeight="1" x14ac:dyDescent="0.2">
      <c r="A2392" s="264"/>
      <c r="B2392" s="232"/>
      <c r="C2392" s="232"/>
      <c r="D2392" s="234"/>
      <c r="E2392" s="231"/>
      <c r="F2392" s="226"/>
      <c r="G2392" s="260"/>
      <c r="H2392" s="262"/>
      <c r="I2392" s="225"/>
      <c r="J2392" s="231"/>
    </row>
    <row r="2393" spans="1:10" ht="12" customHeight="1" x14ac:dyDescent="0.2">
      <c r="A2393" s="264"/>
      <c r="B2393" s="232"/>
      <c r="C2393" s="233"/>
      <c r="D2393" s="234"/>
      <c r="E2393" s="231"/>
      <c r="F2393" s="263"/>
      <c r="G2393" s="261"/>
      <c r="H2393" s="262"/>
      <c r="I2393" s="225"/>
      <c r="J2393" s="263"/>
    </row>
    <row r="2394" spans="1:10" ht="12" customHeight="1" x14ac:dyDescent="0.2">
      <c r="A2394" s="264"/>
      <c r="B2394" s="232"/>
      <c r="C2394" s="232"/>
      <c r="D2394" s="234"/>
      <c r="E2394" s="235"/>
      <c r="F2394" s="267"/>
      <c r="G2394" s="260"/>
      <c r="H2394" s="262"/>
      <c r="I2394" s="268"/>
      <c r="J2394" s="235"/>
    </row>
    <row r="2395" spans="1:10" ht="12" customHeight="1" x14ac:dyDescent="0.2">
      <c r="A2395" s="264"/>
      <c r="B2395" s="232"/>
      <c r="C2395" s="232"/>
      <c r="D2395" s="234"/>
      <c r="E2395" s="235"/>
      <c r="F2395" s="267"/>
      <c r="G2395" s="261"/>
      <c r="H2395" s="262"/>
      <c r="I2395" s="268"/>
      <c r="J2395" s="235"/>
    </row>
    <row r="2396" spans="1:10" ht="12" customHeight="1" x14ac:dyDescent="0.2">
      <c r="A2396" s="264"/>
      <c r="B2396" s="232"/>
      <c r="C2396" s="232"/>
      <c r="D2396" s="234"/>
      <c r="E2396" s="235"/>
      <c r="F2396" s="267"/>
      <c r="G2396" s="260"/>
      <c r="H2396" s="262"/>
      <c r="I2396" s="268"/>
      <c r="J2396" s="235"/>
    </row>
    <row r="2397" spans="1:10" ht="12" customHeight="1" x14ac:dyDescent="0.2">
      <c r="A2397" s="264"/>
      <c r="B2397" s="232"/>
      <c r="C2397" s="233"/>
      <c r="D2397" s="234"/>
      <c r="E2397" s="235"/>
      <c r="F2397" s="267"/>
      <c r="G2397" s="261"/>
      <c r="H2397" s="262"/>
      <c r="I2397" s="268"/>
      <c r="J2397" s="235"/>
    </row>
    <row r="2398" spans="1:10" ht="12" customHeight="1" x14ac:dyDescent="0.2">
      <c r="A2398" s="264"/>
      <c r="B2398" s="232"/>
      <c r="C2398" s="232"/>
      <c r="D2398" s="234"/>
      <c r="E2398" s="235"/>
      <c r="F2398" s="267"/>
      <c r="G2398" s="260"/>
      <c r="H2398" s="262"/>
      <c r="I2398" s="267"/>
      <c r="J2398" s="235"/>
    </row>
    <row r="2399" spans="1:10" ht="12" customHeight="1" x14ac:dyDescent="0.2">
      <c r="A2399" s="264"/>
      <c r="B2399" s="232"/>
      <c r="C2399" s="232"/>
      <c r="D2399" s="234"/>
      <c r="E2399" s="235"/>
      <c r="F2399" s="267"/>
      <c r="G2399" s="261"/>
      <c r="H2399" s="262"/>
      <c r="I2399" s="267"/>
      <c r="J2399" s="235"/>
    </row>
    <row r="2400" spans="1:10" ht="12" customHeight="1" x14ac:dyDescent="0.2">
      <c r="A2400" s="264"/>
      <c r="B2400" s="232"/>
      <c r="C2400" s="232"/>
      <c r="D2400" s="234"/>
      <c r="E2400" s="231"/>
      <c r="F2400" s="226"/>
      <c r="G2400" s="260"/>
      <c r="H2400" s="262"/>
      <c r="I2400" s="225"/>
      <c r="J2400" s="231"/>
    </row>
    <row r="2401" spans="1:10" ht="12" customHeight="1" x14ac:dyDescent="0.2">
      <c r="A2401" s="264"/>
      <c r="B2401" s="232"/>
      <c r="C2401" s="233"/>
      <c r="D2401" s="234"/>
      <c r="E2401" s="231"/>
      <c r="F2401" s="263"/>
      <c r="G2401" s="261"/>
      <c r="H2401" s="262"/>
      <c r="I2401" s="225"/>
      <c r="J2401" s="263"/>
    </row>
    <row r="2402" spans="1:10" ht="12" customHeight="1" x14ac:dyDescent="0.2">
      <c r="A2402" s="264"/>
      <c r="B2402" s="232"/>
      <c r="C2402" s="232"/>
      <c r="D2402" s="234"/>
      <c r="E2402" s="231"/>
      <c r="F2402" s="226"/>
      <c r="G2402" s="260"/>
      <c r="H2402" s="262"/>
      <c r="I2402" s="225"/>
      <c r="J2402" s="231"/>
    </row>
    <row r="2403" spans="1:10" ht="12" customHeight="1" x14ac:dyDescent="0.2">
      <c r="A2403" s="264"/>
      <c r="B2403" s="232"/>
      <c r="C2403" s="233"/>
      <c r="D2403" s="234"/>
      <c r="E2403" s="231"/>
      <c r="F2403" s="263"/>
      <c r="G2403" s="261"/>
      <c r="H2403" s="262"/>
      <c r="I2403" s="225"/>
      <c r="J2403" s="263"/>
    </row>
    <row r="2404" spans="1:10" ht="12" customHeight="1" x14ac:dyDescent="0.2">
      <c r="A2404" s="264"/>
      <c r="B2404" s="232"/>
      <c r="C2404" s="232"/>
      <c r="D2404" s="234"/>
      <c r="E2404" s="235"/>
      <c r="F2404" s="267"/>
      <c r="G2404" s="260"/>
      <c r="H2404" s="262"/>
      <c r="I2404" s="268"/>
      <c r="J2404" s="235"/>
    </row>
    <row r="2405" spans="1:10" ht="12" customHeight="1" x14ac:dyDescent="0.2">
      <c r="A2405" s="264"/>
      <c r="B2405" s="232"/>
      <c r="C2405" s="233"/>
      <c r="D2405" s="234"/>
      <c r="E2405" s="235"/>
      <c r="F2405" s="267"/>
      <c r="G2405" s="261"/>
      <c r="H2405" s="262"/>
      <c r="I2405" s="268"/>
      <c r="J2405" s="235"/>
    </row>
    <row r="2406" spans="1:10" ht="12" customHeight="1" x14ac:dyDescent="0.2">
      <c r="A2406" s="264"/>
      <c r="B2406" s="232"/>
      <c r="C2406" s="232"/>
      <c r="D2406" s="234"/>
      <c r="E2406" s="231"/>
      <c r="F2406" s="226"/>
      <c r="G2406" s="260"/>
      <c r="H2406" s="262"/>
      <c r="I2406" s="225"/>
      <c r="J2406" s="231"/>
    </row>
    <row r="2407" spans="1:10" ht="12" customHeight="1" x14ac:dyDescent="0.2">
      <c r="A2407" s="264"/>
      <c r="B2407" s="232"/>
      <c r="C2407" s="233"/>
      <c r="D2407" s="234"/>
      <c r="E2407" s="231"/>
      <c r="F2407" s="263"/>
      <c r="G2407" s="261"/>
      <c r="H2407" s="262"/>
      <c r="I2407" s="225"/>
      <c r="J2407" s="263"/>
    </row>
    <row r="2408" spans="1:10" ht="12" customHeight="1" x14ac:dyDescent="0.2">
      <c r="A2408" s="264"/>
      <c r="B2408" s="232"/>
      <c r="C2408" s="232"/>
      <c r="D2408" s="234"/>
      <c r="E2408" s="231"/>
      <c r="F2408" s="226"/>
      <c r="G2408" s="260"/>
      <c r="H2408" s="262"/>
      <c r="I2408" s="225"/>
      <c r="J2408" s="231"/>
    </row>
    <row r="2409" spans="1:10" ht="12" customHeight="1" x14ac:dyDescent="0.2">
      <c r="A2409" s="264"/>
      <c r="B2409" s="232"/>
      <c r="C2409" s="233"/>
      <c r="D2409" s="234"/>
      <c r="E2409" s="231"/>
      <c r="F2409" s="263"/>
      <c r="G2409" s="261"/>
      <c r="H2409" s="262"/>
      <c r="I2409" s="225"/>
      <c r="J2409" s="263"/>
    </row>
    <row r="2410" spans="1:10" ht="12" customHeight="1" x14ac:dyDescent="0.2">
      <c r="A2410" s="264"/>
      <c r="B2410" s="232"/>
      <c r="C2410" s="232"/>
      <c r="D2410" s="234"/>
      <c r="E2410" s="231"/>
      <c r="F2410" s="226"/>
      <c r="G2410" s="260"/>
      <c r="H2410" s="262"/>
      <c r="I2410" s="225"/>
      <c r="J2410" s="231"/>
    </row>
    <row r="2411" spans="1:10" ht="12" customHeight="1" x14ac:dyDescent="0.2">
      <c r="A2411" s="264"/>
      <c r="B2411" s="232"/>
      <c r="C2411" s="233"/>
      <c r="D2411" s="234"/>
      <c r="E2411" s="231"/>
      <c r="F2411" s="263"/>
      <c r="G2411" s="261"/>
      <c r="H2411" s="262"/>
      <c r="I2411" s="225"/>
      <c r="J2411" s="263"/>
    </row>
    <row r="2412" spans="1:10" ht="12" customHeight="1" x14ac:dyDescent="0.2">
      <c r="A2412" s="264"/>
      <c r="B2412" s="232"/>
      <c r="C2412" s="232"/>
      <c r="D2412" s="234"/>
      <c r="E2412" s="231"/>
      <c r="F2412" s="226"/>
      <c r="G2412" s="260"/>
      <c r="H2412" s="262"/>
      <c r="I2412" s="225"/>
      <c r="J2412" s="231"/>
    </row>
    <row r="2413" spans="1:10" ht="12" customHeight="1" x14ac:dyDescent="0.2">
      <c r="A2413" s="264"/>
      <c r="B2413" s="232"/>
      <c r="C2413" s="233"/>
      <c r="D2413" s="234"/>
      <c r="E2413" s="231"/>
      <c r="F2413" s="263"/>
      <c r="G2413" s="261"/>
      <c r="H2413" s="262"/>
      <c r="I2413" s="225"/>
      <c r="J2413" s="263"/>
    </row>
    <row r="2414" spans="1:10" ht="12" customHeight="1" x14ac:dyDescent="0.2">
      <c r="A2414" s="264"/>
      <c r="B2414" s="232"/>
      <c r="C2414" s="232"/>
      <c r="D2414" s="234"/>
      <c r="E2414" s="235"/>
      <c r="F2414" s="267"/>
      <c r="G2414" s="260"/>
      <c r="H2414" s="262"/>
      <c r="I2414" s="268"/>
      <c r="J2414" s="235"/>
    </row>
    <row r="2415" spans="1:10" ht="12" customHeight="1" x14ac:dyDescent="0.2">
      <c r="A2415" s="264"/>
      <c r="B2415" s="232"/>
      <c r="C2415" s="233"/>
      <c r="D2415" s="234"/>
      <c r="E2415" s="235"/>
      <c r="F2415" s="267"/>
      <c r="G2415" s="261"/>
      <c r="H2415" s="262"/>
      <c r="I2415" s="268"/>
      <c r="J2415" s="235"/>
    </row>
    <row r="2416" spans="1:10" ht="12" customHeight="1" x14ac:dyDescent="0.2">
      <c r="A2416" s="264"/>
      <c r="B2416" s="232"/>
      <c r="C2416" s="232"/>
      <c r="D2416" s="234"/>
      <c r="E2416" s="235"/>
      <c r="F2416" s="267"/>
      <c r="G2416" s="260"/>
      <c r="H2416" s="262"/>
      <c r="I2416" s="267"/>
      <c r="J2416" s="235"/>
    </row>
    <row r="2417" spans="1:10" ht="12" customHeight="1" x14ac:dyDescent="0.2">
      <c r="A2417" s="264"/>
      <c r="B2417" s="232"/>
      <c r="C2417" s="233"/>
      <c r="D2417" s="234"/>
      <c r="E2417" s="235"/>
      <c r="F2417" s="267"/>
      <c r="G2417" s="261"/>
      <c r="H2417" s="262"/>
      <c r="I2417" s="267"/>
      <c r="J2417" s="235"/>
    </row>
    <row r="2418" spans="1:10" ht="12" customHeight="1" x14ac:dyDescent="0.2">
      <c r="A2418" s="264"/>
      <c r="B2418" s="232"/>
      <c r="C2418" s="232"/>
      <c r="D2418" s="234"/>
      <c r="E2418" s="231"/>
      <c r="F2418" s="226"/>
      <c r="G2418" s="260"/>
      <c r="H2418" s="262"/>
      <c r="I2418" s="225"/>
      <c r="J2418" s="231"/>
    </row>
    <row r="2419" spans="1:10" ht="12" customHeight="1" x14ac:dyDescent="0.2">
      <c r="A2419" s="264"/>
      <c r="B2419" s="232"/>
      <c r="C2419" s="233"/>
      <c r="D2419" s="234"/>
      <c r="E2419" s="231"/>
      <c r="F2419" s="263"/>
      <c r="G2419" s="261"/>
      <c r="H2419" s="262"/>
      <c r="I2419" s="225"/>
      <c r="J2419" s="263"/>
    </row>
    <row r="2420" spans="1:10" ht="12" customHeight="1" x14ac:dyDescent="0.2">
      <c r="A2420" s="264"/>
      <c r="B2420" s="232"/>
      <c r="C2420" s="232"/>
      <c r="D2420" s="234"/>
      <c r="E2420" s="235"/>
      <c r="F2420" s="267"/>
      <c r="G2420" s="260"/>
      <c r="H2420" s="262"/>
      <c r="I2420" s="268"/>
      <c r="J2420" s="235"/>
    </row>
    <row r="2421" spans="1:10" ht="12" customHeight="1" x14ac:dyDescent="0.2">
      <c r="A2421" s="264"/>
      <c r="B2421" s="232"/>
      <c r="C2421" s="233"/>
      <c r="D2421" s="234"/>
      <c r="E2421" s="235"/>
      <c r="F2421" s="267"/>
      <c r="G2421" s="261"/>
      <c r="H2421" s="262"/>
      <c r="I2421" s="268"/>
      <c r="J2421" s="235"/>
    </row>
    <row r="2422" spans="1:10" ht="12" customHeight="1" x14ac:dyDescent="0.2">
      <c r="A2422" s="264"/>
      <c r="B2422" s="232"/>
      <c r="C2422" s="232"/>
      <c r="D2422" s="234"/>
      <c r="E2422" s="235"/>
      <c r="F2422" s="267"/>
      <c r="G2422" s="260"/>
      <c r="H2422" s="262"/>
      <c r="I2422" s="267"/>
      <c r="J2422" s="235"/>
    </row>
    <row r="2423" spans="1:10" ht="12" customHeight="1" x14ac:dyDescent="0.2">
      <c r="A2423" s="264"/>
      <c r="B2423" s="232"/>
      <c r="C2423" s="233"/>
      <c r="D2423" s="234"/>
      <c r="E2423" s="235"/>
      <c r="F2423" s="267"/>
      <c r="G2423" s="261"/>
      <c r="H2423" s="262"/>
      <c r="I2423" s="267"/>
      <c r="J2423" s="235"/>
    </row>
    <row r="2424" spans="1:10" ht="12" customHeight="1" x14ac:dyDescent="0.2">
      <c r="A2424" s="264"/>
      <c r="B2424" s="232"/>
      <c r="C2424" s="232"/>
      <c r="D2424" s="234"/>
      <c r="E2424" s="231"/>
      <c r="F2424" s="226"/>
      <c r="G2424" s="260"/>
      <c r="H2424" s="262"/>
      <c r="I2424" s="225"/>
      <c r="J2424" s="231"/>
    </row>
    <row r="2425" spans="1:10" ht="12" customHeight="1" x14ac:dyDescent="0.2">
      <c r="A2425" s="264"/>
      <c r="B2425" s="232"/>
      <c r="C2425" s="233"/>
      <c r="D2425" s="234"/>
      <c r="E2425" s="231"/>
      <c r="F2425" s="263"/>
      <c r="G2425" s="261"/>
      <c r="H2425" s="262"/>
      <c r="I2425" s="225"/>
      <c r="J2425" s="263"/>
    </row>
    <row r="2426" spans="1:10" ht="12" customHeight="1" x14ac:dyDescent="0.2">
      <c r="A2426" s="264"/>
      <c r="B2426" s="232"/>
      <c r="C2426" s="232"/>
      <c r="D2426" s="234"/>
      <c r="E2426" s="236"/>
      <c r="F2426" s="271"/>
      <c r="G2426" s="272"/>
      <c r="H2426" s="274"/>
      <c r="I2426" s="283"/>
      <c r="J2426" s="271"/>
    </row>
    <row r="2427" spans="1:10" ht="12" customHeight="1" x14ac:dyDescent="0.2">
      <c r="A2427" s="264"/>
      <c r="B2427" s="232"/>
      <c r="C2427" s="233"/>
      <c r="D2427" s="234"/>
      <c r="E2427" s="236"/>
      <c r="F2427" s="271"/>
      <c r="G2427" s="273"/>
      <c r="H2427" s="274"/>
      <c r="I2427" s="283"/>
      <c r="J2427" s="271"/>
    </row>
    <row r="2428" spans="1:10" ht="12" customHeight="1" x14ac:dyDescent="0.2">
      <c r="A2428" s="264"/>
      <c r="B2428" s="232"/>
      <c r="C2428" s="232"/>
      <c r="D2428" s="234"/>
      <c r="E2428" s="235"/>
      <c r="F2428" s="267"/>
      <c r="G2428" s="260"/>
      <c r="H2428" s="262"/>
      <c r="I2428" s="267"/>
      <c r="J2428" s="235"/>
    </row>
    <row r="2429" spans="1:10" ht="12" customHeight="1" x14ac:dyDescent="0.2">
      <c r="A2429" s="264"/>
      <c r="B2429" s="232"/>
      <c r="C2429" s="233"/>
      <c r="D2429" s="234"/>
      <c r="E2429" s="235"/>
      <c r="F2429" s="267"/>
      <c r="G2429" s="261"/>
      <c r="H2429" s="262"/>
      <c r="I2429" s="267"/>
      <c r="J2429" s="235"/>
    </row>
    <row r="2430" spans="1:10" ht="12" customHeight="1" x14ac:dyDescent="0.2">
      <c r="A2430" s="264"/>
      <c r="B2430" s="232"/>
      <c r="C2430" s="232"/>
      <c r="D2430" s="234"/>
      <c r="E2430" s="231"/>
      <c r="F2430" s="226"/>
      <c r="G2430" s="260"/>
      <c r="H2430" s="262"/>
      <c r="I2430" s="225"/>
      <c r="J2430" s="231"/>
    </row>
    <row r="2431" spans="1:10" ht="12" customHeight="1" x14ac:dyDescent="0.2">
      <c r="A2431" s="264"/>
      <c r="B2431" s="232"/>
      <c r="C2431" s="233"/>
      <c r="D2431" s="234"/>
      <c r="E2431" s="231"/>
      <c r="F2431" s="263"/>
      <c r="G2431" s="261"/>
      <c r="H2431" s="262"/>
      <c r="I2431" s="225"/>
      <c r="J2431" s="263"/>
    </row>
    <row r="2432" spans="1:10" ht="12" customHeight="1" x14ac:dyDescent="0.2">
      <c r="A2432" s="264"/>
      <c r="B2432" s="232"/>
      <c r="C2432" s="232"/>
      <c r="D2432" s="234"/>
      <c r="E2432" s="235"/>
      <c r="F2432" s="267"/>
      <c r="G2432" s="260"/>
      <c r="H2432" s="262"/>
      <c r="I2432" s="268"/>
      <c r="J2432" s="235"/>
    </row>
    <row r="2433" spans="1:10" ht="12" customHeight="1" x14ac:dyDescent="0.2">
      <c r="A2433" s="264"/>
      <c r="B2433" s="232"/>
      <c r="C2433" s="233"/>
      <c r="D2433" s="234"/>
      <c r="E2433" s="235"/>
      <c r="F2433" s="267"/>
      <c r="G2433" s="261"/>
      <c r="H2433" s="262"/>
      <c r="I2433" s="268"/>
      <c r="J2433" s="235"/>
    </row>
    <row r="2434" spans="1:10" ht="12" customHeight="1" x14ac:dyDescent="0.2">
      <c r="A2434" s="264"/>
      <c r="B2434" s="232"/>
      <c r="C2434" s="232"/>
      <c r="D2434" s="234"/>
      <c r="E2434" s="235"/>
      <c r="F2434" s="267"/>
      <c r="G2434" s="260"/>
      <c r="H2434" s="262"/>
      <c r="I2434" s="267"/>
      <c r="J2434" s="235"/>
    </row>
    <row r="2435" spans="1:10" ht="12" customHeight="1" x14ac:dyDescent="0.2">
      <c r="A2435" s="264"/>
      <c r="B2435" s="232"/>
      <c r="C2435" s="233"/>
      <c r="D2435" s="234"/>
      <c r="E2435" s="235"/>
      <c r="F2435" s="267"/>
      <c r="G2435" s="261"/>
      <c r="H2435" s="262"/>
      <c r="I2435" s="267"/>
      <c r="J2435" s="235"/>
    </row>
    <row r="2436" spans="1:10" ht="12" customHeight="1" x14ac:dyDescent="0.2">
      <c r="A2436" s="264"/>
      <c r="B2436" s="232"/>
      <c r="C2436" s="232"/>
      <c r="D2436" s="234"/>
      <c r="E2436" s="231"/>
      <c r="F2436" s="226"/>
      <c r="G2436" s="260"/>
      <c r="H2436" s="262"/>
      <c r="I2436" s="225"/>
      <c r="J2436" s="231"/>
    </row>
    <row r="2437" spans="1:10" ht="12" customHeight="1" x14ac:dyDescent="0.2">
      <c r="A2437" s="264"/>
      <c r="B2437" s="232"/>
      <c r="C2437" s="233"/>
      <c r="D2437" s="234"/>
      <c r="E2437" s="231"/>
      <c r="F2437" s="263"/>
      <c r="G2437" s="261"/>
      <c r="H2437" s="262"/>
      <c r="I2437" s="225"/>
      <c r="J2437" s="263"/>
    </row>
    <row r="2438" spans="1:10" ht="12" customHeight="1" x14ac:dyDescent="0.2">
      <c r="A2438" s="264"/>
      <c r="B2438" s="232"/>
      <c r="C2438" s="232"/>
      <c r="D2438" s="234"/>
      <c r="E2438" s="235"/>
      <c r="F2438" s="267"/>
      <c r="G2438" s="260"/>
      <c r="H2438" s="262"/>
      <c r="I2438" s="268"/>
      <c r="J2438" s="235"/>
    </row>
    <row r="2439" spans="1:10" ht="12" customHeight="1" x14ac:dyDescent="0.2">
      <c r="A2439" s="264"/>
      <c r="B2439" s="232"/>
      <c r="C2439" s="233"/>
      <c r="D2439" s="234"/>
      <c r="E2439" s="235"/>
      <c r="F2439" s="267"/>
      <c r="G2439" s="261"/>
      <c r="H2439" s="262"/>
      <c r="I2439" s="268"/>
      <c r="J2439" s="235"/>
    </row>
    <row r="2440" spans="1:10" ht="12" customHeight="1" x14ac:dyDescent="0.2">
      <c r="A2440" s="264"/>
      <c r="B2440" s="232"/>
      <c r="C2440" s="232"/>
      <c r="D2440" s="234"/>
      <c r="E2440" s="235"/>
      <c r="F2440" s="267"/>
      <c r="G2440" s="260"/>
      <c r="H2440" s="262"/>
      <c r="I2440" s="267"/>
      <c r="J2440" s="235"/>
    </row>
    <row r="2441" spans="1:10" ht="12" customHeight="1" x14ac:dyDescent="0.2">
      <c r="A2441" s="264"/>
      <c r="B2441" s="232"/>
      <c r="C2441" s="233"/>
      <c r="D2441" s="234"/>
      <c r="E2441" s="235"/>
      <c r="F2441" s="267"/>
      <c r="G2441" s="261"/>
      <c r="H2441" s="262"/>
      <c r="I2441" s="267"/>
      <c r="J2441" s="235"/>
    </row>
    <row r="2442" spans="1:10" ht="12" customHeight="1" x14ac:dyDescent="0.2">
      <c r="A2442" s="264"/>
      <c r="B2442" s="232"/>
      <c r="C2442" s="232"/>
      <c r="D2442" s="234"/>
      <c r="E2442" s="235"/>
      <c r="F2442" s="267"/>
      <c r="G2442" s="260"/>
      <c r="H2442" s="262"/>
      <c r="I2442" s="268"/>
      <c r="J2442" s="235"/>
    </row>
    <row r="2443" spans="1:10" ht="12" customHeight="1" x14ac:dyDescent="0.2">
      <c r="A2443" s="264"/>
      <c r="B2443" s="232"/>
      <c r="C2443" s="233"/>
      <c r="D2443" s="234"/>
      <c r="E2443" s="235"/>
      <c r="F2443" s="267"/>
      <c r="G2443" s="261"/>
      <c r="H2443" s="262"/>
      <c r="I2443" s="268"/>
      <c r="J2443" s="235"/>
    </row>
    <row r="2444" spans="1:10" ht="12" customHeight="1" x14ac:dyDescent="0.2">
      <c r="A2444" s="264"/>
      <c r="B2444" s="232"/>
      <c r="C2444" s="232"/>
      <c r="D2444" s="234"/>
      <c r="E2444" s="235"/>
      <c r="F2444" s="267"/>
      <c r="G2444" s="260"/>
      <c r="H2444" s="262"/>
      <c r="I2444" s="267"/>
      <c r="J2444" s="235"/>
    </row>
    <row r="2445" spans="1:10" ht="12" customHeight="1" x14ac:dyDescent="0.2">
      <c r="A2445" s="264"/>
      <c r="B2445" s="232"/>
      <c r="C2445" s="233"/>
      <c r="D2445" s="234"/>
      <c r="E2445" s="235"/>
      <c r="F2445" s="267"/>
      <c r="G2445" s="261"/>
      <c r="H2445" s="262"/>
      <c r="I2445" s="267"/>
      <c r="J2445" s="235"/>
    </row>
    <row r="2446" spans="1:10" ht="12" customHeight="1" x14ac:dyDescent="0.2">
      <c r="A2446" s="264"/>
      <c r="B2446" s="232"/>
      <c r="C2446" s="232"/>
      <c r="D2446" s="234"/>
      <c r="E2446" s="231"/>
      <c r="F2446" s="226"/>
      <c r="G2446" s="260"/>
      <c r="H2446" s="262"/>
      <c r="I2446" s="225"/>
      <c r="J2446" s="231"/>
    </row>
    <row r="2447" spans="1:10" ht="12" customHeight="1" x14ac:dyDescent="0.2">
      <c r="A2447" s="264"/>
      <c r="B2447" s="232"/>
      <c r="C2447" s="233"/>
      <c r="D2447" s="234"/>
      <c r="E2447" s="231"/>
      <c r="F2447" s="263"/>
      <c r="G2447" s="261"/>
      <c r="H2447" s="262"/>
      <c r="I2447" s="225"/>
      <c r="J2447" s="263"/>
    </row>
    <row r="2448" spans="1:10" ht="12" customHeight="1" x14ac:dyDescent="0.2">
      <c r="A2448" s="264"/>
      <c r="B2448" s="232"/>
      <c r="C2448" s="232"/>
      <c r="D2448" s="234"/>
      <c r="E2448" s="235"/>
      <c r="F2448" s="267"/>
      <c r="G2448" s="260"/>
      <c r="H2448" s="262"/>
      <c r="I2448" s="268"/>
      <c r="J2448" s="235"/>
    </row>
    <row r="2449" spans="1:10" ht="12" customHeight="1" x14ac:dyDescent="0.2">
      <c r="A2449" s="264"/>
      <c r="B2449" s="232"/>
      <c r="C2449" s="233"/>
      <c r="D2449" s="234"/>
      <c r="E2449" s="235"/>
      <c r="F2449" s="267"/>
      <c r="G2449" s="261"/>
      <c r="H2449" s="262"/>
      <c r="I2449" s="268"/>
      <c r="J2449" s="235"/>
    </row>
    <row r="2450" spans="1:10" ht="12" customHeight="1" x14ac:dyDescent="0.2">
      <c r="A2450" s="264"/>
      <c r="B2450" s="232"/>
      <c r="C2450" s="232"/>
      <c r="D2450" s="234"/>
      <c r="E2450" s="235"/>
      <c r="F2450" s="267"/>
      <c r="G2450" s="260"/>
      <c r="H2450" s="262"/>
      <c r="I2450" s="267"/>
      <c r="J2450" s="235"/>
    </row>
    <row r="2451" spans="1:10" ht="12" customHeight="1" x14ac:dyDescent="0.2">
      <c r="A2451" s="264"/>
      <c r="B2451" s="232"/>
      <c r="C2451" s="233"/>
      <c r="D2451" s="234"/>
      <c r="E2451" s="235"/>
      <c r="F2451" s="267"/>
      <c r="G2451" s="261"/>
      <c r="H2451" s="262"/>
      <c r="I2451" s="267"/>
      <c r="J2451" s="235"/>
    </row>
    <row r="2452" spans="1:10" ht="12" customHeight="1" x14ac:dyDescent="0.2">
      <c r="A2452" s="264"/>
      <c r="B2452" s="232"/>
      <c r="C2452" s="232"/>
      <c r="D2452" s="234"/>
      <c r="E2452" s="231"/>
      <c r="F2452" s="226"/>
      <c r="G2452" s="260"/>
      <c r="H2452" s="262"/>
      <c r="I2452" s="225"/>
      <c r="J2452" s="231"/>
    </row>
    <row r="2453" spans="1:10" ht="12" customHeight="1" x14ac:dyDescent="0.2">
      <c r="A2453" s="264"/>
      <c r="B2453" s="232"/>
      <c r="C2453" s="233"/>
      <c r="D2453" s="234"/>
      <c r="E2453" s="231"/>
      <c r="F2453" s="263"/>
      <c r="G2453" s="261"/>
      <c r="H2453" s="262"/>
      <c r="I2453" s="225"/>
      <c r="J2453" s="263"/>
    </row>
    <row r="2454" spans="1:10" ht="12" customHeight="1" x14ac:dyDescent="0.2">
      <c r="A2454" s="264"/>
      <c r="B2454" s="232"/>
      <c r="C2454" s="232"/>
      <c r="D2454" s="234"/>
      <c r="E2454" s="231"/>
      <c r="F2454" s="226"/>
      <c r="G2454" s="260"/>
      <c r="H2454" s="262"/>
      <c r="I2454" s="225"/>
      <c r="J2454" s="231"/>
    </row>
    <row r="2455" spans="1:10" ht="12" customHeight="1" x14ac:dyDescent="0.2">
      <c r="A2455" s="264"/>
      <c r="B2455" s="232"/>
      <c r="C2455" s="233"/>
      <c r="D2455" s="234"/>
      <c r="E2455" s="231"/>
      <c r="F2455" s="263"/>
      <c r="G2455" s="261"/>
      <c r="H2455" s="262"/>
      <c r="I2455" s="225"/>
      <c r="J2455" s="263"/>
    </row>
    <row r="2456" spans="1:10" ht="12" customHeight="1" x14ac:dyDescent="0.2">
      <c r="A2456" s="264"/>
      <c r="B2456" s="232"/>
      <c r="C2456" s="232"/>
      <c r="D2456" s="234"/>
      <c r="E2456" s="231"/>
      <c r="F2456" s="226"/>
      <c r="G2456" s="260"/>
      <c r="H2456" s="262"/>
      <c r="I2456" s="225"/>
      <c r="J2456" s="231"/>
    </row>
    <row r="2457" spans="1:10" ht="12" customHeight="1" x14ac:dyDescent="0.2">
      <c r="A2457" s="264"/>
      <c r="B2457" s="232"/>
      <c r="C2457" s="233"/>
      <c r="D2457" s="234"/>
      <c r="E2457" s="231"/>
      <c r="F2457" s="263"/>
      <c r="G2457" s="261"/>
      <c r="H2457" s="262"/>
      <c r="I2457" s="225"/>
      <c r="J2457" s="263"/>
    </row>
    <row r="2458" spans="1:10" ht="12" customHeight="1" x14ac:dyDescent="0.2">
      <c r="A2458" s="264"/>
      <c r="B2458" s="232"/>
      <c r="C2458" s="232"/>
      <c r="D2458" s="234"/>
      <c r="E2458" s="235"/>
      <c r="F2458" s="267"/>
      <c r="G2458" s="260"/>
      <c r="H2458" s="262"/>
      <c r="I2458" s="268"/>
      <c r="J2458" s="235"/>
    </row>
    <row r="2459" spans="1:10" ht="12" customHeight="1" x14ac:dyDescent="0.2">
      <c r="A2459" s="264"/>
      <c r="B2459" s="232"/>
      <c r="C2459" s="233"/>
      <c r="D2459" s="234"/>
      <c r="E2459" s="235"/>
      <c r="F2459" s="267"/>
      <c r="G2459" s="261"/>
      <c r="H2459" s="262"/>
      <c r="I2459" s="268"/>
      <c r="J2459" s="235"/>
    </row>
    <row r="2460" spans="1:10" ht="12" customHeight="1" x14ac:dyDescent="0.2">
      <c r="A2460" s="264"/>
      <c r="B2460" s="232"/>
      <c r="C2460" s="232"/>
      <c r="D2460" s="234"/>
      <c r="E2460" s="231"/>
      <c r="F2460" s="226"/>
      <c r="G2460" s="260"/>
      <c r="H2460" s="262"/>
      <c r="I2460" s="225"/>
      <c r="J2460" s="231"/>
    </row>
    <row r="2461" spans="1:10" ht="12" customHeight="1" x14ac:dyDescent="0.2">
      <c r="A2461" s="264"/>
      <c r="B2461" s="232"/>
      <c r="C2461" s="233"/>
      <c r="D2461" s="234"/>
      <c r="E2461" s="231"/>
      <c r="F2461" s="263"/>
      <c r="G2461" s="261"/>
      <c r="H2461" s="262"/>
      <c r="I2461" s="225"/>
      <c r="J2461" s="263"/>
    </row>
    <row r="2462" spans="1:10" ht="12" customHeight="1" x14ac:dyDescent="0.2">
      <c r="A2462" s="264"/>
      <c r="B2462" s="232"/>
      <c r="C2462" s="232"/>
      <c r="D2462" s="234"/>
      <c r="E2462" s="235"/>
      <c r="F2462" s="267"/>
      <c r="G2462" s="260"/>
      <c r="H2462" s="262"/>
      <c r="I2462" s="268"/>
      <c r="J2462" s="235"/>
    </row>
    <row r="2463" spans="1:10" ht="12" customHeight="1" x14ac:dyDescent="0.2">
      <c r="A2463" s="264"/>
      <c r="B2463" s="232"/>
      <c r="C2463" s="233"/>
      <c r="D2463" s="234"/>
      <c r="E2463" s="235"/>
      <c r="F2463" s="267"/>
      <c r="G2463" s="261"/>
      <c r="H2463" s="262"/>
      <c r="I2463" s="268"/>
      <c r="J2463" s="235"/>
    </row>
    <row r="2464" spans="1:10" ht="12" customHeight="1" x14ac:dyDescent="0.2">
      <c r="A2464" s="264"/>
      <c r="B2464" s="232"/>
      <c r="C2464" s="232"/>
      <c r="D2464" s="234"/>
      <c r="E2464" s="235"/>
      <c r="F2464" s="267"/>
      <c r="G2464" s="260"/>
      <c r="H2464" s="262"/>
      <c r="I2464" s="268"/>
      <c r="J2464" s="235"/>
    </row>
    <row r="2465" spans="1:10" ht="12" customHeight="1" x14ac:dyDescent="0.2">
      <c r="A2465" s="264"/>
      <c r="B2465" s="232"/>
      <c r="C2465" s="233"/>
      <c r="D2465" s="234"/>
      <c r="E2465" s="235"/>
      <c r="F2465" s="267"/>
      <c r="G2465" s="261"/>
      <c r="H2465" s="262"/>
      <c r="I2465" s="268"/>
      <c r="J2465" s="235"/>
    </row>
    <row r="2466" spans="1:10" ht="12" customHeight="1" x14ac:dyDescent="0.2">
      <c r="A2466" s="264"/>
      <c r="B2466" s="232"/>
      <c r="C2466" s="232"/>
      <c r="D2466" s="234"/>
      <c r="E2466" s="231"/>
      <c r="F2466" s="226"/>
      <c r="G2466" s="260"/>
      <c r="H2466" s="262"/>
      <c r="I2466" s="225"/>
      <c r="J2466" s="231"/>
    </row>
    <row r="2467" spans="1:10" ht="12" customHeight="1" x14ac:dyDescent="0.2">
      <c r="A2467" s="264"/>
      <c r="B2467" s="232"/>
      <c r="C2467" s="233"/>
      <c r="D2467" s="234"/>
      <c r="E2467" s="231"/>
      <c r="F2467" s="263"/>
      <c r="G2467" s="261"/>
      <c r="H2467" s="262"/>
      <c r="I2467" s="225"/>
      <c r="J2467" s="263"/>
    </row>
    <row r="2468" spans="1:10" ht="12" customHeight="1" x14ac:dyDescent="0.2">
      <c r="A2468" s="264"/>
      <c r="B2468" s="232"/>
      <c r="C2468" s="232"/>
      <c r="D2468" s="234"/>
      <c r="E2468" s="235"/>
      <c r="F2468" s="267"/>
      <c r="G2468" s="260"/>
      <c r="H2468" s="262"/>
      <c r="I2468" s="267"/>
      <c r="J2468" s="235"/>
    </row>
    <row r="2469" spans="1:10" ht="12" customHeight="1" x14ac:dyDescent="0.2">
      <c r="A2469" s="264"/>
      <c r="B2469" s="232"/>
      <c r="C2469" s="233"/>
      <c r="D2469" s="234"/>
      <c r="E2469" s="235"/>
      <c r="F2469" s="267"/>
      <c r="G2469" s="261"/>
      <c r="H2469" s="262"/>
      <c r="I2469" s="267"/>
      <c r="J2469" s="235"/>
    </row>
    <row r="2470" spans="1:10" ht="12" customHeight="1" x14ac:dyDescent="0.2">
      <c r="A2470" s="264"/>
      <c r="B2470" s="232"/>
      <c r="C2470" s="232"/>
      <c r="D2470" s="234"/>
      <c r="E2470" s="235"/>
      <c r="F2470" s="267"/>
      <c r="G2470" s="260"/>
      <c r="H2470" s="262"/>
      <c r="I2470" s="268"/>
      <c r="J2470" s="235"/>
    </row>
    <row r="2471" spans="1:10" ht="12" customHeight="1" x14ac:dyDescent="0.2">
      <c r="A2471" s="264"/>
      <c r="B2471" s="232"/>
      <c r="C2471" s="233"/>
      <c r="D2471" s="234"/>
      <c r="E2471" s="235"/>
      <c r="F2471" s="267"/>
      <c r="G2471" s="261"/>
      <c r="H2471" s="262"/>
      <c r="I2471" s="268"/>
      <c r="J2471" s="235"/>
    </row>
    <row r="2472" spans="1:10" ht="12" customHeight="1" x14ac:dyDescent="0.2">
      <c r="A2472" s="264"/>
      <c r="B2472" s="232"/>
      <c r="C2472" s="232"/>
      <c r="D2472" s="234"/>
      <c r="E2472" s="235"/>
      <c r="F2472" s="267"/>
      <c r="G2472" s="260"/>
      <c r="H2472" s="262"/>
      <c r="I2472" s="267"/>
      <c r="J2472" s="235"/>
    </row>
    <row r="2473" spans="1:10" ht="12" customHeight="1" x14ac:dyDescent="0.2">
      <c r="A2473" s="264"/>
      <c r="B2473" s="232"/>
      <c r="C2473" s="233"/>
      <c r="D2473" s="234"/>
      <c r="E2473" s="235"/>
      <c r="F2473" s="267"/>
      <c r="G2473" s="261"/>
      <c r="H2473" s="262"/>
      <c r="I2473" s="267"/>
      <c r="J2473" s="235"/>
    </row>
    <row r="2474" spans="1:10" ht="12" customHeight="1" x14ac:dyDescent="0.2">
      <c r="A2474" s="266"/>
      <c r="B2474" s="232"/>
      <c r="C2474" s="232"/>
      <c r="D2474" s="232"/>
      <c r="E2474" s="235"/>
      <c r="F2474" s="267"/>
      <c r="G2474" s="260"/>
      <c r="H2474" s="262"/>
      <c r="I2474" s="268"/>
      <c r="J2474" s="235"/>
    </row>
    <row r="2475" spans="1:10" ht="12" customHeight="1" x14ac:dyDescent="0.2">
      <c r="A2475" s="266"/>
      <c r="B2475" s="232"/>
      <c r="C2475" s="233"/>
      <c r="D2475" s="232"/>
      <c r="E2475" s="235"/>
      <c r="F2475" s="267"/>
      <c r="G2475" s="261"/>
      <c r="H2475" s="262"/>
      <c r="I2475" s="268"/>
      <c r="J2475" s="235"/>
    </row>
    <row r="2476" spans="1:10" ht="12" customHeight="1" x14ac:dyDescent="0.2">
      <c r="A2476" s="264"/>
      <c r="B2476" s="232"/>
      <c r="C2476" s="232"/>
      <c r="D2476" s="234"/>
      <c r="E2476" s="238"/>
      <c r="F2476" s="277"/>
      <c r="G2476" s="290"/>
      <c r="H2476" s="281"/>
      <c r="I2476" s="285"/>
      <c r="J2476" s="277"/>
    </row>
    <row r="2477" spans="1:10" ht="12" customHeight="1" x14ac:dyDescent="0.2">
      <c r="A2477" s="264"/>
      <c r="B2477" s="232"/>
      <c r="C2477" s="232"/>
      <c r="D2477" s="234"/>
      <c r="E2477" s="238"/>
      <c r="F2477" s="277"/>
      <c r="G2477" s="279"/>
      <c r="H2477" s="281"/>
      <c r="I2477" s="285"/>
      <c r="J2477" s="277"/>
    </row>
    <row r="2478" spans="1:10" ht="12" customHeight="1" x14ac:dyDescent="0.2">
      <c r="A2478" s="264"/>
      <c r="B2478" s="232"/>
      <c r="C2478" s="232"/>
      <c r="D2478" s="234"/>
      <c r="E2478" s="235"/>
      <c r="F2478" s="267"/>
      <c r="G2478" s="260"/>
      <c r="H2478" s="262"/>
      <c r="I2478" s="268"/>
      <c r="J2478" s="235"/>
    </row>
    <row r="2479" spans="1:10" ht="12" customHeight="1" x14ac:dyDescent="0.2">
      <c r="A2479" s="264"/>
      <c r="B2479" s="232"/>
      <c r="C2479" s="233"/>
      <c r="D2479" s="234"/>
      <c r="E2479" s="235"/>
      <c r="F2479" s="267"/>
      <c r="G2479" s="261"/>
      <c r="H2479" s="262"/>
      <c r="I2479" s="268"/>
      <c r="J2479" s="235"/>
    </row>
    <row r="2480" spans="1:10" ht="12" customHeight="1" x14ac:dyDescent="0.2">
      <c r="A2480" s="264"/>
      <c r="B2480" s="232"/>
      <c r="C2480" s="232"/>
      <c r="D2480" s="234"/>
      <c r="E2480" s="235"/>
      <c r="F2480" s="267"/>
      <c r="G2480" s="260"/>
      <c r="H2480" s="262"/>
      <c r="I2480" s="268"/>
      <c r="J2480" s="235"/>
    </row>
    <row r="2481" spans="1:10" ht="12" customHeight="1" x14ac:dyDescent="0.2">
      <c r="A2481" s="264"/>
      <c r="B2481" s="232"/>
      <c r="C2481" s="232"/>
      <c r="D2481" s="234"/>
      <c r="E2481" s="235"/>
      <c r="F2481" s="267"/>
      <c r="G2481" s="261"/>
      <c r="H2481" s="262"/>
      <c r="I2481" s="268"/>
      <c r="J2481" s="235"/>
    </row>
    <row r="2482" spans="1:10" ht="12" customHeight="1" x14ac:dyDescent="0.2">
      <c r="A2482" s="264"/>
      <c r="B2482" s="232"/>
      <c r="C2482" s="232"/>
      <c r="D2482" s="234"/>
      <c r="E2482" s="231"/>
      <c r="F2482" s="226"/>
      <c r="G2482" s="260"/>
      <c r="H2482" s="262"/>
      <c r="I2482" s="225"/>
      <c r="J2482" s="231"/>
    </row>
    <row r="2483" spans="1:10" ht="12" customHeight="1" x14ac:dyDescent="0.2">
      <c r="A2483" s="264"/>
      <c r="B2483" s="232"/>
      <c r="C2483" s="233"/>
      <c r="D2483" s="234"/>
      <c r="E2483" s="231"/>
      <c r="F2483" s="263"/>
      <c r="G2483" s="261"/>
      <c r="H2483" s="262"/>
      <c r="I2483" s="225"/>
      <c r="J2483" s="263"/>
    </row>
    <row r="2484" spans="1:10" ht="12" customHeight="1" x14ac:dyDescent="0.2">
      <c r="A2484" s="264"/>
      <c r="B2484" s="232"/>
      <c r="C2484" s="232"/>
      <c r="D2484" s="234"/>
      <c r="E2484" s="235"/>
      <c r="F2484" s="267"/>
      <c r="G2484" s="260"/>
      <c r="H2484" s="262"/>
      <c r="I2484" s="268"/>
      <c r="J2484" s="235"/>
    </row>
    <row r="2485" spans="1:10" ht="12" customHeight="1" x14ac:dyDescent="0.2">
      <c r="A2485" s="264"/>
      <c r="B2485" s="232"/>
      <c r="C2485" s="233"/>
      <c r="D2485" s="234"/>
      <c r="E2485" s="235"/>
      <c r="F2485" s="267"/>
      <c r="G2485" s="261"/>
      <c r="H2485" s="262"/>
      <c r="I2485" s="268"/>
      <c r="J2485" s="235"/>
    </row>
    <row r="2486" spans="1:10" ht="12" customHeight="1" x14ac:dyDescent="0.2">
      <c r="A2486" s="264"/>
      <c r="B2486" s="232"/>
      <c r="C2486" s="232"/>
      <c r="D2486" s="234"/>
      <c r="E2486" s="235"/>
      <c r="F2486" s="267"/>
      <c r="G2486" s="260"/>
      <c r="H2486" s="262"/>
      <c r="I2486" s="267"/>
      <c r="J2486" s="235"/>
    </row>
    <row r="2487" spans="1:10" ht="12" customHeight="1" x14ac:dyDescent="0.2">
      <c r="A2487" s="264"/>
      <c r="B2487" s="232"/>
      <c r="C2487" s="233"/>
      <c r="D2487" s="234"/>
      <c r="E2487" s="235"/>
      <c r="F2487" s="267"/>
      <c r="G2487" s="261"/>
      <c r="H2487" s="262"/>
      <c r="I2487" s="267"/>
      <c r="J2487" s="235"/>
    </row>
    <row r="2488" spans="1:10" ht="12" customHeight="1" x14ac:dyDescent="0.2">
      <c r="A2488" s="264"/>
      <c r="B2488" s="232"/>
      <c r="C2488" s="232"/>
      <c r="D2488" s="234"/>
      <c r="E2488" s="231"/>
      <c r="F2488" s="226"/>
      <c r="G2488" s="260"/>
      <c r="H2488" s="262"/>
      <c r="I2488" s="225"/>
      <c r="J2488" s="231"/>
    </row>
    <row r="2489" spans="1:10" ht="12" customHeight="1" x14ac:dyDescent="0.2">
      <c r="A2489" s="264"/>
      <c r="B2489" s="232"/>
      <c r="C2489" s="233"/>
      <c r="D2489" s="234"/>
      <c r="E2489" s="231"/>
      <c r="F2489" s="263"/>
      <c r="G2489" s="261"/>
      <c r="H2489" s="262"/>
      <c r="I2489" s="225"/>
      <c r="J2489" s="263"/>
    </row>
    <row r="2490" spans="1:10" ht="12" customHeight="1" x14ac:dyDescent="0.2">
      <c r="A2490" s="266"/>
      <c r="B2490" s="232"/>
      <c r="C2490" s="232"/>
      <c r="D2490" s="232"/>
      <c r="E2490" s="231"/>
      <c r="F2490" s="226"/>
      <c r="G2490" s="260"/>
      <c r="H2490" s="262"/>
      <c r="I2490" s="225"/>
      <c r="J2490" s="231"/>
    </row>
    <row r="2491" spans="1:10" ht="12" customHeight="1" x14ac:dyDescent="0.2">
      <c r="A2491" s="266"/>
      <c r="B2491" s="232"/>
      <c r="C2491" s="232"/>
      <c r="D2491" s="232"/>
      <c r="E2491" s="231"/>
      <c r="F2491" s="263"/>
      <c r="G2491" s="261"/>
      <c r="H2491" s="262"/>
      <c r="I2491" s="225"/>
      <c r="J2491" s="263"/>
    </row>
    <row r="2492" spans="1:10" ht="12" customHeight="1" x14ac:dyDescent="0.2">
      <c r="A2492" s="264"/>
      <c r="B2492" s="232"/>
      <c r="C2492" s="232"/>
      <c r="D2492" s="234"/>
      <c r="E2492" s="235"/>
      <c r="F2492" s="267"/>
      <c r="G2492" s="260"/>
      <c r="H2492" s="262"/>
      <c r="I2492" s="268"/>
      <c r="J2492" s="235"/>
    </row>
    <row r="2493" spans="1:10" ht="12" customHeight="1" x14ac:dyDescent="0.2">
      <c r="A2493" s="264"/>
      <c r="B2493" s="232"/>
      <c r="C2493" s="233"/>
      <c r="D2493" s="234"/>
      <c r="E2493" s="235"/>
      <c r="F2493" s="267"/>
      <c r="G2493" s="261"/>
      <c r="H2493" s="262"/>
      <c r="I2493" s="268"/>
      <c r="J2493" s="235"/>
    </row>
    <row r="2494" spans="1:10" ht="12" customHeight="1" x14ac:dyDescent="0.2">
      <c r="A2494" s="264"/>
      <c r="B2494" s="232"/>
      <c r="C2494" s="232"/>
      <c r="D2494" s="234"/>
      <c r="E2494" s="231"/>
      <c r="F2494" s="226"/>
      <c r="G2494" s="260"/>
      <c r="H2494" s="262"/>
      <c r="I2494" s="225"/>
      <c r="J2494" s="231"/>
    </row>
    <row r="2495" spans="1:10" ht="12" customHeight="1" x14ac:dyDescent="0.2">
      <c r="A2495" s="264"/>
      <c r="B2495" s="232"/>
      <c r="C2495" s="233"/>
      <c r="D2495" s="234"/>
      <c r="E2495" s="231"/>
      <c r="F2495" s="263"/>
      <c r="G2495" s="261"/>
      <c r="H2495" s="262"/>
      <c r="I2495" s="225"/>
      <c r="J2495" s="263"/>
    </row>
    <row r="2496" spans="1:10" ht="12" customHeight="1" x14ac:dyDescent="0.2">
      <c r="A2496" s="264"/>
      <c r="B2496" s="232"/>
      <c r="C2496" s="232"/>
      <c r="D2496" s="234"/>
      <c r="E2496" s="231"/>
      <c r="F2496" s="226"/>
      <c r="G2496" s="260"/>
      <c r="H2496" s="262"/>
      <c r="I2496" s="225"/>
      <c r="J2496" s="231"/>
    </row>
    <row r="2497" spans="1:10" ht="12" customHeight="1" x14ac:dyDescent="0.2">
      <c r="A2497" s="264"/>
      <c r="B2497" s="232"/>
      <c r="C2497" s="233"/>
      <c r="D2497" s="234"/>
      <c r="E2497" s="231"/>
      <c r="F2497" s="263"/>
      <c r="G2497" s="261"/>
      <c r="H2497" s="262"/>
      <c r="I2497" s="225"/>
      <c r="J2497" s="263"/>
    </row>
    <row r="2498" spans="1:10" ht="12" customHeight="1" x14ac:dyDescent="0.2">
      <c r="A2498" s="264"/>
      <c r="B2498" s="232"/>
      <c r="C2498" s="232"/>
      <c r="D2498" s="234"/>
      <c r="E2498" s="235"/>
      <c r="F2498" s="267"/>
      <c r="G2498" s="260"/>
      <c r="H2498" s="262"/>
      <c r="I2498" s="268"/>
      <c r="J2498" s="235"/>
    </row>
    <row r="2499" spans="1:10" ht="12" customHeight="1" x14ac:dyDescent="0.2">
      <c r="A2499" s="264"/>
      <c r="B2499" s="232"/>
      <c r="C2499" s="233"/>
      <c r="D2499" s="234"/>
      <c r="E2499" s="235"/>
      <c r="F2499" s="267"/>
      <c r="G2499" s="261"/>
      <c r="H2499" s="262"/>
      <c r="I2499" s="268"/>
      <c r="J2499" s="235"/>
    </row>
    <row r="2500" spans="1:10" ht="12" customHeight="1" x14ac:dyDescent="0.2">
      <c r="A2500" s="266"/>
      <c r="B2500" s="232"/>
      <c r="C2500" s="232"/>
      <c r="D2500" s="232"/>
      <c r="E2500" s="235"/>
      <c r="F2500" s="267"/>
      <c r="G2500" s="260"/>
      <c r="H2500" s="262"/>
      <c r="I2500" s="267"/>
      <c r="J2500" s="235"/>
    </row>
    <row r="2501" spans="1:10" ht="12" customHeight="1" x14ac:dyDescent="0.2">
      <c r="A2501" s="266"/>
      <c r="B2501" s="232"/>
      <c r="C2501" s="232"/>
      <c r="D2501" s="232"/>
      <c r="E2501" s="235"/>
      <c r="F2501" s="267"/>
      <c r="G2501" s="261"/>
      <c r="H2501" s="262"/>
      <c r="I2501" s="267"/>
      <c r="J2501" s="235"/>
    </row>
    <row r="2502" spans="1:10" ht="12" customHeight="1" x14ac:dyDescent="0.2">
      <c r="A2502" s="264"/>
      <c r="B2502" s="232"/>
      <c r="C2502" s="232"/>
      <c r="D2502" s="234"/>
      <c r="E2502" s="236"/>
      <c r="F2502" s="271"/>
      <c r="G2502" s="272"/>
      <c r="H2502" s="274"/>
      <c r="I2502" s="275"/>
      <c r="J2502" s="271"/>
    </row>
    <row r="2503" spans="1:10" ht="12" customHeight="1" x14ac:dyDescent="0.2">
      <c r="A2503" s="264"/>
      <c r="B2503" s="232"/>
      <c r="C2503" s="233"/>
      <c r="D2503" s="234"/>
      <c r="E2503" s="236"/>
      <c r="F2503" s="271"/>
      <c r="G2503" s="273"/>
      <c r="H2503" s="274"/>
      <c r="I2503" s="275"/>
      <c r="J2503" s="271"/>
    </row>
    <row r="2504" spans="1:10" ht="12" customHeight="1" x14ac:dyDescent="0.2">
      <c r="A2504" s="266"/>
      <c r="B2504" s="232"/>
      <c r="C2504" s="232"/>
      <c r="D2504" s="232"/>
      <c r="E2504" s="235"/>
      <c r="F2504" s="267"/>
      <c r="G2504" s="260"/>
      <c r="H2504" s="262"/>
      <c r="I2504" s="268"/>
      <c r="J2504" s="235"/>
    </row>
    <row r="2505" spans="1:10" ht="12" customHeight="1" x14ac:dyDescent="0.2">
      <c r="A2505" s="266"/>
      <c r="B2505" s="232"/>
      <c r="C2505" s="232"/>
      <c r="D2505" s="232"/>
      <c r="E2505" s="235"/>
      <c r="F2505" s="267"/>
      <c r="G2505" s="261"/>
      <c r="H2505" s="262"/>
      <c r="I2505" s="268"/>
      <c r="J2505" s="235"/>
    </row>
    <row r="2506" spans="1:10" ht="12" customHeight="1" x14ac:dyDescent="0.2">
      <c r="A2506" s="264"/>
      <c r="B2506" s="232"/>
      <c r="C2506" s="232"/>
      <c r="D2506" s="234"/>
      <c r="E2506" s="235"/>
      <c r="F2506" s="267"/>
      <c r="G2506" s="260"/>
      <c r="H2506" s="262"/>
      <c r="I2506" s="268"/>
      <c r="J2506" s="235"/>
    </row>
    <row r="2507" spans="1:10" ht="12" customHeight="1" x14ac:dyDescent="0.2">
      <c r="A2507" s="264"/>
      <c r="B2507" s="232"/>
      <c r="C2507" s="233"/>
      <c r="D2507" s="234"/>
      <c r="E2507" s="235"/>
      <c r="F2507" s="267"/>
      <c r="G2507" s="261"/>
      <c r="H2507" s="262"/>
      <c r="I2507" s="268"/>
      <c r="J2507" s="235"/>
    </row>
    <row r="2508" spans="1:10" ht="12" customHeight="1" x14ac:dyDescent="0.2">
      <c r="A2508" s="264"/>
      <c r="B2508" s="232"/>
      <c r="C2508" s="232"/>
      <c r="D2508" s="234"/>
      <c r="E2508" s="231"/>
      <c r="F2508" s="226"/>
      <c r="G2508" s="260"/>
      <c r="H2508" s="262"/>
      <c r="I2508" s="225"/>
      <c r="J2508" s="231"/>
    </row>
    <row r="2509" spans="1:10" ht="12" customHeight="1" x14ac:dyDescent="0.2">
      <c r="A2509" s="264"/>
      <c r="B2509" s="232"/>
      <c r="C2509" s="233"/>
      <c r="D2509" s="234"/>
      <c r="E2509" s="231"/>
      <c r="F2509" s="263"/>
      <c r="G2509" s="261"/>
      <c r="H2509" s="262"/>
      <c r="I2509" s="225"/>
      <c r="J2509" s="263"/>
    </row>
    <row r="2510" spans="1:10" ht="12" customHeight="1" x14ac:dyDescent="0.2">
      <c r="A2510" s="264"/>
      <c r="B2510" s="232"/>
      <c r="C2510" s="232"/>
      <c r="D2510" s="234"/>
      <c r="E2510" s="231"/>
      <c r="F2510" s="226"/>
      <c r="G2510" s="260"/>
      <c r="H2510" s="262"/>
      <c r="I2510" s="225"/>
      <c r="J2510" s="231"/>
    </row>
    <row r="2511" spans="1:10" ht="12" customHeight="1" x14ac:dyDescent="0.2">
      <c r="A2511" s="264"/>
      <c r="B2511" s="232"/>
      <c r="C2511" s="233"/>
      <c r="D2511" s="234"/>
      <c r="E2511" s="231"/>
      <c r="F2511" s="263"/>
      <c r="G2511" s="261"/>
      <c r="H2511" s="262"/>
      <c r="I2511" s="225"/>
      <c r="J2511" s="263"/>
    </row>
    <row r="2512" spans="1:10" ht="12" customHeight="1" x14ac:dyDescent="0.2">
      <c r="A2512" s="264"/>
      <c r="B2512" s="232"/>
      <c r="C2512" s="232"/>
      <c r="D2512" s="234"/>
      <c r="E2512" s="235"/>
      <c r="F2512" s="267"/>
      <c r="G2512" s="260"/>
      <c r="H2512" s="262"/>
      <c r="I2512" s="268"/>
      <c r="J2512" s="235"/>
    </row>
    <row r="2513" spans="1:10" ht="12" customHeight="1" x14ac:dyDescent="0.2">
      <c r="A2513" s="264"/>
      <c r="B2513" s="232"/>
      <c r="C2513" s="233"/>
      <c r="D2513" s="234"/>
      <c r="E2513" s="235"/>
      <c r="F2513" s="267"/>
      <c r="G2513" s="261"/>
      <c r="H2513" s="262"/>
      <c r="I2513" s="268"/>
      <c r="J2513" s="235"/>
    </row>
    <row r="2514" spans="1:10" ht="12" customHeight="1" x14ac:dyDescent="0.2">
      <c r="A2514" s="264"/>
      <c r="B2514" s="232"/>
      <c r="C2514" s="232"/>
      <c r="D2514" s="234"/>
      <c r="E2514" s="235"/>
      <c r="F2514" s="267"/>
      <c r="G2514" s="260"/>
      <c r="H2514" s="262"/>
      <c r="I2514" s="267"/>
      <c r="J2514" s="235"/>
    </row>
    <row r="2515" spans="1:10" ht="12" customHeight="1" x14ac:dyDescent="0.2">
      <c r="A2515" s="264"/>
      <c r="B2515" s="232"/>
      <c r="C2515" s="232"/>
      <c r="D2515" s="234"/>
      <c r="E2515" s="235"/>
      <c r="F2515" s="267"/>
      <c r="G2515" s="261"/>
      <c r="H2515" s="262"/>
      <c r="I2515" s="267"/>
      <c r="J2515" s="235"/>
    </row>
    <row r="2516" spans="1:10" ht="12" customHeight="1" x14ac:dyDescent="0.2">
      <c r="A2516" s="264"/>
      <c r="B2516" s="232"/>
      <c r="C2516" s="232"/>
      <c r="D2516" s="234"/>
      <c r="E2516" s="231"/>
      <c r="F2516" s="226"/>
      <c r="G2516" s="260"/>
      <c r="H2516" s="262"/>
      <c r="I2516" s="225"/>
      <c r="J2516" s="231"/>
    </row>
    <row r="2517" spans="1:10" ht="12" customHeight="1" x14ac:dyDescent="0.2">
      <c r="A2517" s="264"/>
      <c r="B2517" s="232"/>
      <c r="C2517" s="233"/>
      <c r="D2517" s="234"/>
      <c r="E2517" s="231"/>
      <c r="F2517" s="263"/>
      <c r="G2517" s="261"/>
      <c r="H2517" s="262"/>
      <c r="I2517" s="225"/>
      <c r="J2517" s="263"/>
    </row>
    <row r="2518" spans="1:10" ht="12" customHeight="1" x14ac:dyDescent="0.2">
      <c r="A2518" s="264"/>
      <c r="B2518" s="232"/>
      <c r="C2518" s="232"/>
      <c r="D2518" s="234"/>
      <c r="E2518" s="238"/>
      <c r="F2518" s="277"/>
      <c r="G2518" s="290"/>
      <c r="H2518" s="281"/>
      <c r="I2518" s="285"/>
      <c r="J2518" s="277"/>
    </row>
    <row r="2519" spans="1:10" ht="12" customHeight="1" x14ac:dyDescent="0.2">
      <c r="A2519" s="264"/>
      <c r="B2519" s="232"/>
      <c r="C2519" s="233"/>
      <c r="D2519" s="234"/>
      <c r="E2519" s="238"/>
      <c r="F2519" s="277"/>
      <c r="G2519" s="279"/>
      <c r="H2519" s="281"/>
      <c r="I2519" s="285"/>
      <c r="J2519" s="277"/>
    </row>
    <row r="2520" spans="1:10" ht="12" customHeight="1" x14ac:dyDescent="0.2">
      <c r="A2520" s="264"/>
      <c r="B2520" s="232"/>
      <c r="C2520" s="232"/>
      <c r="D2520" s="234"/>
      <c r="E2520" s="235"/>
      <c r="F2520" s="267"/>
      <c r="G2520" s="260"/>
      <c r="H2520" s="262"/>
      <c r="I2520" s="268"/>
      <c r="J2520" s="235"/>
    </row>
    <row r="2521" spans="1:10" ht="12" customHeight="1" x14ac:dyDescent="0.2">
      <c r="A2521" s="264"/>
      <c r="B2521" s="232"/>
      <c r="C2521" s="233"/>
      <c r="D2521" s="234"/>
      <c r="E2521" s="235"/>
      <c r="F2521" s="267"/>
      <c r="G2521" s="261"/>
      <c r="H2521" s="262"/>
      <c r="I2521" s="268"/>
      <c r="J2521" s="235"/>
    </row>
    <row r="2522" spans="1:10" ht="12" customHeight="1" x14ac:dyDescent="0.2">
      <c r="A2522" s="264"/>
      <c r="B2522" s="232"/>
      <c r="C2522" s="232"/>
      <c r="D2522" s="234"/>
      <c r="E2522" s="231"/>
      <c r="F2522" s="226"/>
      <c r="G2522" s="260"/>
      <c r="H2522" s="262"/>
      <c r="I2522" s="225"/>
      <c r="J2522" s="231"/>
    </row>
    <row r="2523" spans="1:10" ht="12" customHeight="1" x14ac:dyDescent="0.2">
      <c r="A2523" s="264"/>
      <c r="B2523" s="232"/>
      <c r="C2523" s="233"/>
      <c r="D2523" s="234"/>
      <c r="E2523" s="231"/>
      <c r="F2523" s="263"/>
      <c r="G2523" s="261"/>
      <c r="H2523" s="262"/>
      <c r="I2523" s="225"/>
      <c r="J2523" s="263"/>
    </row>
    <row r="2524" spans="1:10" ht="12" customHeight="1" x14ac:dyDescent="0.2">
      <c r="A2524" s="264"/>
      <c r="B2524" s="232"/>
      <c r="C2524" s="232"/>
      <c r="D2524" s="234"/>
      <c r="E2524" s="231"/>
      <c r="F2524" s="226"/>
      <c r="G2524" s="260"/>
      <c r="H2524" s="262"/>
      <c r="I2524" s="225"/>
      <c r="J2524" s="231"/>
    </row>
    <row r="2525" spans="1:10" ht="12" customHeight="1" x14ac:dyDescent="0.2">
      <c r="A2525" s="264"/>
      <c r="B2525" s="232"/>
      <c r="C2525" s="233"/>
      <c r="D2525" s="234"/>
      <c r="E2525" s="231"/>
      <c r="F2525" s="263"/>
      <c r="G2525" s="261"/>
      <c r="H2525" s="262"/>
      <c r="I2525" s="225"/>
      <c r="J2525" s="263"/>
    </row>
    <row r="2526" spans="1:10" ht="12" customHeight="1" x14ac:dyDescent="0.2">
      <c r="A2526" s="264"/>
      <c r="B2526" s="232"/>
      <c r="C2526" s="232"/>
      <c r="D2526" s="234"/>
      <c r="E2526" s="235"/>
      <c r="F2526" s="267"/>
      <c r="G2526" s="260"/>
      <c r="H2526" s="262"/>
      <c r="I2526" s="268"/>
      <c r="J2526" s="235"/>
    </row>
    <row r="2527" spans="1:10" ht="12" customHeight="1" x14ac:dyDescent="0.2">
      <c r="A2527" s="264"/>
      <c r="B2527" s="232"/>
      <c r="C2527" s="233"/>
      <c r="D2527" s="234"/>
      <c r="E2527" s="235"/>
      <c r="F2527" s="267"/>
      <c r="G2527" s="261"/>
      <c r="H2527" s="262"/>
      <c r="I2527" s="268"/>
      <c r="J2527" s="235"/>
    </row>
    <row r="2528" spans="1:10" ht="12" customHeight="1" x14ac:dyDescent="0.2">
      <c r="A2528" s="264"/>
      <c r="B2528" s="232"/>
      <c r="C2528" s="232"/>
      <c r="D2528" s="234"/>
      <c r="E2528" s="235"/>
      <c r="F2528" s="267"/>
      <c r="G2528" s="260"/>
      <c r="H2528" s="262"/>
      <c r="I2528" s="267"/>
      <c r="J2528" s="235"/>
    </row>
    <row r="2529" spans="1:10" ht="12" customHeight="1" x14ac:dyDescent="0.2">
      <c r="A2529" s="264"/>
      <c r="B2529" s="232"/>
      <c r="C2529" s="233"/>
      <c r="D2529" s="234"/>
      <c r="E2529" s="235"/>
      <c r="F2529" s="267"/>
      <c r="G2529" s="261"/>
      <c r="H2529" s="262"/>
      <c r="I2529" s="267"/>
      <c r="J2529" s="235"/>
    </row>
    <row r="2530" spans="1:10" ht="12" customHeight="1" x14ac:dyDescent="0.2">
      <c r="A2530" s="264"/>
      <c r="B2530" s="232"/>
      <c r="C2530" s="232"/>
      <c r="D2530" s="234"/>
      <c r="E2530" s="231"/>
      <c r="F2530" s="226"/>
      <c r="G2530" s="260"/>
      <c r="H2530" s="262"/>
      <c r="I2530" s="225"/>
      <c r="J2530" s="231"/>
    </row>
    <row r="2531" spans="1:10" ht="12" customHeight="1" x14ac:dyDescent="0.2">
      <c r="A2531" s="264"/>
      <c r="B2531" s="232"/>
      <c r="C2531" s="233"/>
      <c r="D2531" s="234"/>
      <c r="E2531" s="231"/>
      <c r="F2531" s="263"/>
      <c r="G2531" s="261"/>
      <c r="H2531" s="262"/>
      <c r="I2531" s="225"/>
      <c r="J2531" s="263"/>
    </row>
    <row r="2532" spans="1:10" ht="12" customHeight="1" x14ac:dyDescent="0.2">
      <c r="A2532" s="264"/>
      <c r="B2532" s="232"/>
      <c r="C2532" s="232"/>
      <c r="D2532" s="234"/>
      <c r="E2532" s="235"/>
      <c r="F2532" s="267"/>
      <c r="G2532" s="260"/>
      <c r="H2532" s="262"/>
      <c r="I2532" s="268"/>
      <c r="J2532" s="235"/>
    </row>
    <row r="2533" spans="1:10" ht="12" customHeight="1" x14ac:dyDescent="0.2">
      <c r="A2533" s="264"/>
      <c r="B2533" s="232"/>
      <c r="C2533" s="232"/>
      <c r="D2533" s="234"/>
      <c r="E2533" s="235"/>
      <c r="F2533" s="267"/>
      <c r="G2533" s="261"/>
      <c r="H2533" s="262"/>
      <c r="I2533" s="268"/>
      <c r="J2533" s="235"/>
    </row>
    <row r="2534" spans="1:10" ht="12" customHeight="1" x14ac:dyDescent="0.2">
      <c r="A2534" s="264"/>
      <c r="B2534" s="232"/>
      <c r="C2534" s="232"/>
      <c r="D2534" s="234"/>
      <c r="E2534" s="235"/>
      <c r="F2534" s="267"/>
      <c r="G2534" s="260"/>
      <c r="H2534" s="262"/>
      <c r="I2534" s="267"/>
      <c r="J2534" s="235"/>
    </row>
    <row r="2535" spans="1:10" ht="12" customHeight="1" x14ac:dyDescent="0.2">
      <c r="A2535" s="264"/>
      <c r="B2535" s="232"/>
      <c r="C2535" s="233"/>
      <c r="D2535" s="234"/>
      <c r="E2535" s="235"/>
      <c r="F2535" s="267"/>
      <c r="G2535" s="261"/>
      <c r="H2535" s="262"/>
      <c r="I2535" s="267"/>
      <c r="J2535" s="235"/>
    </row>
    <row r="2536" spans="1:10" ht="12" customHeight="1" x14ac:dyDescent="0.2">
      <c r="A2536" s="264"/>
      <c r="B2536" s="232"/>
      <c r="C2536" s="232"/>
      <c r="D2536" s="234"/>
      <c r="E2536" s="231"/>
      <c r="F2536" s="226"/>
      <c r="G2536" s="260"/>
      <c r="H2536" s="262"/>
      <c r="I2536" s="225"/>
      <c r="J2536" s="231"/>
    </row>
    <row r="2537" spans="1:10" ht="12" customHeight="1" x14ac:dyDescent="0.2">
      <c r="A2537" s="264"/>
      <c r="B2537" s="232"/>
      <c r="C2537" s="232"/>
      <c r="D2537" s="234"/>
      <c r="E2537" s="231"/>
      <c r="F2537" s="263"/>
      <c r="G2537" s="261"/>
      <c r="H2537" s="262"/>
      <c r="I2537" s="225"/>
      <c r="J2537" s="263"/>
    </row>
    <row r="2538" spans="1:10" ht="12" customHeight="1" x14ac:dyDescent="0.2">
      <c r="A2538" s="264"/>
      <c r="B2538" s="232"/>
      <c r="C2538" s="232"/>
      <c r="D2538" s="234"/>
      <c r="E2538" s="231"/>
      <c r="F2538" s="226"/>
      <c r="G2538" s="260"/>
      <c r="H2538" s="262"/>
      <c r="I2538" s="225"/>
      <c r="J2538" s="231"/>
    </row>
    <row r="2539" spans="1:10" ht="12" customHeight="1" x14ac:dyDescent="0.2">
      <c r="A2539" s="264"/>
      <c r="B2539" s="232"/>
      <c r="C2539" s="233"/>
      <c r="D2539" s="234"/>
      <c r="E2539" s="231"/>
      <c r="F2539" s="263"/>
      <c r="G2539" s="261"/>
      <c r="H2539" s="262"/>
      <c r="I2539" s="225"/>
      <c r="J2539" s="263"/>
    </row>
    <row r="2540" spans="1:10" ht="12" customHeight="1" x14ac:dyDescent="0.2">
      <c r="A2540" s="264"/>
      <c r="B2540" s="232"/>
      <c r="C2540" s="232"/>
      <c r="D2540" s="234"/>
      <c r="E2540" s="235"/>
      <c r="F2540" s="267"/>
      <c r="G2540" s="260"/>
      <c r="H2540" s="262"/>
      <c r="I2540" s="268"/>
      <c r="J2540" s="235"/>
    </row>
    <row r="2541" spans="1:10" ht="12" customHeight="1" x14ac:dyDescent="0.2">
      <c r="A2541" s="264"/>
      <c r="B2541" s="232"/>
      <c r="C2541" s="233"/>
      <c r="D2541" s="234"/>
      <c r="E2541" s="235"/>
      <c r="F2541" s="267"/>
      <c r="G2541" s="261"/>
      <c r="H2541" s="262"/>
      <c r="I2541" s="268"/>
      <c r="J2541" s="235"/>
    </row>
    <row r="2542" spans="1:10" ht="12" customHeight="1" x14ac:dyDescent="0.2">
      <c r="A2542" s="264"/>
      <c r="B2542" s="232"/>
      <c r="C2542" s="232"/>
      <c r="D2542" s="234"/>
      <c r="E2542" s="235"/>
      <c r="F2542" s="267"/>
      <c r="G2542" s="260"/>
      <c r="H2542" s="262"/>
      <c r="I2542" s="268"/>
      <c r="J2542" s="235"/>
    </row>
    <row r="2543" spans="1:10" ht="12" customHeight="1" x14ac:dyDescent="0.2">
      <c r="A2543" s="264"/>
      <c r="B2543" s="232"/>
      <c r="C2543" s="233"/>
      <c r="D2543" s="234"/>
      <c r="E2543" s="235"/>
      <c r="F2543" s="267"/>
      <c r="G2543" s="261"/>
      <c r="H2543" s="262"/>
      <c r="I2543" s="268"/>
      <c r="J2543" s="235"/>
    </row>
    <row r="2544" spans="1:10" ht="12" customHeight="1" x14ac:dyDescent="0.2">
      <c r="A2544" s="264"/>
      <c r="B2544" s="232"/>
      <c r="C2544" s="232"/>
      <c r="D2544" s="234"/>
      <c r="E2544" s="231"/>
      <c r="F2544" s="226"/>
      <c r="G2544" s="260"/>
      <c r="H2544" s="262"/>
      <c r="I2544" s="225"/>
      <c r="J2544" s="231"/>
    </row>
    <row r="2545" spans="1:10" ht="12" customHeight="1" x14ac:dyDescent="0.2">
      <c r="A2545" s="264"/>
      <c r="B2545" s="232"/>
      <c r="C2545" s="233"/>
      <c r="D2545" s="234"/>
      <c r="E2545" s="231"/>
      <c r="F2545" s="263"/>
      <c r="G2545" s="261"/>
      <c r="H2545" s="262"/>
      <c r="I2545" s="225"/>
      <c r="J2545" s="263"/>
    </row>
    <row r="2546" spans="1:10" ht="12" customHeight="1" x14ac:dyDescent="0.2">
      <c r="A2546" s="264"/>
      <c r="B2546" s="232"/>
      <c r="C2546" s="232"/>
      <c r="D2546" s="234"/>
      <c r="E2546" s="235"/>
      <c r="F2546" s="267"/>
      <c r="G2546" s="260"/>
      <c r="H2546" s="262"/>
      <c r="I2546" s="268"/>
      <c r="J2546" s="235"/>
    </row>
    <row r="2547" spans="1:10" ht="12" customHeight="1" x14ac:dyDescent="0.2">
      <c r="A2547" s="264"/>
      <c r="B2547" s="232"/>
      <c r="C2547" s="233"/>
      <c r="D2547" s="234"/>
      <c r="E2547" s="235"/>
      <c r="F2547" s="267"/>
      <c r="G2547" s="261"/>
      <c r="H2547" s="262"/>
      <c r="I2547" s="268"/>
      <c r="J2547" s="235"/>
    </row>
    <row r="2548" spans="1:10" ht="12" customHeight="1" x14ac:dyDescent="0.2">
      <c r="A2548" s="264"/>
      <c r="B2548" s="232"/>
      <c r="C2548" s="232"/>
      <c r="D2548" s="234"/>
      <c r="E2548" s="235"/>
      <c r="F2548" s="267"/>
      <c r="G2548" s="260"/>
      <c r="H2548" s="262"/>
      <c r="I2548" s="267"/>
      <c r="J2548" s="235"/>
    </row>
    <row r="2549" spans="1:10" ht="12" customHeight="1" x14ac:dyDescent="0.2">
      <c r="A2549" s="264"/>
      <c r="B2549" s="232"/>
      <c r="C2549" s="232"/>
      <c r="D2549" s="234"/>
      <c r="E2549" s="235"/>
      <c r="F2549" s="267"/>
      <c r="G2549" s="261"/>
      <c r="H2549" s="262"/>
      <c r="I2549" s="267"/>
      <c r="J2549" s="235"/>
    </row>
    <row r="2550" spans="1:10" ht="12" customHeight="1" x14ac:dyDescent="0.2">
      <c r="A2550" s="264"/>
      <c r="B2550" s="232"/>
      <c r="C2550" s="232"/>
      <c r="D2550" s="234"/>
      <c r="E2550" s="231"/>
      <c r="F2550" s="226"/>
      <c r="G2550" s="260"/>
      <c r="H2550" s="262"/>
      <c r="I2550" s="225"/>
      <c r="J2550" s="231"/>
    </row>
    <row r="2551" spans="1:10" ht="12" customHeight="1" x14ac:dyDescent="0.2">
      <c r="A2551" s="264"/>
      <c r="B2551" s="232"/>
      <c r="C2551" s="233"/>
      <c r="D2551" s="234"/>
      <c r="E2551" s="231"/>
      <c r="F2551" s="263"/>
      <c r="G2551" s="261"/>
      <c r="H2551" s="262"/>
      <c r="I2551" s="225"/>
      <c r="J2551" s="263"/>
    </row>
    <row r="2552" spans="1:10" ht="12" customHeight="1" x14ac:dyDescent="0.2">
      <c r="A2552" s="266"/>
      <c r="B2552" s="232"/>
      <c r="C2552" s="232"/>
      <c r="D2552" s="232"/>
      <c r="E2552" s="235"/>
      <c r="F2552" s="267"/>
      <c r="G2552" s="260"/>
      <c r="H2552" s="262"/>
      <c r="I2552" s="267"/>
      <c r="J2552" s="235"/>
    </row>
    <row r="2553" spans="1:10" ht="12" customHeight="1" x14ac:dyDescent="0.2">
      <c r="A2553" s="266"/>
      <c r="B2553" s="232"/>
      <c r="C2553" s="232"/>
      <c r="D2553" s="232"/>
      <c r="E2553" s="235"/>
      <c r="F2553" s="267"/>
      <c r="G2553" s="261"/>
      <c r="H2553" s="262"/>
      <c r="I2553" s="267"/>
      <c r="J2553" s="235"/>
    </row>
    <row r="2554" spans="1:10" ht="12" customHeight="1" x14ac:dyDescent="0.2">
      <c r="A2554" s="264"/>
      <c r="B2554" s="232"/>
      <c r="C2554" s="232"/>
      <c r="D2554" s="234"/>
      <c r="E2554" s="235"/>
      <c r="F2554" s="267"/>
      <c r="G2554" s="260"/>
      <c r="H2554" s="262"/>
      <c r="I2554" s="268"/>
      <c r="J2554" s="235"/>
    </row>
    <row r="2555" spans="1:10" ht="12" customHeight="1" x14ac:dyDescent="0.2">
      <c r="A2555" s="264"/>
      <c r="B2555" s="232"/>
      <c r="C2555" s="233"/>
      <c r="D2555" s="234"/>
      <c r="E2555" s="235"/>
      <c r="F2555" s="267"/>
      <c r="G2555" s="261"/>
      <c r="H2555" s="262"/>
      <c r="I2555" s="268"/>
      <c r="J2555" s="235"/>
    </row>
    <row r="2556" spans="1:10" ht="12" customHeight="1" x14ac:dyDescent="0.2">
      <c r="A2556" s="266"/>
      <c r="B2556" s="232"/>
      <c r="C2556" s="232"/>
      <c r="D2556" s="232"/>
      <c r="E2556" s="231"/>
      <c r="F2556" s="267"/>
      <c r="G2556" s="260"/>
      <c r="H2556" s="270"/>
      <c r="I2556" s="225"/>
      <c r="J2556" s="231"/>
    </row>
    <row r="2557" spans="1:10" ht="12" customHeight="1" x14ac:dyDescent="0.2">
      <c r="A2557" s="266"/>
      <c r="B2557" s="232"/>
      <c r="C2557" s="233"/>
      <c r="D2557" s="232"/>
      <c r="E2557" s="231"/>
      <c r="F2557" s="267"/>
      <c r="G2557" s="261"/>
      <c r="H2557" s="270"/>
      <c r="I2557" s="225"/>
      <c r="J2557" s="263"/>
    </row>
    <row r="2558" spans="1:10" ht="12" customHeight="1" x14ac:dyDescent="0.2">
      <c r="A2558" s="266"/>
      <c r="B2558" s="232"/>
      <c r="C2558" s="232"/>
      <c r="D2558" s="232"/>
      <c r="E2558" s="231"/>
      <c r="F2558" s="226"/>
      <c r="G2558" s="260"/>
      <c r="H2558" s="262"/>
      <c r="I2558" s="225"/>
      <c r="J2558" s="231"/>
    </row>
    <row r="2559" spans="1:10" ht="12" customHeight="1" x14ac:dyDescent="0.2">
      <c r="A2559" s="266"/>
      <c r="B2559" s="232"/>
      <c r="C2559" s="232"/>
      <c r="D2559" s="232"/>
      <c r="E2559" s="231"/>
      <c r="F2559" s="263"/>
      <c r="G2559" s="261"/>
      <c r="H2559" s="262"/>
      <c r="I2559" s="225"/>
      <c r="J2559" s="263"/>
    </row>
    <row r="2560" spans="1:10" ht="12" customHeight="1" x14ac:dyDescent="0.2">
      <c r="A2560" s="264"/>
      <c r="B2560" s="232"/>
      <c r="C2560" s="232"/>
      <c r="D2560" s="234"/>
      <c r="E2560" s="235"/>
      <c r="F2560" s="267"/>
      <c r="G2560" s="260"/>
      <c r="H2560" s="262"/>
      <c r="I2560" s="268"/>
      <c r="J2560" s="235"/>
    </row>
    <row r="2561" spans="1:10" ht="12" customHeight="1" x14ac:dyDescent="0.2">
      <c r="A2561" s="264"/>
      <c r="B2561" s="232"/>
      <c r="C2561" s="233"/>
      <c r="D2561" s="234"/>
      <c r="E2561" s="235"/>
      <c r="F2561" s="267"/>
      <c r="G2561" s="261"/>
      <c r="H2561" s="262"/>
      <c r="I2561" s="268"/>
      <c r="J2561" s="235"/>
    </row>
    <row r="2562" spans="1:10" ht="12" customHeight="1" x14ac:dyDescent="0.2">
      <c r="A2562" s="266"/>
      <c r="B2562" s="232"/>
      <c r="C2562" s="232"/>
      <c r="D2562" s="232"/>
      <c r="E2562" s="235"/>
      <c r="F2562" s="267"/>
      <c r="G2562" s="260"/>
      <c r="H2562" s="262"/>
      <c r="I2562" s="268"/>
      <c r="J2562" s="235"/>
    </row>
    <row r="2563" spans="1:10" ht="12" customHeight="1" x14ac:dyDescent="0.2">
      <c r="A2563" s="266"/>
      <c r="B2563" s="232"/>
      <c r="C2563" s="233"/>
      <c r="D2563" s="232"/>
      <c r="E2563" s="235"/>
      <c r="F2563" s="267"/>
      <c r="G2563" s="261"/>
      <c r="H2563" s="262"/>
      <c r="I2563" s="268"/>
      <c r="J2563" s="235"/>
    </row>
    <row r="2564" spans="1:10" ht="12" customHeight="1" x14ac:dyDescent="0.2">
      <c r="A2564" s="266"/>
      <c r="B2564" s="232"/>
      <c r="C2564" s="232"/>
      <c r="D2564" s="232"/>
      <c r="E2564" s="235"/>
      <c r="F2564" s="267"/>
      <c r="G2564" s="260"/>
      <c r="H2564" s="262"/>
      <c r="I2564" s="267"/>
      <c r="J2564" s="235"/>
    </row>
    <row r="2565" spans="1:10" ht="12" customHeight="1" x14ac:dyDescent="0.2">
      <c r="A2565" s="266"/>
      <c r="B2565" s="232"/>
      <c r="C2565" s="232"/>
      <c r="D2565" s="232"/>
      <c r="E2565" s="235"/>
      <c r="F2565" s="267"/>
      <c r="G2565" s="261"/>
      <c r="H2565" s="262"/>
      <c r="I2565" s="267"/>
      <c r="J2565" s="235"/>
    </row>
    <row r="2566" spans="1:10" ht="12" customHeight="1" x14ac:dyDescent="0.2">
      <c r="A2566" s="266"/>
      <c r="B2566" s="232"/>
      <c r="C2566" s="232"/>
      <c r="D2566" s="232"/>
      <c r="E2566" s="231"/>
      <c r="F2566" s="226"/>
      <c r="G2566" s="260"/>
      <c r="H2566" s="262"/>
      <c r="I2566" s="225"/>
      <c r="J2566" s="231"/>
    </row>
    <row r="2567" spans="1:10" ht="12" customHeight="1" x14ac:dyDescent="0.2">
      <c r="A2567" s="266"/>
      <c r="B2567" s="232"/>
      <c r="C2567" s="233"/>
      <c r="D2567" s="232"/>
      <c r="E2567" s="231"/>
      <c r="F2567" s="263"/>
      <c r="G2567" s="261"/>
      <c r="H2567" s="262"/>
      <c r="I2567" s="225"/>
      <c r="J2567" s="263"/>
    </row>
    <row r="2568" spans="1:10" ht="12" customHeight="1" x14ac:dyDescent="0.2">
      <c r="A2568" s="264"/>
      <c r="B2568" s="232"/>
      <c r="C2568" s="232"/>
      <c r="D2568" s="234"/>
      <c r="E2568" s="235"/>
      <c r="F2568" s="267"/>
      <c r="G2568" s="260"/>
      <c r="H2568" s="262"/>
      <c r="I2568" s="268"/>
      <c r="J2568" s="235"/>
    </row>
    <row r="2569" spans="1:10" ht="12" customHeight="1" x14ac:dyDescent="0.2">
      <c r="A2569" s="264"/>
      <c r="B2569" s="232"/>
      <c r="C2569" s="233"/>
      <c r="D2569" s="234"/>
      <c r="E2569" s="235"/>
      <c r="F2569" s="267"/>
      <c r="G2569" s="261"/>
      <c r="H2569" s="262"/>
      <c r="I2569" s="268"/>
      <c r="J2569" s="235"/>
    </row>
    <row r="2570" spans="1:10" ht="12" customHeight="1" x14ac:dyDescent="0.2">
      <c r="A2570" s="264"/>
      <c r="B2570" s="232"/>
      <c r="C2570" s="232"/>
      <c r="D2570" s="234"/>
      <c r="E2570" s="231"/>
      <c r="F2570" s="226"/>
      <c r="G2570" s="260"/>
      <c r="H2570" s="270"/>
      <c r="I2570" s="225"/>
      <c r="J2570" s="231"/>
    </row>
    <row r="2571" spans="1:10" ht="12" customHeight="1" x14ac:dyDescent="0.2">
      <c r="A2571" s="264"/>
      <c r="B2571" s="232"/>
      <c r="C2571" s="233"/>
      <c r="D2571" s="234"/>
      <c r="E2571" s="231"/>
      <c r="F2571" s="269"/>
      <c r="G2571" s="261"/>
      <c r="H2571" s="270"/>
      <c r="I2571" s="225"/>
      <c r="J2571" s="263"/>
    </row>
    <row r="2572" spans="1:10" ht="12" customHeight="1" x14ac:dyDescent="0.2">
      <c r="A2572" s="264"/>
      <c r="B2572" s="232"/>
      <c r="C2572" s="232"/>
      <c r="D2572" s="234"/>
      <c r="E2572" s="235"/>
      <c r="F2572" s="267"/>
      <c r="G2572" s="260"/>
      <c r="H2572" s="262"/>
      <c r="I2572" s="268"/>
      <c r="J2572" s="235"/>
    </row>
    <row r="2573" spans="1:10" ht="12" customHeight="1" x14ac:dyDescent="0.2">
      <c r="A2573" s="264"/>
      <c r="B2573" s="232"/>
      <c r="C2573" s="233"/>
      <c r="D2573" s="234"/>
      <c r="E2573" s="235"/>
      <c r="F2573" s="267"/>
      <c r="G2573" s="261"/>
      <c r="H2573" s="262"/>
      <c r="I2573" s="268"/>
      <c r="J2573" s="235"/>
    </row>
    <row r="2574" spans="1:10" ht="12" customHeight="1" x14ac:dyDescent="0.2">
      <c r="A2574" s="264"/>
      <c r="B2574" s="232"/>
      <c r="C2574" s="232"/>
      <c r="D2574" s="234"/>
      <c r="E2574" s="231"/>
      <c r="F2574" s="226"/>
      <c r="G2574" s="260"/>
      <c r="H2574" s="262"/>
      <c r="I2574" s="268"/>
      <c r="J2574" s="235"/>
    </row>
    <row r="2575" spans="1:10" ht="12" customHeight="1" x14ac:dyDescent="0.2">
      <c r="A2575" s="264"/>
      <c r="B2575" s="232"/>
      <c r="C2575" s="233"/>
      <c r="D2575" s="234"/>
      <c r="E2575" s="231"/>
      <c r="F2575" s="224"/>
      <c r="G2575" s="261"/>
      <c r="H2575" s="262"/>
      <c r="I2575" s="268"/>
      <c r="J2575" s="235"/>
    </row>
    <row r="2576" spans="1:10" ht="12" customHeight="1" x14ac:dyDescent="0.2">
      <c r="A2576" s="264"/>
      <c r="B2576" s="232"/>
      <c r="C2576" s="232"/>
      <c r="D2576" s="234"/>
      <c r="E2576" s="231"/>
      <c r="F2576" s="226"/>
      <c r="G2576" s="260"/>
      <c r="H2576" s="270"/>
      <c r="I2576" s="225"/>
      <c r="J2576" s="231"/>
    </row>
    <row r="2577" spans="1:10" ht="12" customHeight="1" x14ac:dyDescent="0.2">
      <c r="A2577" s="264"/>
      <c r="B2577" s="232"/>
      <c r="C2577" s="233"/>
      <c r="D2577" s="234"/>
      <c r="E2577" s="231"/>
      <c r="F2577" s="269"/>
      <c r="G2577" s="261"/>
      <c r="H2577" s="270"/>
      <c r="I2577" s="225"/>
      <c r="J2577" s="263"/>
    </row>
    <row r="2578" spans="1:10" ht="12" customHeight="1" x14ac:dyDescent="0.2">
      <c r="A2578" s="264"/>
      <c r="B2578" s="232"/>
      <c r="C2578" s="232"/>
      <c r="D2578" s="234"/>
      <c r="E2578" s="235"/>
      <c r="F2578" s="267"/>
      <c r="G2578" s="260"/>
      <c r="H2578" s="262"/>
      <c r="I2578" s="268"/>
      <c r="J2578" s="235"/>
    </row>
    <row r="2579" spans="1:10" ht="12" customHeight="1" x14ac:dyDescent="0.2">
      <c r="A2579" s="264"/>
      <c r="B2579" s="232"/>
      <c r="C2579" s="233"/>
      <c r="D2579" s="234"/>
      <c r="E2579" s="235"/>
      <c r="F2579" s="267"/>
      <c r="G2579" s="261"/>
      <c r="H2579" s="262"/>
      <c r="I2579" s="268"/>
      <c r="J2579" s="235"/>
    </row>
    <row r="2580" spans="1:10" ht="12" customHeight="1" x14ac:dyDescent="0.2">
      <c r="A2580" s="264"/>
      <c r="B2580" s="232"/>
      <c r="C2580" s="232"/>
      <c r="D2580" s="234"/>
      <c r="E2580" s="235"/>
      <c r="F2580" s="267"/>
      <c r="G2580" s="260"/>
      <c r="H2580" s="262"/>
      <c r="I2580" s="267"/>
      <c r="J2580" s="235"/>
    </row>
    <row r="2581" spans="1:10" ht="12" customHeight="1" x14ac:dyDescent="0.2">
      <c r="A2581" s="264"/>
      <c r="B2581" s="232"/>
      <c r="C2581" s="233"/>
      <c r="D2581" s="234"/>
      <c r="E2581" s="235"/>
      <c r="F2581" s="267"/>
      <c r="G2581" s="261"/>
      <c r="H2581" s="262"/>
      <c r="I2581" s="267"/>
      <c r="J2581" s="235"/>
    </row>
    <row r="2582" spans="1:10" ht="12" customHeight="1" x14ac:dyDescent="0.2">
      <c r="A2582" s="266"/>
      <c r="B2582" s="232"/>
      <c r="C2582" s="232"/>
      <c r="D2582" s="232"/>
      <c r="E2582" s="235"/>
      <c r="F2582" s="267"/>
      <c r="G2582" s="260"/>
      <c r="H2582" s="262"/>
      <c r="I2582" s="268"/>
      <c r="J2582" s="235"/>
    </row>
    <row r="2583" spans="1:10" ht="12" customHeight="1" x14ac:dyDescent="0.2">
      <c r="A2583" s="266"/>
      <c r="B2583" s="232"/>
      <c r="C2583" s="232"/>
      <c r="D2583" s="232"/>
      <c r="E2583" s="235"/>
      <c r="F2583" s="267"/>
      <c r="G2583" s="261"/>
      <c r="H2583" s="262"/>
      <c r="I2583" s="268"/>
      <c r="J2583" s="235"/>
    </row>
    <row r="2584" spans="1:10" ht="12" customHeight="1" x14ac:dyDescent="0.2">
      <c r="A2584" s="266"/>
      <c r="B2584" s="232"/>
      <c r="C2584" s="232"/>
      <c r="D2584" s="232"/>
      <c r="E2584" s="231"/>
      <c r="F2584" s="226"/>
      <c r="G2584" s="260"/>
      <c r="H2584" s="270"/>
      <c r="I2584" s="225"/>
      <c r="J2584" s="231"/>
    </row>
    <row r="2585" spans="1:10" ht="12" customHeight="1" x14ac:dyDescent="0.2">
      <c r="A2585" s="266"/>
      <c r="B2585" s="232"/>
      <c r="C2585" s="233"/>
      <c r="D2585" s="232"/>
      <c r="E2585" s="231"/>
      <c r="F2585" s="269"/>
      <c r="G2585" s="261"/>
      <c r="H2585" s="270"/>
      <c r="I2585" s="225"/>
      <c r="J2585" s="263"/>
    </row>
    <row r="2586" spans="1:10" ht="12" customHeight="1" x14ac:dyDescent="0.2">
      <c r="A2586" s="264"/>
      <c r="B2586" s="232"/>
      <c r="C2586" s="232"/>
      <c r="D2586" s="234"/>
      <c r="E2586" s="235"/>
      <c r="F2586" s="267"/>
      <c r="G2586" s="260"/>
      <c r="H2586" s="262"/>
      <c r="I2586" s="268"/>
      <c r="J2586" s="235"/>
    </row>
    <row r="2587" spans="1:10" ht="12" customHeight="1" x14ac:dyDescent="0.2">
      <c r="A2587" s="264"/>
      <c r="B2587" s="232"/>
      <c r="C2587" s="233"/>
      <c r="D2587" s="234"/>
      <c r="E2587" s="235"/>
      <c r="F2587" s="267"/>
      <c r="G2587" s="261"/>
      <c r="H2587" s="262"/>
      <c r="I2587" s="268"/>
      <c r="J2587" s="235"/>
    </row>
    <row r="2588" spans="1:10" ht="12" customHeight="1" x14ac:dyDescent="0.2">
      <c r="A2588" s="264"/>
      <c r="B2588" s="232"/>
      <c r="C2588" s="232"/>
      <c r="D2588" s="234"/>
      <c r="E2588" s="235"/>
      <c r="F2588" s="267"/>
      <c r="G2588" s="260"/>
      <c r="H2588" s="262"/>
      <c r="I2588" s="268"/>
      <c r="J2588" s="235"/>
    </row>
    <row r="2589" spans="1:10" ht="12" customHeight="1" x14ac:dyDescent="0.2">
      <c r="A2589" s="264"/>
      <c r="B2589" s="232"/>
      <c r="C2589" s="233"/>
      <c r="D2589" s="234"/>
      <c r="E2589" s="235"/>
      <c r="F2589" s="267"/>
      <c r="G2589" s="261"/>
      <c r="H2589" s="262"/>
      <c r="I2589" s="268"/>
      <c r="J2589" s="235"/>
    </row>
    <row r="2590" spans="1:10" ht="12" customHeight="1" x14ac:dyDescent="0.2">
      <c r="A2590" s="264"/>
      <c r="B2590" s="232"/>
      <c r="C2590" s="232"/>
      <c r="D2590" s="234"/>
      <c r="E2590" s="231"/>
      <c r="F2590" s="226"/>
      <c r="G2590" s="260"/>
      <c r="H2590" s="262"/>
      <c r="I2590" s="225"/>
      <c r="J2590" s="231"/>
    </row>
    <row r="2591" spans="1:10" ht="12" customHeight="1" x14ac:dyDescent="0.2">
      <c r="A2591" s="264"/>
      <c r="B2591" s="232"/>
      <c r="C2591" s="233"/>
      <c r="D2591" s="234"/>
      <c r="E2591" s="231"/>
      <c r="F2591" s="263"/>
      <c r="G2591" s="261"/>
      <c r="H2591" s="262"/>
      <c r="I2591" s="225"/>
      <c r="J2591" s="263"/>
    </row>
    <row r="2592" spans="1:10" ht="12" customHeight="1" x14ac:dyDescent="0.2">
      <c r="A2592" s="264"/>
      <c r="B2592" s="232"/>
      <c r="C2592" s="232"/>
      <c r="D2592" s="234"/>
      <c r="E2592" s="231"/>
      <c r="F2592" s="226"/>
      <c r="G2592" s="260"/>
      <c r="H2592" s="262"/>
      <c r="I2592" s="225"/>
      <c r="J2592" s="231"/>
    </row>
    <row r="2593" spans="1:10" ht="12" customHeight="1" x14ac:dyDescent="0.2">
      <c r="A2593" s="264"/>
      <c r="B2593" s="232"/>
      <c r="C2593" s="232"/>
      <c r="D2593" s="234"/>
      <c r="E2593" s="231"/>
      <c r="F2593" s="263"/>
      <c r="G2593" s="261"/>
      <c r="H2593" s="262"/>
      <c r="I2593" s="225"/>
      <c r="J2593" s="263"/>
    </row>
    <row r="2594" spans="1:10" ht="12" customHeight="1" x14ac:dyDescent="0.2">
      <c r="A2594" s="264"/>
      <c r="B2594" s="232"/>
      <c r="C2594" s="232"/>
      <c r="D2594" s="234"/>
      <c r="E2594" s="231"/>
      <c r="F2594" s="226"/>
      <c r="G2594" s="260"/>
      <c r="H2594" s="262"/>
      <c r="I2594" s="225"/>
      <c r="J2594" s="231"/>
    </row>
    <row r="2595" spans="1:10" ht="12" customHeight="1" x14ac:dyDescent="0.2">
      <c r="A2595" s="264"/>
      <c r="B2595" s="232"/>
      <c r="C2595" s="233"/>
      <c r="D2595" s="234"/>
      <c r="E2595" s="231"/>
      <c r="F2595" s="263"/>
      <c r="G2595" s="261"/>
      <c r="H2595" s="262"/>
      <c r="I2595" s="225"/>
      <c r="J2595" s="263"/>
    </row>
    <row r="2596" spans="1:10" ht="12" customHeight="1" x14ac:dyDescent="0.2">
      <c r="A2596" s="264"/>
      <c r="B2596" s="232"/>
      <c r="C2596" s="232"/>
      <c r="D2596" s="234"/>
      <c r="E2596" s="231"/>
      <c r="F2596" s="226"/>
      <c r="G2596" s="260"/>
      <c r="H2596" s="262"/>
      <c r="I2596" s="225"/>
      <c r="J2596" s="231"/>
    </row>
    <row r="2597" spans="1:10" ht="12" customHeight="1" x14ac:dyDescent="0.2">
      <c r="A2597" s="264"/>
      <c r="B2597" s="232"/>
      <c r="C2597" s="233"/>
      <c r="D2597" s="234"/>
      <c r="E2597" s="231"/>
      <c r="F2597" s="263"/>
      <c r="G2597" s="261"/>
      <c r="H2597" s="262"/>
      <c r="I2597" s="225"/>
      <c r="J2597" s="263"/>
    </row>
    <row r="2598" spans="1:10" ht="12" customHeight="1" x14ac:dyDescent="0.2">
      <c r="A2598" s="264"/>
      <c r="B2598" s="232"/>
      <c r="C2598" s="232"/>
      <c r="D2598" s="234"/>
      <c r="E2598" s="235"/>
      <c r="F2598" s="267"/>
      <c r="G2598" s="260"/>
      <c r="H2598" s="262"/>
      <c r="I2598" s="268"/>
      <c r="J2598" s="235"/>
    </row>
    <row r="2599" spans="1:10" ht="12" customHeight="1" x14ac:dyDescent="0.2">
      <c r="A2599" s="264"/>
      <c r="B2599" s="232"/>
      <c r="C2599" s="233"/>
      <c r="D2599" s="234"/>
      <c r="E2599" s="235"/>
      <c r="F2599" s="267"/>
      <c r="G2599" s="261"/>
      <c r="H2599" s="262"/>
      <c r="I2599" s="268"/>
      <c r="J2599" s="235"/>
    </row>
    <row r="2600" spans="1:10" ht="12" customHeight="1" x14ac:dyDescent="0.2">
      <c r="A2600" s="264"/>
      <c r="B2600" s="232"/>
      <c r="C2600" s="232"/>
      <c r="D2600" s="234"/>
      <c r="E2600" s="231"/>
      <c r="F2600" s="226"/>
      <c r="G2600" s="260"/>
      <c r="H2600" s="262"/>
      <c r="I2600" s="225"/>
      <c r="J2600" s="231"/>
    </row>
    <row r="2601" spans="1:10" ht="12" customHeight="1" x14ac:dyDescent="0.2">
      <c r="A2601" s="264"/>
      <c r="B2601" s="232"/>
      <c r="C2601" s="233"/>
      <c r="D2601" s="234"/>
      <c r="E2601" s="231"/>
      <c r="F2601" s="263"/>
      <c r="G2601" s="261"/>
      <c r="H2601" s="262"/>
      <c r="I2601" s="225"/>
      <c r="J2601" s="263"/>
    </row>
    <row r="2602" spans="1:10" ht="12" customHeight="1" x14ac:dyDescent="0.2">
      <c r="A2602" s="264"/>
      <c r="B2602" s="232"/>
      <c r="C2602" s="232"/>
      <c r="D2602" s="234"/>
      <c r="E2602" s="235"/>
      <c r="F2602" s="267"/>
      <c r="G2602" s="260"/>
      <c r="H2602" s="262"/>
      <c r="I2602" s="267"/>
      <c r="J2602" s="235"/>
    </row>
    <row r="2603" spans="1:10" ht="12" customHeight="1" x14ac:dyDescent="0.2">
      <c r="A2603" s="264"/>
      <c r="B2603" s="232"/>
      <c r="C2603" s="233"/>
      <c r="D2603" s="234"/>
      <c r="E2603" s="235"/>
      <c r="F2603" s="267"/>
      <c r="G2603" s="261"/>
      <c r="H2603" s="262"/>
      <c r="I2603" s="267"/>
      <c r="J2603" s="235"/>
    </row>
    <row r="2604" spans="1:10" ht="12" customHeight="1" x14ac:dyDescent="0.2">
      <c r="A2604" s="264"/>
      <c r="B2604" s="232"/>
      <c r="C2604" s="232"/>
      <c r="D2604" s="234"/>
      <c r="E2604" s="235"/>
      <c r="F2604" s="267"/>
      <c r="G2604" s="260"/>
      <c r="H2604" s="262"/>
      <c r="I2604" s="268"/>
      <c r="J2604" s="235"/>
    </row>
    <row r="2605" spans="1:10" ht="12" customHeight="1" x14ac:dyDescent="0.2">
      <c r="A2605" s="264"/>
      <c r="B2605" s="232"/>
      <c r="C2605" s="233"/>
      <c r="D2605" s="234"/>
      <c r="E2605" s="235"/>
      <c r="F2605" s="267"/>
      <c r="G2605" s="261"/>
      <c r="H2605" s="262"/>
      <c r="I2605" s="268"/>
      <c r="J2605" s="235"/>
    </row>
    <row r="2606" spans="1:10" ht="12" customHeight="1" x14ac:dyDescent="0.2">
      <c r="A2606" s="264"/>
      <c r="B2606" s="232"/>
      <c r="C2606" s="232"/>
      <c r="D2606" s="234"/>
      <c r="E2606" s="231"/>
      <c r="F2606" s="226"/>
      <c r="G2606" s="260"/>
      <c r="H2606" s="262"/>
      <c r="I2606" s="225"/>
      <c r="J2606" s="231"/>
    </row>
    <row r="2607" spans="1:10" ht="12" customHeight="1" x14ac:dyDescent="0.2">
      <c r="A2607" s="264"/>
      <c r="B2607" s="232"/>
      <c r="C2607" s="233"/>
      <c r="D2607" s="234"/>
      <c r="E2607" s="231"/>
      <c r="F2607" s="263"/>
      <c r="G2607" s="261"/>
      <c r="H2607" s="262"/>
      <c r="I2607" s="225"/>
      <c r="J2607" s="263"/>
    </row>
    <row r="2608" spans="1:10" ht="12" customHeight="1" x14ac:dyDescent="0.2">
      <c r="A2608" s="264"/>
      <c r="B2608" s="232"/>
      <c r="C2608" s="232"/>
      <c r="D2608" s="234"/>
      <c r="E2608" s="235"/>
      <c r="F2608" s="267"/>
      <c r="G2608" s="260"/>
      <c r="H2608" s="262"/>
      <c r="I2608" s="288"/>
      <c r="J2608" s="235"/>
    </row>
    <row r="2609" spans="1:10" ht="12" customHeight="1" x14ac:dyDescent="0.2">
      <c r="A2609" s="264"/>
      <c r="B2609" s="232"/>
      <c r="C2609" s="233"/>
      <c r="D2609" s="234"/>
      <c r="E2609" s="235"/>
      <c r="F2609" s="267"/>
      <c r="G2609" s="261"/>
      <c r="H2609" s="262"/>
      <c r="I2609" s="268"/>
      <c r="J2609" s="235"/>
    </row>
    <row r="2610" spans="1:10" ht="12" customHeight="1" x14ac:dyDescent="0.2">
      <c r="A2610" s="264"/>
      <c r="B2610" s="232"/>
      <c r="C2610" s="232"/>
      <c r="D2610" s="234"/>
      <c r="E2610" s="231"/>
      <c r="F2610" s="226"/>
      <c r="G2610" s="260"/>
      <c r="H2610" s="262"/>
      <c r="I2610" s="225"/>
      <c r="J2610" s="231"/>
    </row>
    <row r="2611" spans="1:10" ht="12" customHeight="1" x14ac:dyDescent="0.2">
      <c r="A2611" s="264"/>
      <c r="B2611" s="232"/>
      <c r="C2611" s="233"/>
      <c r="D2611" s="234"/>
      <c r="E2611" s="231"/>
      <c r="F2611" s="263"/>
      <c r="G2611" s="261"/>
      <c r="H2611" s="262"/>
      <c r="I2611" s="225"/>
      <c r="J2611" s="263"/>
    </row>
    <row r="2612" spans="1:10" ht="12" customHeight="1" x14ac:dyDescent="0.2">
      <c r="A2612" s="264"/>
      <c r="B2612" s="232"/>
      <c r="C2612" s="232"/>
      <c r="D2612" s="234"/>
      <c r="E2612" s="231"/>
      <c r="F2612" s="225"/>
      <c r="G2612" s="260"/>
      <c r="H2612" s="262"/>
      <c r="I2612" s="225"/>
      <c r="J2612" s="231"/>
    </row>
    <row r="2613" spans="1:10" ht="12" customHeight="1" x14ac:dyDescent="0.2">
      <c r="A2613" s="264"/>
      <c r="B2613" s="232"/>
      <c r="C2613" s="233"/>
      <c r="D2613" s="234"/>
      <c r="E2613" s="231"/>
      <c r="F2613" s="265"/>
      <c r="G2613" s="261"/>
      <c r="H2613" s="262"/>
      <c r="I2613" s="225"/>
      <c r="J2613" s="263"/>
    </row>
    <row r="2614" spans="1:10" ht="12" customHeight="1" x14ac:dyDescent="0.2">
      <c r="A2614" s="264"/>
      <c r="B2614" s="232"/>
      <c r="C2614" s="232"/>
      <c r="D2614" s="234"/>
      <c r="E2614" s="237"/>
      <c r="F2614" s="228"/>
      <c r="G2614" s="278"/>
      <c r="H2614" s="280"/>
      <c r="I2614" s="285"/>
      <c r="J2614" s="228"/>
    </row>
    <row r="2615" spans="1:10" ht="12" customHeight="1" x14ac:dyDescent="0.2">
      <c r="A2615" s="264"/>
      <c r="B2615" s="232"/>
      <c r="C2615" s="233"/>
      <c r="D2615" s="234"/>
      <c r="E2615" s="238"/>
      <c r="F2615" s="277"/>
      <c r="G2615" s="279"/>
      <c r="H2615" s="281"/>
      <c r="I2615" s="285"/>
      <c r="J2615" s="277"/>
    </row>
    <row r="2616" spans="1:10" ht="12" customHeight="1" x14ac:dyDescent="0.2">
      <c r="A2616" s="266"/>
      <c r="B2616" s="232"/>
      <c r="C2616" s="232"/>
      <c r="D2616" s="232"/>
      <c r="E2616" s="235"/>
      <c r="F2616" s="267"/>
      <c r="G2616" s="260"/>
      <c r="H2616" s="262"/>
      <c r="I2616" s="268"/>
      <c r="J2616" s="235"/>
    </row>
    <row r="2617" spans="1:10" ht="12" customHeight="1" x14ac:dyDescent="0.2">
      <c r="A2617" s="266"/>
      <c r="B2617" s="232"/>
      <c r="C2617" s="232"/>
      <c r="D2617" s="232"/>
      <c r="E2617" s="235"/>
      <c r="F2617" s="267"/>
      <c r="G2617" s="261"/>
      <c r="H2617" s="262"/>
      <c r="I2617" s="268"/>
      <c r="J2617" s="235"/>
    </row>
    <row r="2618" spans="1:10" ht="12" customHeight="1" x14ac:dyDescent="0.2">
      <c r="A2618" s="266"/>
      <c r="B2618" s="232"/>
      <c r="C2618" s="232"/>
      <c r="D2618" s="232"/>
      <c r="E2618" s="231"/>
      <c r="F2618" s="226"/>
      <c r="G2618" s="260"/>
      <c r="H2618" s="270"/>
      <c r="I2618" s="225"/>
      <c r="J2618" s="231"/>
    </row>
    <row r="2619" spans="1:10" ht="12" customHeight="1" x14ac:dyDescent="0.2">
      <c r="A2619" s="266"/>
      <c r="B2619" s="232"/>
      <c r="C2619" s="233"/>
      <c r="D2619" s="232"/>
      <c r="E2619" s="231"/>
      <c r="F2619" s="269"/>
      <c r="G2619" s="261"/>
      <c r="H2619" s="270"/>
      <c r="I2619" s="225"/>
      <c r="J2619" s="263"/>
    </row>
    <row r="2620" spans="1:10" ht="12" customHeight="1" x14ac:dyDescent="0.2">
      <c r="A2620" s="264"/>
      <c r="B2620" s="232"/>
      <c r="C2620" s="232"/>
      <c r="D2620" s="234"/>
      <c r="E2620" s="235"/>
      <c r="F2620" s="267"/>
      <c r="G2620" s="260"/>
      <c r="H2620" s="262"/>
      <c r="I2620" s="268"/>
      <c r="J2620" s="235"/>
    </row>
    <row r="2621" spans="1:10" ht="12" customHeight="1" x14ac:dyDescent="0.2">
      <c r="A2621" s="264"/>
      <c r="B2621" s="232"/>
      <c r="C2621" s="233"/>
      <c r="D2621" s="234"/>
      <c r="E2621" s="235"/>
      <c r="F2621" s="267"/>
      <c r="G2621" s="261"/>
      <c r="H2621" s="262"/>
      <c r="I2621" s="268"/>
      <c r="J2621" s="235"/>
    </row>
    <row r="2622" spans="1:10" ht="12" customHeight="1" x14ac:dyDescent="0.2">
      <c r="A2622" s="264"/>
      <c r="B2622" s="232"/>
      <c r="C2622" s="232"/>
      <c r="D2622" s="234"/>
      <c r="E2622" s="231"/>
      <c r="F2622" s="226"/>
      <c r="G2622" s="260"/>
      <c r="H2622" s="262"/>
      <c r="I2622" s="225"/>
      <c r="J2622" s="231"/>
    </row>
    <row r="2623" spans="1:10" ht="12" customHeight="1" x14ac:dyDescent="0.2">
      <c r="A2623" s="264"/>
      <c r="B2623" s="232"/>
      <c r="C2623" s="233"/>
      <c r="D2623" s="234"/>
      <c r="E2623" s="231"/>
      <c r="F2623" s="263"/>
      <c r="G2623" s="261"/>
      <c r="H2623" s="262"/>
      <c r="I2623" s="225"/>
      <c r="J2623" s="263"/>
    </row>
    <row r="2624" spans="1:10" ht="12" customHeight="1" x14ac:dyDescent="0.2">
      <c r="A2624" s="264"/>
      <c r="B2624" s="232"/>
      <c r="C2624" s="232"/>
      <c r="D2624" s="234"/>
      <c r="E2624" s="235"/>
      <c r="F2624" s="267"/>
      <c r="G2624" s="260"/>
      <c r="H2624" s="262"/>
      <c r="I2624" s="268"/>
      <c r="J2624" s="235"/>
    </row>
    <row r="2625" spans="1:10" ht="12" customHeight="1" x14ac:dyDescent="0.2">
      <c r="A2625" s="264"/>
      <c r="B2625" s="232"/>
      <c r="C2625" s="233"/>
      <c r="D2625" s="234"/>
      <c r="E2625" s="235"/>
      <c r="F2625" s="267"/>
      <c r="G2625" s="261"/>
      <c r="H2625" s="262"/>
      <c r="I2625" s="268"/>
      <c r="J2625" s="235"/>
    </row>
    <row r="2626" spans="1:10" ht="12" customHeight="1" x14ac:dyDescent="0.2">
      <c r="A2626" s="264"/>
      <c r="B2626" s="232"/>
      <c r="C2626" s="232"/>
      <c r="D2626" s="234"/>
      <c r="E2626" s="235"/>
      <c r="F2626" s="267"/>
      <c r="G2626" s="260"/>
      <c r="H2626" s="262"/>
      <c r="I2626" s="267"/>
      <c r="J2626" s="235"/>
    </row>
    <row r="2627" spans="1:10" ht="12" customHeight="1" x14ac:dyDescent="0.2">
      <c r="A2627" s="264"/>
      <c r="B2627" s="232"/>
      <c r="C2627" s="233"/>
      <c r="D2627" s="234"/>
      <c r="E2627" s="235"/>
      <c r="F2627" s="267"/>
      <c r="G2627" s="261"/>
      <c r="H2627" s="262"/>
      <c r="I2627" s="267"/>
      <c r="J2627" s="235"/>
    </row>
    <row r="2628" spans="1:10" ht="12" customHeight="1" x14ac:dyDescent="0.2">
      <c r="A2628" s="264"/>
      <c r="B2628" s="232"/>
      <c r="C2628" s="232"/>
      <c r="D2628" s="234"/>
      <c r="E2628" s="231"/>
      <c r="F2628" s="226"/>
      <c r="G2628" s="260"/>
      <c r="H2628" s="262"/>
      <c r="I2628" s="225"/>
      <c r="J2628" s="231"/>
    </row>
    <row r="2629" spans="1:10" ht="12" customHeight="1" x14ac:dyDescent="0.2">
      <c r="A2629" s="264"/>
      <c r="B2629" s="232"/>
      <c r="C2629" s="233"/>
      <c r="D2629" s="234"/>
      <c r="E2629" s="231"/>
      <c r="F2629" s="263"/>
      <c r="G2629" s="261"/>
      <c r="H2629" s="262"/>
      <c r="I2629" s="225"/>
      <c r="J2629" s="263"/>
    </row>
    <row r="2630" spans="1:10" ht="12" customHeight="1" x14ac:dyDescent="0.2">
      <c r="A2630" s="264"/>
      <c r="B2630" s="232"/>
      <c r="C2630" s="232"/>
      <c r="D2630" s="234"/>
      <c r="E2630" s="235"/>
      <c r="F2630" s="267"/>
      <c r="G2630" s="260"/>
      <c r="H2630" s="262"/>
      <c r="I2630" s="268"/>
      <c r="J2630" s="235"/>
    </row>
    <row r="2631" spans="1:10" ht="12" customHeight="1" x14ac:dyDescent="0.2">
      <c r="A2631" s="264"/>
      <c r="B2631" s="232"/>
      <c r="C2631" s="233"/>
      <c r="D2631" s="234"/>
      <c r="E2631" s="235"/>
      <c r="F2631" s="267"/>
      <c r="G2631" s="261"/>
      <c r="H2631" s="262"/>
      <c r="I2631" s="268"/>
      <c r="J2631" s="235"/>
    </row>
    <row r="2632" spans="1:10" ht="12" customHeight="1" x14ac:dyDescent="0.2">
      <c r="A2632" s="264"/>
      <c r="B2632" s="232"/>
      <c r="C2632" s="232"/>
      <c r="D2632" s="234"/>
      <c r="E2632" s="235"/>
      <c r="F2632" s="267"/>
      <c r="G2632" s="260"/>
      <c r="H2632" s="262"/>
      <c r="I2632" s="267"/>
      <c r="J2632" s="235"/>
    </row>
    <row r="2633" spans="1:10" ht="12" customHeight="1" x14ac:dyDescent="0.2">
      <c r="A2633" s="264"/>
      <c r="B2633" s="232"/>
      <c r="C2633" s="233"/>
      <c r="D2633" s="234"/>
      <c r="E2633" s="235"/>
      <c r="F2633" s="267"/>
      <c r="G2633" s="261"/>
      <c r="H2633" s="262"/>
      <c r="I2633" s="267"/>
      <c r="J2633" s="235"/>
    </row>
    <row r="2634" spans="1:10" ht="12" customHeight="1" x14ac:dyDescent="0.2">
      <c r="A2634" s="264"/>
      <c r="B2634" s="232"/>
      <c r="C2634" s="232"/>
      <c r="D2634" s="234"/>
      <c r="E2634" s="231"/>
      <c r="F2634" s="226"/>
      <c r="G2634" s="260"/>
      <c r="H2634" s="262"/>
      <c r="I2634" s="225"/>
      <c r="J2634" s="231"/>
    </row>
    <row r="2635" spans="1:10" ht="12" customHeight="1" x14ac:dyDescent="0.2">
      <c r="A2635" s="264"/>
      <c r="B2635" s="232"/>
      <c r="C2635" s="233"/>
      <c r="D2635" s="234"/>
      <c r="E2635" s="231"/>
      <c r="F2635" s="263"/>
      <c r="G2635" s="261"/>
      <c r="H2635" s="262"/>
      <c r="I2635" s="225"/>
      <c r="J2635" s="263"/>
    </row>
    <row r="2636" spans="1:10" ht="12" customHeight="1" x14ac:dyDescent="0.2">
      <c r="A2636" s="264"/>
      <c r="B2636" s="232"/>
      <c r="C2636" s="232"/>
      <c r="D2636" s="234"/>
      <c r="E2636" s="235"/>
      <c r="F2636" s="267"/>
      <c r="G2636" s="260"/>
      <c r="H2636" s="262"/>
      <c r="I2636" s="267"/>
      <c r="J2636" s="235"/>
    </row>
    <row r="2637" spans="1:10" ht="12" customHeight="1" x14ac:dyDescent="0.2">
      <c r="A2637" s="264"/>
      <c r="B2637" s="232"/>
      <c r="C2637" s="233"/>
      <c r="D2637" s="234"/>
      <c r="E2637" s="235"/>
      <c r="F2637" s="267"/>
      <c r="G2637" s="261"/>
      <c r="H2637" s="262"/>
      <c r="I2637" s="267"/>
      <c r="J2637" s="235"/>
    </row>
    <row r="2638" spans="1:10" ht="12" customHeight="1" x14ac:dyDescent="0.2">
      <c r="A2638" s="264"/>
      <c r="B2638" s="232"/>
      <c r="C2638" s="232"/>
      <c r="D2638" s="234"/>
      <c r="E2638" s="231"/>
      <c r="F2638" s="226"/>
      <c r="G2638" s="260"/>
      <c r="H2638" s="262"/>
      <c r="I2638" s="225"/>
      <c r="J2638" s="231"/>
    </row>
    <row r="2639" spans="1:10" ht="12" customHeight="1" x14ac:dyDescent="0.2">
      <c r="A2639" s="264"/>
      <c r="B2639" s="232"/>
      <c r="C2639" s="233"/>
      <c r="D2639" s="234"/>
      <c r="E2639" s="231"/>
      <c r="F2639" s="263"/>
      <c r="G2639" s="261"/>
      <c r="H2639" s="262"/>
      <c r="I2639" s="225"/>
      <c r="J2639" s="263"/>
    </row>
    <row r="2640" spans="1:10" ht="12" customHeight="1" x14ac:dyDescent="0.2">
      <c r="A2640" s="264"/>
      <c r="B2640" s="232"/>
      <c r="C2640" s="232"/>
      <c r="D2640" s="234"/>
      <c r="E2640" s="235"/>
      <c r="F2640" s="267"/>
      <c r="G2640" s="260"/>
      <c r="H2640" s="262"/>
      <c r="I2640" s="288"/>
      <c r="J2640" s="235"/>
    </row>
    <row r="2641" spans="1:10" ht="12" customHeight="1" x14ac:dyDescent="0.2">
      <c r="A2641" s="264"/>
      <c r="B2641" s="232"/>
      <c r="C2641" s="232"/>
      <c r="D2641" s="234"/>
      <c r="E2641" s="235"/>
      <c r="F2641" s="267"/>
      <c r="G2641" s="261"/>
      <c r="H2641" s="262"/>
      <c r="I2641" s="268"/>
      <c r="J2641" s="235"/>
    </row>
    <row r="2642" spans="1:10" ht="12" customHeight="1" x14ac:dyDescent="0.2">
      <c r="A2642" s="264"/>
      <c r="B2642" s="232"/>
      <c r="C2642" s="232"/>
      <c r="D2642" s="234"/>
      <c r="E2642" s="231"/>
      <c r="F2642" s="226"/>
      <c r="G2642" s="260"/>
      <c r="H2642" s="262"/>
      <c r="I2642" s="225"/>
      <c r="J2642" s="231"/>
    </row>
    <row r="2643" spans="1:10" ht="12" customHeight="1" x14ac:dyDescent="0.2">
      <c r="A2643" s="264"/>
      <c r="B2643" s="232"/>
      <c r="C2643" s="233"/>
      <c r="D2643" s="234"/>
      <c r="E2643" s="231"/>
      <c r="F2643" s="263"/>
      <c r="G2643" s="261"/>
      <c r="H2643" s="262"/>
      <c r="I2643" s="225"/>
      <c r="J2643" s="263"/>
    </row>
    <row r="2644" spans="1:10" ht="12" customHeight="1" x14ac:dyDescent="0.2">
      <c r="A2644" s="264"/>
      <c r="B2644" s="232"/>
      <c r="C2644" s="232"/>
      <c r="D2644" s="234"/>
      <c r="E2644" s="235"/>
      <c r="F2644" s="267"/>
      <c r="G2644" s="260"/>
      <c r="H2644" s="262"/>
      <c r="I2644" s="288"/>
      <c r="J2644" s="235"/>
    </row>
    <row r="2645" spans="1:10" ht="12" customHeight="1" x14ac:dyDescent="0.2">
      <c r="A2645" s="264"/>
      <c r="B2645" s="232"/>
      <c r="C2645" s="232"/>
      <c r="D2645" s="234"/>
      <c r="E2645" s="235"/>
      <c r="F2645" s="267"/>
      <c r="G2645" s="261"/>
      <c r="H2645" s="262"/>
      <c r="I2645" s="268"/>
      <c r="J2645" s="235"/>
    </row>
    <row r="2646" spans="1:10" ht="12" customHeight="1" x14ac:dyDescent="0.2">
      <c r="A2646" s="264"/>
      <c r="B2646" s="232"/>
      <c r="C2646" s="232"/>
      <c r="D2646" s="234"/>
      <c r="E2646" s="231"/>
      <c r="F2646" s="226"/>
      <c r="G2646" s="260"/>
      <c r="H2646" s="262"/>
      <c r="I2646" s="225"/>
      <c r="J2646" s="231"/>
    </row>
    <row r="2647" spans="1:10" ht="12" customHeight="1" x14ac:dyDescent="0.2">
      <c r="A2647" s="264"/>
      <c r="B2647" s="232"/>
      <c r="C2647" s="233"/>
      <c r="D2647" s="234"/>
      <c r="E2647" s="231"/>
      <c r="F2647" s="263"/>
      <c r="G2647" s="261"/>
      <c r="H2647" s="262"/>
      <c r="I2647" s="225"/>
      <c r="J2647" s="263"/>
    </row>
    <row r="2648" spans="1:10" ht="12" customHeight="1" x14ac:dyDescent="0.2">
      <c r="A2648" s="264"/>
      <c r="B2648" s="232"/>
      <c r="C2648" s="232"/>
      <c r="D2648" s="234"/>
      <c r="E2648" s="236"/>
      <c r="F2648" s="271"/>
      <c r="G2648" s="272"/>
      <c r="H2648" s="274"/>
      <c r="I2648" s="283"/>
      <c r="J2648" s="271"/>
    </row>
    <row r="2649" spans="1:10" ht="12" customHeight="1" x14ac:dyDescent="0.2">
      <c r="A2649" s="264"/>
      <c r="B2649" s="232"/>
      <c r="C2649" s="232"/>
      <c r="D2649" s="234"/>
      <c r="E2649" s="236"/>
      <c r="F2649" s="271"/>
      <c r="G2649" s="273"/>
      <c r="H2649" s="274"/>
      <c r="I2649" s="283"/>
      <c r="J2649" s="271"/>
    </row>
    <row r="2650" spans="1:10" ht="12" customHeight="1" x14ac:dyDescent="0.2">
      <c r="A2650" s="264"/>
      <c r="B2650" s="232"/>
      <c r="C2650" s="232"/>
      <c r="D2650" s="234"/>
      <c r="E2650" s="231"/>
      <c r="F2650" s="226"/>
      <c r="G2650" s="260"/>
      <c r="H2650" s="262"/>
      <c r="I2650" s="225"/>
      <c r="J2650" s="231"/>
    </row>
    <row r="2651" spans="1:10" ht="12" customHeight="1" x14ac:dyDescent="0.2">
      <c r="A2651" s="264"/>
      <c r="B2651" s="232"/>
      <c r="C2651" s="232"/>
      <c r="D2651" s="234"/>
      <c r="E2651" s="231"/>
      <c r="F2651" s="263"/>
      <c r="G2651" s="261"/>
      <c r="H2651" s="262"/>
      <c r="I2651" s="225"/>
      <c r="J2651" s="263"/>
    </row>
    <row r="2652" spans="1:10" ht="12" customHeight="1" x14ac:dyDescent="0.2">
      <c r="A2652" s="264"/>
      <c r="B2652" s="232"/>
      <c r="C2652" s="232"/>
      <c r="D2652" s="234"/>
      <c r="E2652" s="235"/>
      <c r="F2652" s="267"/>
      <c r="G2652" s="260"/>
      <c r="H2652" s="262"/>
      <c r="I2652" s="268"/>
      <c r="J2652" s="235"/>
    </row>
    <row r="2653" spans="1:10" ht="12" customHeight="1" x14ac:dyDescent="0.2">
      <c r="A2653" s="264"/>
      <c r="B2653" s="232"/>
      <c r="C2653" s="233"/>
      <c r="D2653" s="234"/>
      <c r="E2653" s="235"/>
      <c r="F2653" s="267"/>
      <c r="G2653" s="261"/>
      <c r="H2653" s="262"/>
      <c r="I2653" s="268"/>
      <c r="J2653" s="235"/>
    </row>
    <row r="2654" spans="1:10" ht="12" customHeight="1" x14ac:dyDescent="0.2">
      <c r="A2654" s="264"/>
      <c r="B2654" s="232"/>
      <c r="C2654" s="232"/>
      <c r="D2654" s="234"/>
      <c r="E2654" s="235"/>
      <c r="F2654" s="267"/>
      <c r="G2654" s="260"/>
      <c r="H2654" s="262"/>
      <c r="I2654" s="267"/>
      <c r="J2654" s="235"/>
    </row>
    <row r="2655" spans="1:10" ht="12" customHeight="1" x14ac:dyDescent="0.2">
      <c r="A2655" s="264"/>
      <c r="B2655" s="232"/>
      <c r="C2655" s="233"/>
      <c r="D2655" s="234"/>
      <c r="E2655" s="235"/>
      <c r="F2655" s="267"/>
      <c r="G2655" s="261"/>
      <c r="H2655" s="262"/>
      <c r="I2655" s="267"/>
      <c r="J2655" s="235"/>
    </row>
    <row r="2656" spans="1:10" ht="12" customHeight="1" x14ac:dyDescent="0.2">
      <c r="A2656" s="264"/>
      <c r="B2656" s="232"/>
      <c r="C2656" s="232"/>
      <c r="D2656" s="234"/>
      <c r="E2656" s="231"/>
      <c r="F2656" s="226"/>
      <c r="G2656" s="260"/>
      <c r="H2656" s="262"/>
      <c r="I2656" s="225"/>
      <c r="J2656" s="231"/>
    </row>
    <row r="2657" spans="1:10" ht="12" customHeight="1" x14ac:dyDescent="0.2">
      <c r="A2657" s="264"/>
      <c r="B2657" s="232"/>
      <c r="C2657" s="233"/>
      <c r="D2657" s="234"/>
      <c r="E2657" s="231"/>
      <c r="F2657" s="263"/>
      <c r="G2657" s="261"/>
      <c r="H2657" s="262"/>
      <c r="I2657" s="225"/>
      <c r="J2657" s="263"/>
    </row>
    <row r="2658" spans="1:10" ht="12" customHeight="1" x14ac:dyDescent="0.2">
      <c r="A2658" s="264"/>
      <c r="B2658" s="232"/>
      <c r="C2658" s="232"/>
      <c r="D2658" s="234"/>
      <c r="E2658" s="236"/>
      <c r="F2658" s="271"/>
      <c r="G2658" s="272"/>
      <c r="H2658" s="274"/>
      <c r="I2658" s="283"/>
      <c r="J2658" s="271"/>
    </row>
    <row r="2659" spans="1:10" ht="12" customHeight="1" x14ac:dyDescent="0.2">
      <c r="A2659" s="264"/>
      <c r="B2659" s="232"/>
      <c r="C2659" s="233"/>
      <c r="D2659" s="234"/>
      <c r="E2659" s="236"/>
      <c r="F2659" s="271"/>
      <c r="G2659" s="273"/>
      <c r="H2659" s="274"/>
      <c r="I2659" s="283"/>
      <c r="J2659" s="271"/>
    </row>
    <row r="2660" spans="1:10" ht="12" customHeight="1" x14ac:dyDescent="0.2">
      <c r="A2660" s="264"/>
      <c r="B2660" s="232"/>
      <c r="C2660" s="232"/>
      <c r="D2660" s="234"/>
      <c r="E2660" s="235"/>
      <c r="F2660" s="267"/>
      <c r="G2660" s="260"/>
      <c r="H2660" s="262"/>
      <c r="I2660" s="268"/>
      <c r="J2660" s="235"/>
    </row>
    <row r="2661" spans="1:10" ht="12" customHeight="1" x14ac:dyDescent="0.2">
      <c r="A2661" s="264"/>
      <c r="B2661" s="232"/>
      <c r="C2661" s="233"/>
      <c r="D2661" s="234"/>
      <c r="E2661" s="235"/>
      <c r="F2661" s="267"/>
      <c r="G2661" s="261"/>
      <c r="H2661" s="262"/>
      <c r="I2661" s="268"/>
      <c r="J2661" s="235"/>
    </row>
    <row r="2662" spans="1:10" ht="12" customHeight="1" x14ac:dyDescent="0.2">
      <c r="A2662" s="264"/>
      <c r="B2662" s="232"/>
      <c r="C2662" s="232"/>
      <c r="D2662" s="234"/>
      <c r="E2662" s="235"/>
      <c r="F2662" s="267"/>
      <c r="G2662" s="260"/>
      <c r="H2662" s="262"/>
      <c r="I2662" s="267"/>
      <c r="J2662" s="235"/>
    </row>
    <row r="2663" spans="1:10" ht="12" customHeight="1" x14ac:dyDescent="0.2">
      <c r="A2663" s="264"/>
      <c r="B2663" s="232"/>
      <c r="C2663" s="233"/>
      <c r="D2663" s="234"/>
      <c r="E2663" s="235"/>
      <c r="F2663" s="267"/>
      <c r="G2663" s="261"/>
      <c r="H2663" s="262"/>
      <c r="I2663" s="267"/>
      <c r="J2663" s="235"/>
    </row>
    <row r="2664" spans="1:10" ht="12" customHeight="1" x14ac:dyDescent="0.2">
      <c r="A2664" s="264"/>
      <c r="B2664" s="232"/>
      <c r="C2664" s="232"/>
      <c r="D2664" s="234"/>
      <c r="E2664" s="231"/>
      <c r="F2664" s="226"/>
      <c r="G2664" s="260"/>
      <c r="H2664" s="262"/>
      <c r="I2664" s="225"/>
      <c r="J2664" s="231"/>
    </row>
    <row r="2665" spans="1:10" ht="12" customHeight="1" x14ac:dyDescent="0.2">
      <c r="A2665" s="264"/>
      <c r="B2665" s="232"/>
      <c r="C2665" s="233"/>
      <c r="D2665" s="234"/>
      <c r="E2665" s="231"/>
      <c r="F2665" s="263"/>
      <c r="G2665" s="261"/>
      <c r="H2665" s="262"/>
      <c r="I2665" s="225"/>
      <c r="J2665" s="263"/>
    </row>
    <row r="2666" spans="1:10" ht="12" customHeight="1" x14ac:dyDescent="0.2">
      <c r="A2666" s="266"/>
      <c r="B2666" s="232"/>
      <c r="C2666" s="232"/>
      <c r="D2666" s="232"/>
      <c r="E2666" s="235"/>
      <c r="F2666" s="267"/>
      <c r="G2666" s="260"/>
      <c r="H2666" s="262"/>
      <c r="I2666" s="268"/>
      <c r="J2666" s="235"/>
    </row>
    <row r="2667" spans="1:10" ht="12" customHeight="1" x14ac:dyDescent="0.2">
      <c r="A2667" s="266"/>
      <c r="B2667" s="232"/>
      <c r="C2667" s="233"/>
      <c r="D2667" s="232"/>
      <c r="E2667" s="235"/>
      <c r="F2667" s="267"/>
      <c r="G2667" s="261"/>
      <c r="H2667" s="262"/>
      <c r="I2667" s="268"/>
      <c r="J2667" s="235"/>
    </row>
    <row r="2668" spans="1:10" ht="12" customHeight="1" x14ac:dyDescent="0.2">
      <c r="A2668" s="264"/>
      <c r="B2668" s="232"/>
      <c r="C2668" s="232"/>
      <c r="D2668" s="234"/>
      <c r="E2668" s="239"/>
      <c r="F2668" s="289"/>
      <c r="G2668" s="260"/>
      <c r="H2668" s="270"/>
      <c r="I2668" s="289"/>
      <c r="J2668" s="231"/>
    </row>
    <row r="2669" spans="1:10" ht="12" customHeight="1" x14ac:dyDescent="0.2">
      <c r="A2669" s="264"/>
      <c r="B2669" s="232"/>
      <c r="C2669" s="233"/>
      <c r="D2669" s="234"/>
      <c r="E2669" s="239"/>
      <c r="F2669" s="289"/>
      <c r="G2669" s="261"/>
      <c r="H2669" s="270"/>
      <c r="I2669" s="289"/>
      <c r="J2669" s="263"/>
    </row>
    <row r="2670" spans="1:10" ht="12" customHeight="1" x14ac:dyDescent="0.2">
      <c r="A2670" s="264"/>
      <c r="B2670" s="232"/>
      <c r="C2670" s="232"/>
      <c r="D2670" s="234"/>
      <c r="E2670" s="235"/>
      <c r="F2670" s="267"/>
      <c r="G2670" s="260"/>
      <c r="H2670" s="262"/>
      <c r="I2670" s="268"/>
      <c r="J2670" s="235"/>
    </row>
    <row r="2671" spans="1:10" ht="12" customHeight="1" x14ac:dyDescent="0.2">
      <c r="A2671" s="264"/>
      <c r="B2671" s="232"/>
      <c r="C2671" s="233"/>
      <c r="D2671" s="234"/>
      <c r="E2671" s="235"/>
      <c r="F2671" s="267"/>
      <c r="G2671" s="261"/>
      <c r="H2671" s="262"/>
      <c r="I2671" s="268"/>
      <c r="J2671" s="235"/>
    </row>
    <row r="2672" spans="1:10" ht="12" customHeight="1" x14ac:dyDescent="0.2">
      <c r="A2672" s="264"/>
      <c r="B2672" s="232"/>
      <c r="C2672" s="232"/>
      <c r="D2672" s="234"/>
      <c r="E2672" s="235"/>
      <c r="F2672" s="267"/>
      <c r="G2672" s="260"/>
      <c r="H2672" s="262"/>
      <c r="I2672" s="268"/>
      <c r="J2672" s="235"/>
    </row>
    <row r="2673" spans="1:10" ht="12" customHeight="1" x14ac:dyDescent="0.2">
      <c r="A2673" s="264"/>
      <c r="B2673" s="232"/>
      <c r="C2673" s="233"/>
      <c r="D2673" s="234"/>
      <c r="E2673" s="235"/>
      <c r="F2673" s="267"/>
      <c r="G2673" s="261"/>
      <c r="H2673" s="262"/>
      <c r="I2673" s="268"/>
      <c r="J2673" s="235"/>
    </row>
    <row r="2674" spans="1:10" ht="12" customHeight="1" x14ac:dyDescent="0.2">
      <c r="A2674" s="264"/>
      <c r="B2674" s="232"/>
      <c r="C2674" s="232"/>
      <c r="D2674" s="234"/>
      <c r="E2674" s="235"/>
      <c r="F2674" s="267"/>
      <c r="G2674" s="260"/>
      <c r="H2674" s="262"/>
      <c r="I2674" s="268"/>
      <c r="J2674" s="235"/>
    </row>
    <row r="2675" spans="1:10" ht="12" customHeight="1" x14ac:dyDescent="0.2">
      <c r="A2675" s="264"/>
      <c r="B2675" s="232"/>
      <c r="C2675" s="233"/>
      <c r="D2675" s="234"/>
      <c r="E2675" s="235"/>
      <c r="F2675" s="267"/>
      <c r="G2675" s="261"/>
      <c r="H2675" s="262"/>
      <c r="I2675" s="268"/>
      <c r="J2675" s="235"/>
    </row>
    <row r="2676" spans="1:10" ht="12" customHeight="1" x14ac:dyDescent="0.2">
      <c r="A2676" s="266"/>
      <c r="B2676" s="232"/>
      <c r="C2676" s="232"/>
      <c r="D2676" s="232"/>
      <c r="E2676" s="235"/>
      <c r="F2676" s="267"/>
      <c r="G2676" s="260"/>
      <c r="H2676" s="262"/>
      <c r="I2676" s="267"/>
      <c r="J2676" s="235"/>
    </row>
    <row r="2677" spans="1:10" ht="12" customHeight="1" x14ac:dyDescent="0.2">
      <c r="A2677" s="266"/>
      <c r="B2677" s="232"/>
      <c r="C2677" s="232"/>
      <c r="D2677" s="232"/>
      <c r="E2677" s="235"/>
      <c r="F2677" s="267"/>
      <c r="G2677" s="261"/>
      <c r="H2677" s="262"/>
      <c r="I2677" s="267"/>
      <c r="J2677" s="235"/>
    </row>
    <row r="2678" spans="1:10" ht="12" customHeight="1" x14ac:dyDescent="0.2">
      <c r="A2678" s="266"/>
      <c r="B2678" s="232"/>
      <c r="C2678" s="232"/>
      <c r="D2678" s="232"/>
      <c r="E2678" s="231"/>
      <c r="F2678" s="226"/>
      <c r="G2678" s="260"/>
      <c r="H2678" s="262"/>
      <c r="I2678" s="225"/>
      <c r="J2678" s="231"/>
    </row>
    <row r="2679" spans="1:10" ht="12" customHeight="1" x14ac:dyDescent="0.2">
      <c r="A2679" s="266"/>
      <c r="B2679" s="232"/>
      <c r="C2679" s="233"/>
      <c r="D2679" s="232"/>
      <c r="E2679" s="231"/>
      <c r="F2679" s="263"/>
      <c r="G2679" s="261"/>
      <c r="H2679" s="262"/>
      <c r="I2679" s="225"/>
      <c r="J2679" s="263"/>
    </row>
    <row r="2680" spans="1:10" ht="12" customHeight="1" x14ac:dyDescent="0.2">
      <c r="A2680" s="264"/>
      <c r="B2680" s="232"/>
      <c r="C2680" s="232"/>
      <c r="D2680" s="234"/>
      <c r="E2680" s="231"/>
      <c r="F2680" s="226"/>
      <c r="G2680" s="260"/>
      <c r="H2680" s="262"/>
      <c r="I2680" s="225"/>
      <c r="J2680" s="231"/>
    </row>
    <row r="2681" spans="1:10" ht="12" customHeight="1" x14ac:dyDescent="0.2">
      <c r="A2681" s="264"/>
      <c r="B2681" s="232"/>
      <c r="C2681" s="233"/>
      <c r="D2681" s="234"/>
      <c r="E2681" s="231"/>
      <c r="F2681" s="263"/>
      <c r="G2681" s="261"/>
      <c r="H2681" s="262"/>
      <c r="I2681" s="225"/>
      <c r="J2681" s="263"/>
    </row>
    <row r="2682" spans="1:10" ht="12" customHeight="1" x14ac:dyDescent="0.2">
      <c r="A2682" s="264"/>
      <c r="B2682" s="232"/>
      <c r="C2682" s="232"/>
      <c r="D2682" s="234"/>
      <c r="E2682" s="231"/>
      <c r="F2682" s="226"/>
      <c r="G2682" s="260"/>
      <c r="H2682" s="262"/>
      <c r="I2682" s="225"/>
      <c r="J2682" s="231"/>
    </row>
    <row r="2683" spans="1:10" ht="12" customHeight="1" x14ac:dyDescent="0.2">
      <c r="A2683" s="264"/>
      <c r="B2683" s="232"/>
      <c r="C2683" s="233"/>
      <c r="D2683" s="234"/>
      <c r="E2683" s="231"/>
      <c r="F2683" s="263"/>
      <c r="G2683" s="261"/>
      <c r="H2683" s="262"/>
      <c r="I2683" s="225"/>
      <c r="J2683" s="263"/>
    </row>
    <row r="2684" spans="1:10" ht="12" customHeight="1" x14ac:dyDescent="0.2">
      <c r="A2684" s="264"/>
      <c r="B2684" s="232"/>
      <c r="C2684" s="232"/>
      <c r="D2684" s="234"/>
      <c r="E2684" s="235"/>
      <c r="F2684" s="267"/>
      <c r="G2684" s="260"/>
      <c r="H2684" s="262"/>
      <c r="I2684" s="267"/>
      <c r="J2684" s="235"/>
    </row>
    <row r="2685" spans="1:10" ht="12" customHeight="1" x14ac:dyDescent="0.2">
      <c r="A2685" s="264"/>
      <c r="B2685" s="232"/>
      <c r="C2685" s="232"/>
      <c r="D2685" s="234"/>
      <c r="E2685" s="235"/>
      <c r="F2685" s="267"/>
      <c r="G2685" s="261"/>
      <c r="H2685" s="262"/>
      <c r="I2685" s="267"/>
      <c r="J2685" s="235"/>
    </row>
    <row r="2686" spans="1:10" ht="12" customHeight="1" x14ac:dyDescent="0.2">
      <c r="A2686" s="264"/>
      <c r="B2686" s="232"/>
      <c r="C2686" s="232"/>
      <c r="D2686" s="234"/>
      <c r="E2686" s="235"/>
      <c r="F2686" s="267"/>
      <c r="G2686" s="260"/>
      <c r="H2686" s="262"/>
      <c r="I2686" s="268"/>
      <c r="J2686" s="235"/>
    </row>
    <row r="2687" spans="1:10" ht="12" customHeight="1" x14ac:dyDescent="0.2">
      <c r="A2687" s="264"/>
      <c r="B2687" s="232"/>
      <c r="C2687" s="233"/>
      <c r="D2687" s="234"/>
      <c r="E2687" s="235"/>
      <c r="F2687" s="267"/>
      <c r="G2687" s="261"/>
      <c r="H2687" s="262"/>
      <c r="I2687" s="268"/>
      <c r="J2687" s="235"/>
    </row>
    <row r="2688" spans="1:10" ht="12" customHeight="1" x14ac:dyDescent="0.2">
      <c r="A2688" s="264"/>
      <c r="B2688" s="232"/>
      <c r="C2688" s="232"/>
      <c r="D2688" s="234"/>
      <c r="E2688" s="235"/>
      <c r="F2688" s="267"/>
      <c r="G2688" s="260"/>
      <c r="H2688" s="262"/>
      <c r="I2688" s="267"/>
      <c r="J2688" s="235"/>
    </row>
    <row r="2689" spans="1:10" ht="12" customHeight="1" x14ac:dyDescent="0.2">
      <c r="A2689" s="264"/>
      <c r="B2689" s="232"/>
      <c r="C2689" s="233"/>
      <c r="D2689" s="234"/>
      <c r="E2689" s="235"/>
      <c r="F2689" s="267"/>
      <c r="G2689" s="261"/>
      <c r="H2689" s="262"/>
      <c r="I2689" s="267"/>
      <c r="J2689" s="235"/>
    </row>
    <row r="2690" spans="1:10" ht="12" customHeight="1" x14ac:dyDescent="0.2">
      <c r="A2690" s="264"/>
      <c r="B2690" s="232"/>
      <c r="C2690" s="232"/>
      <c r="D2690" s="234"/>
      <c r="E2690" s="231"/>
      <c r="F2690" s="226"/>
      <c r="G2690" s="260"/>
      <c r="H2690" s="262"/>
      <c r="I2690" s="225"/>
      <c r="J2690" s="231"/>
    </row>
    <row r="2691" spans="1:10" ht="12" customHeight="1" x14ac:dyDescent="0.2">
      <c r="A2691" s="264"/>
      <c r="B2691" s="232"/>
      <c r="C2691" s="232"/>
      <c r="D2691" s="234"/>
      <c r="E2691" s="231"/>
      <c r="F2691" s="263"/>
      <c r="G2691" s="261"/>
      <c r="H2691" s="262"/>
      <c r="I2691" s="225"/>
      <c r="J2691" s="263"/>
    </row>
    <row r="2692" spans="1:10" ht="12" customHeight="1" x14ac:dyDescent="0.2">
      <c r="A2692" s="264"/>
      <c r="B2692" s="232"/>
      <c r="C2692" s="232"/>
      <c r="D2692" s="234"/>
      <c r="E2692" s="231"/>
      <c r="F2692" s="226"/>
      <c r="G2692" s="260"/>
      <c r="H2692" s="262"/>
      <c r="I2692" s="225"/>
      <c r="J2692" s="231"/>
    </row>
    <row r="2693" spans="1:10" ht="12" customHeight="1" x14ac:dyDescent="0.2">
      <c r="A2693" s="264"/>
      <c r="B2693" s="232"/>
      <c r="C2693" s="233"/>
      <c r="D2693" s="234"/>
      <c r="E2693" s="231"/>
      <c r="F2693" s="263"/>
      <c r="G2693" s="261"/>
      <c r="H2693" s="262"/>
      <c r="I2693" s="225"/>
      <c r="J2693" s="263"/>
    </row>
    <row r="2694" spans="1:10" ht="12" customHeight="1" x14ac:dyDescent="0.2">
      <c r="A2694" s="264"/>
      <c r="B2694" s="232"/>
      <c r="C2694" s="232"/>
      <c r="D2694" s="234"/>
      <c r="E2694" s="235"/>
      <c r="F2694" s="267"/>
      <c r="G2694" s="260"/>
      <c r="H2694" s="262"/>
      <c r="I2694" s="268"/>
      <c r="J2694" s="235"/>
    </row>
    <row r="2695" spans="1:10" ht="12" customHeight="1" x14ac:dyDescent="0.2">
      <c r="A2695" s="264"/>
      <c r="B2695" s="232"/>
      <c r="C2695" s="233"/>
      <c r="D2695" s="234"/>
      <c r="E2695" s="235"/>
      <c r="F2695" s="267"/>
      <c r="G2695" s="261"/>
      <c r="H2695" s="262"/>
      <c r="I2695" s="268"/>
      <c r="J2695" s="235"/>
    </row>
    <row r="2696" spans="1:10" ht="12" customHeight="1" x14ac:dyDescent="0.2">
      <c r="A2696" s="264"/>
      <c r="B2696" s="232"/>
      <c r="C2696" s="232"/>
      <c r="D2696" s="234"/>
      <c r="E2696" s="235"/>
      <c r="F2696" s="267"/>
      <c r="G2696" s="260"/>
      <c r="H2696" s="262"/>
      <c r="I2696" s="268"/>
      <c r="J2696" s="235"/>
    </row>
    <row r="2697" spans="1:10" ht="12" customHeight="1" x14ac:dyDescent="0.2">
      <c r="A2697" s="264"/>
      <c r="B2697" s="232"/>
      <c r="C2697" s="233"/>
      <c r="D2697" s="234"/>
      <c r="E2697" s="235"/>
      <c r="F2697" s="267"/>
      <c r="G2697" s="261"/>
      <c r="H2697" s="262"/>
      <c r="I2697" s="268"/>
      <c r="J2697" s="235"/>
    </row>
    <row r="2698" spans="1:10" ht="12" customHeight="1" x14ac:dyDescent="0.2">
      <c r="A2698" s="264"/>
      <c r="B2698" s="232"/>
      <c r="C2698" s="232"/>
      <c r="D2698" s="234"/>
      <c r="E2698" s="231"/>
      <c r="F2698" s="226"/>
      <c r="G2698" s="260"/>
      <c r="H2698" s="262"/>
      <c r="I2698" s="225"/>
      <c r="J2698" s="231"/>
    </row>
    <row r="2699" spans="1:10" ht="12" customHeight="1" x14ac:dyDescent="0.2">
      <c r="A2699" s="264"/>
      <c r="B2699" s="232"/>
      <c r="C2699" s="233"/>
      <c r="D2699" s="234"/>
      <c r="E2699" s="231"/>
      <c r="F2699" s="263"/>
      <c r="G2699" s="261"/>
      <c r="H2699" s="262"/>
      <c r="I2699" s="225"/>
      <c r="J2699" s="263"/>
    </row>
    <row r="2700" spans="1:10" ht="12" customHeight="1" x14ac:dyDescent="0.2">
      <c r="A2700" s="264"/>
      <c r="B2700" s="232"/>
      <c r="C2700" s="232"/>
      <c r="D2700" s="234"/>
      <c r="E2700" s="235"/>
      <c r="F2700" s="267"/>
      <c r="G2700" s="260"/>
      <c r="H2700" s="262"/>
      <c r="I2700" s="267"/>
      <c r="J2700" s="235"/>
    </row>
    <row r="2701" spans="1:10" ht="12" customHeight="1" x14ac:dyDescent="0.2">
      <c r="A2701" s="264"/>
      <c r="B2701" s="232"/>
      <c r="C2701" s="232"/>
      <c r="D2701" s="234"/>
      <c r="E2701" s="235"/>
      <c r="F2701" s="267"/>
      <c r="G2701" s="261"/>
      <c r="H2701" s="262"/>
      <c r="I2701" s="267"/>
      <c r="J2701" s="235"/>
    </row>
    <row r="2702" spans="1:10" ht="12" customHeight="1" x14ac:dyDescent="0.2">
      <c r="A2702" s="266"/>
      <c r="B2702" s="232"/>
      <c r="C2702" s="232"/>
      <c r="D2702" s="232"/>
      <c r="E2702" s="231"/>
      <c r="F2702" s="226"/>
      <c r="G2702" s="260"/>
      <c r="H2702" s="262"/>
      <c r="I2702" s="225"/>
      <c r="J2702" s="231"/>
    </row>
    <row r="2703" spans="1:10" ht="12" customHeight="1" x14ac:dyDescent="0.2">
      <c r="A2703" s="266"/>
      <c r="B2703" s="232"/>
      <c r="C2703" s="233"/>
      <c r="D2703" s="232"/>
      <c r="E2703" s="231"/>
      <c r="F2703" s="263"/>
      <c r="G2703" s="261"/>
      <c r="H2703" s="262"/>
      <c r="I2703" s="225"/>
      <c r="J2703" s="263"/>
    </row>
    <row r="2704" spans="1:10" ht="12" customHeight="1" x14ac:dyDescent="0.2">
      <c r="A2704" s="264"/>
      <c r="B2704" s="232"/>
      <c r="C2704" s="232"/>
      <c r="D2704" s="234"/>
      <c r="E2704" s="235"/>
      <c r="F2704" s="267"/>
      <c r="G2704" s="260"/>
      <c r="H2704" s="262"/>
      <c r="I2704" s="267"/>
      <c r="J2704" s="235"/>
    </row>
    <row r="2705" spans="1:10" ht="12" customHeight="1" x14ac:dyDescent="0.2">
      <c r="A2705" s="264"/>
      <c r="B2705" s="232"/>
      <c r="C2705" s="232"/>
      <c r="D2705" s="234"/>
      <c r="E2705" s="235"/>
      <c r="F2705" s="267"/>
      <c r="G2705" s="261"/>
      <c r="H2705" s="262"/>
      <c r="I2705" s="267"/>
      <c r="J2705" s="235"/>
    </row>
    <row r="2706" spans="1:10" ht="12" customHeight="1" x14ac:dyDescent="0.2">
      <c r="A2706" s="264"/>
      <c r="B2706" s="232"/>
      <c r="C2706" s="232"/>
      <c r="D2706" s="234"/>
      <c r="E2706" s="231"/>
      <c r="F2706" s="226"/>
      <c r="G2706" s="260"/>
      <c r="H2706" s="262"/>
      <c r="I2706" s="225"/>
      <c r="J2706" s="231"/>
    </row>
    <row r="2707" spans="1:10" ht="12" customHeight="1" x14ac:dyDescent="0.2">
      <c r="A2707" s="264"/>
      <c r="B2707" s="232"/>
      <c r="C2707" s="233"/>
      <c r="D2707" s="234"/>
      <c r="E2707" s="231"/>
      <c r="F2707" s="263"/>
      <c r="G2707" s="261"/>
      <c r="H2707" s="262"/>
      <c r="I2707" s="225"/>
      <c r="J2707" s="263"/>
    </row>
    <row r="2708" spans="1:10" ht="12" customHeight="1" x14ac:dyDescent="0.2">
      <c r="A2708" s="264"/>
      <c r="B2708" s="232"/>
      <c r="C2708" s="232"/>
      <c r="D2708" s="234"/>
      <c r="E2708" s="231"/>
      <c r="F2708" s="226"/>
      <c r="G2708" s="260"/>
      <c r="H2708" s="262"/>
      <c r="I2708" s="225"/>
      <c r="J2708" s="231"/>
    </row>
    <row r="2709" spans="1:10" ht="12" customHeight="1" x14ac:dyDescent="0.2">
      <c r="A2709" s="264"/>
      <c r="B2709" s="232"/>
      <c r="C2709" s="233"/>
      <c r="D2709" s="234"/>
      <c r="E2709" s="231"/>
      <c r="F2709" s="263"/>
      <c r="G2709" s="261"/>
      <c r="H2709" s="262"/>
      <c r="I2709" s="225"/>
      <c r="J2709" s="263"/>
    </row>
    <row r="2710" spans="1:10" ht="12" customHeight="1" x14ac:dyDescent="0.2">
      <c r="A2710" s="264"/>
      <c r="B2710" s="232"/>
      <c r="C2710" s="232"/>
      <c r="D2710" s="234"/>
      <c r="E2710" s="231"/>
      <c r="F2710" s="226"/>
      <c r="G2710" s="260"/>
      <c r="H2710" s="262"/>
      <c r="I2710" s="225"/>
      <c r="J2710" s="231"/>
    </row>
    <row r="2711" spans="1:10" ht="12" customHeight="1" x14ac:dyDescent="0.2">
      <c r="A2711" s="264"/>
      <c r="B2711" s="232"/>
      <c r="C2711" s="233"/>
      <c r="D2711" s="234"/>
      <c r="E2711" s="231"/>
      <c r="F2711" s="263"/>
      <c r="G2711" s="261"/>
      <c r="H2711" s="262"/>
      <c r="I2711" s="225"/>
      <c r="J2711" s="263"/>
    </row>
    <row r="2712" spans="1:10" ht="12" customHeight="1" x14ac:dyDescent="0.2">
      <c r="A2712" s="264"/>
      <c r="B2712" s="232"/>
      <c r="C2712" s="232"/>
      <c r="D2712" s="234"/>
      <c r="E2712" s="231"/>
      <c r="F2712" s="226"/>
      <c r="G2712" s="260"/>
      <c r="H2712" s="262"/>
      <c r="I2712" s="225"/>
      <c r="J2712" s="231"/>
    </row>
    <row r="2713" spans="1:10" ht="12" customHeight="1" x14ac:dyDescent="0.2">
      <c r="A2713" s="264"/>
      <c r="B2713" s="232"/>
      <c r="C2713" s="233"/>
      <c r="D2713" s="234"/>
      <c r="E2713" s="231"/>
      <c r="F2713" s="263"/>
      <c r="G2713" s="261"/>
      <c r="H2713" s="262"/>
      <c r="I2713" s="225"/>
      <c r="J2713" s="263"/>
    </row>
    <row r="2714" spans="1:10" ht="12" customHeight="1" x14ac:dyDescent="0.2">
      <c r="A2714" s="264"/>
      <c r="B2714" s="232"/>
      <c r="C2714" s="232"/>
      <c r="D2714" s="234"/>
      <c r="E2714" s="239"/>
      <c r="F2714" s="226"/>
      <c r="G2714" s="260"/>
      <c r="H2714" s="270"/>
      <c r="I2714" s="225"/>
      <c r="J2714" s="235"/>
    </row>
    <row r="2715" spans="1:10" ht="12" customHeight="1" x14ac:dyDescent="0.2">
      <c r="A2715" s="264"/>
      <c r="B2715" s="232"/>
      <c r="C2715" s="233"/>
      <c r="D2715" s="234"/>
      <c r="E2715" s="239"/>
      <c r="F2715" s="284"/>
      <c r="G2715" s="261"/>
      <c r="H2715" s="270"/>
      <c r="I2715" s="225"/>
      <c r="J2715" s="235"/>
    </row>
    <row r="2716" spans="1:10" ht="12" customHeight="1" x14ac:dyDescent="0.2">
      <c r="A2716" s="264"/>
      <c r="B2716" s="232"/>
      <c r="C2716" s="232"/>
      <c r="D2716" s="234"/>
      <c r="E2716" s="231"/>
      <c r="F2716" s="226"/>
      <c r="G2716" s="260"/>
      <c r="H2716" s="262"/>
      <c r="I2716" s="225"/>
      <c r="J2716" s="231"/>
    </row>
    <row r="2717" spans="1:10" ht="12" customHeight="1" x14ac:dyDescent="0.2">
      <c r="A2717" s="264"/>
      <c r="B2717" s="232"/>
      <c r="C2717" s="233"/>
      <c r="D2717" s="234"/>
      <c r="E2717" s="231"/>
      <c r="F2717" s="263"/>
      <c r="G2717" s="261"/>
      <c r="H2717" s="262"/>
      <c r="I2717" s="225"/>
      <c r="J2717" s="263"/>
    </row>
    <row r="2718" spans="1:10" ht="12" customHeight="1" x14ac:dyDescent="0.2">
      <c r="A2718" s="264"/>
      <c r="B2718" s="232"/>
      <c r="C2718" s="232"/>
      <c r="D2718" s="234"/>
      <c r="E2718" s="231"/>
      <c r="F2718" s="226"/>
      <c r="G2718" s="260"/>
      <c r="H2718" s="262"/>
      <c r="I2718" s="225"/>
      <c r="J2718" s="231"/>
    </row>
    <row r="2719" spans="1:10" ht="12" customHeight="1" x14ac:dyDescent="0.2">
      <c r="A2719" s="264"/>
      <c r="B2719" s="232"/>
      <c r="C2719" s="232"/>
      <c r="D2719" s="234"/>
      <c r="E2719" s="231"/>
      <c r="F2719" s="263"/>
      <c r="G2719" s="261"/>
      <c r="H2719" s="262"/>
      <c r="I2719" s="225"/>
      <c r="J2719" s="263"/>
    </row>
    <row r="2720" spans="1:10" ht="12" customHeight="1" x14ac:dyDescent="0.2">
      <c r="A2720" s="264"/>
      <c r="B2720" s="232"/>
      <c r="C2720" s="232"/>
      <c r="D2720" s="234"/>
      <c r="E2720" s="235"/>
      <c r="F2720" s="267"/>
      <c r="G2720" s="260"/>
      <c r="H2720" s="262"/>
      <c r="I2720" s="268"/>
      <c r="J2720" s="235"/>
    </row>
    <row r="2721" spans="1:10" ht="12" customHeight="1" x14ac:dyDescent="0.2">
      <c r="A2721" s="264"/>
      <c r="B2721" s="232"/>
      <c r="C2721" s="233"/>
      <c r="D2721" s="234"/>
      <c r="E2721" s="235"/>
      <c r="F2721" s="267"/>
      <c r="G2721" s="261"/>
      <c r="H2721" s="262"/>
      <c r="I2721" s="268"/>
      <c r="J2721" s="235"/>
    </row>
    <row r="2722" spans="1:10" ht="12" customHeight="1" x14ac:dyDescent="0.2">
      <c r="A2722" s="266"/>
      <c r="B2722" s="232"/>
      <c r="C2722" s="232"/>
      <c r="D2722" s="232"/>
      <c r="E2722" s="231"/>
      <c r="F2722" s="226"/>
      <c r="G2722" s="260"/>
      <c r="H2722" s="262"/>
      <c r="I2722" s="225"/>
      <c r="J2722" s="231"/>
    </row>
    <row r="2723" spans="1:10" ht="12" customHeight="1" x14ac:dyDescent="0.2">
      <c r="A2723" s="266"/>
      <c r="B2723" s="232"/>
      <c r="C2723" s="233"/>
      <c r="D2723" s="232"/>
      <c r="E2723" s="231"/>
      <c r="F2723" s="263"/>
      <c r="G2723" s="261"/>
      <c r="H2723" s="262"/>
      <c r="I2723" s="225"/>
      <c r="J2723" s="263"/>
    </row>
    <row r="2724" spans="1:10" ht="12" customHeight="1" x14ac:dyDescent="0.2">
      <c r="A2724" s="266"/>
      <c r="B2724" s="232"/>
      <c r="C2724" s="232"/>
      <c r="D2724" s="232"/>
      <c r="E2724" s="235"/>
      <c r="F2724" s="267"/>
      <c r="G2724" s="260"/>
      <c r="H2724" s="262"/>
      <c r="I2724" s="267"/>
      <c r="J2724" s="235"/>
    </row>
    <row r="2725" spans="1:10" ht="12" customHeight="1" x14ac:dyDescent="0.2">
      <c r="A2725" s="266"/>
      <c r="B2725" s="232"/>
      <c r="C2725" s="232"/>
      <c r="D2725" s="232"/>
      <c r="E2725" s="235"/>
      <c r="F2725" s="267"/>
      <c r="G2725" s="261"/>
      <c r="H2725" s="262"/>
      <c r="I2725" s="267"/>
      <c r="J2725" s="235"/>
    </row>
    <row r="2726" spans="1:10" ht="12" customHeight="1" x14ac:dyDescent="0.2">
      <c r="A2726" s="264"/>
      <c r="B2726" s="232"/>
      <c r="C2726" s="232"/>
      <c r="D2726" s="234"/>
      <c r="E2726" s="231"/>
      <c r="F2726" s="226"/>
      <c r="G2726" s="260"/>
      <c r="H2726" s="262"/>
      <c r="I2726" s="225"/>
      <c r="J2726" s="231"/>
    </row>
    <row r="2727" spans="1:10" ht="12" customHeight="1" x14ac:dyDescent="0.2">
      <c r="A2727" s="264"/>
      <c r="B2727" s="232"/>
      <c r="C2727" s="233"/>
      <c r="D2727" s="234"/>
      <c r="E2727" s="231"/>
      <c r="F2727" s="263"/>
      <c r="G2727" s="261"/>
      <c r="H2727" s="262"/>
      <c r="I2727" s="225"/>
      <c r="J2727" s="263"/>
    </row>
    <row r="2728" spans="1:10" ht="12" customHeight="1" x14ac:dyDescent="0.2">
      <c r="A2728" s="264"/>
      <c r="B2728" s="232"/>
      <c r="C2728" s="232"/>
      <c r="D2728" s="234"/>
      <c r="E2728" s="235"/>
      <c r="F2728" s="267"/>
      <c r="G2728" s="260"/>
      <c r="H2728" s="262"/>
      <c r="I2728" s="267"/>
      <c r="J2728" s="235"/>
    </row>
    <row r="2729" spans="1:10" ht="12" customHeight="1" x14ac:dyDescent="0.2">
      <c r="A2729" s="264"/>
      <c r="B2729" s="232"/>
      <c r="C2729" s="233"/>
      <c r="D2729" s="234"/>
      <c r="E2729" s="235"/>
      <c r="F2729" s="267"/>
      <c r="G2729" s="261"/>
      <c r="H2729" s="262"/>
      <c r="I2729" s="267"/>
      <c r="J2729" s="235"/>
    </row>
    <row r="2730" spans="1:10" ht="12" customHeight="1" x14ac:dyDescent="0.2">
      <c r="A2730" s="264"/>
      <c r="B2730" s="232"/>
      <c r="C2730" s="232"/>
      <c r="D2730" s="234"/>
      <c r="E2730" s="235"/>
      <c r="F2730" s="267"/>
      <c r="G2730" s="260"/>
      <c r="H2730" s="262"/>
      <c r="I2730" s="267"/>
      <c r="J2730" s="235"/>
    </row>
    <row r="2731" spans="1:10" ht="12" customHeight="1" x14ac:dyDescent="0.2">
      <c r="A2731" s="264"/>
      <c r="B2731" s="232"/>
      <c r="C2731" s="233"/>
      <c r="D2731" s="234"/>
      <c r="E2731" s="235"/>
      <c r="F2731" s="267"/>
      <c r="G2731" s="261"/>
      <c r="H2731" s="262"/>
      <c r="I2731" s="267"/>
      <c r="J2731" s="235"/>
    </row>
    <row r="2732" spans="1:10" ht="12" customHeight="1" x14ac:dyDescent="0.2">
      <c r="A2732" s="264"/>
      <c r="B2732" s="232"/>
      <c r="C2732" s="232"/>
      <c r="D2732" s="234"/>
      <c r="E2732" s="231"/>
      <c r="F2732" s="226"/>
      <c r="G2732" s="260"/>
      <c r="H2732" s="262"/>
      <c r="I2732" s="225"/>
      <c r="J2732" s="231"/>
    </row>
    <row r="2733" spans="1:10" ht="12" customHeight="1" x14ac:dyDescent="0.2">
      <c r="A2733" s="264"/>
      <c r="B2733" s="232"/>
      <c r="C2733" s="233"/>
      <c r="D2733" s="234"/>
      <c r="E2733" s="231"/>
      <c r="F2733" s="263"/>
      <c r="G2733" s="261"/>
      <c r="H2733" s="262"/>
      <c r="I2733" s="225"/>
      <c r="J2733" s="263"/>
    </row>
    <row r="2734" spans="1:10" ht="12" customHeight="1" x14ac:dyDescent="0.2">
      <c r="A2734" s="264"/>
      <c r="B2734" s="232"/>
      <c r="C2734" s="232"/>
      <c r="D2734" s="234"/>
      <c r="E2734" s="236"/>
      <c r="F2734" s="271"/>
      <c r="G2734" s="272"/>
      <c r="H2734" s="274"/>
      <c r="I2734" s="283"/>
      <c r="J2734" s="271"/>
    </row>
    <row r="2735" spans="1:10" ht="12" customHeight="1" x14ac:dyDescent="0.2">
      <c r="A2735" s="264"/>
      <c r="B2735" s="232"/>
      <c r="C2735" s="233"/>
      <c r="D2735" s="234"/>
      <c r="E2735" s="236"/>
      <c r="F2735" s="271"/>
      <c r="G2735" s="273"/>
      <c r="H2735" s="274"/>
      <c r="I2735" s="283"/>
      <c r="J2735" s="271"/>
    </row>
    <row r="2736" spans="1:10" ht="12" customHeight="1" x14ac:dyDescent="0.2">
      <c r="A2736" s="266"/>
      <c r="B2736" s="232"/>
      <c r="C2736" s="232"/>
      <c r="D2736" s="232"/>
      <c r="E2736" s="235"/>
      <c r="F2736" s="267"/>
      <c r="G2736" s="260"/>
      <c r="H2736" s="262"/>
      <c r="I2736" s="268"/>
      <c r="J2736" s="235"/>
    </row>
    <row r="2737" spans="1:10" ht="12" customHeight="1" x14ac:dyDescent="0.2">
      <c r="A2737" s="266"/>
      <c r="B2737" s="232"/>
      <c r="C2737" s="232"/>
      <c r="D2737" s="232"/>
      <c r="E2737" s="235"/>
      <c r="F2737" s="267"/>
      <c r="G2737" s="261"/>
      <c r="H2737" s="262"/>
      <c r="I2737" s="268"/>
      <c r="J2737" s="235"/>
    </row>
    <row r="2738" spans="1:10" ht="12" customHeight="1" x14ac:dyDescent="0.2">
      <c r="A2738" s="264"/>
      <c r="B2738" s="232"/>
      <c r="C2738" s="232"/>
      <c r="D2738" s="234"/>
      <c r="E2738" s="235"/>
      <c r="F2738" s="267"/>
      <c r="G2738" s="260"/>
      <c r="H2738" s="262"/>
      <c r="I2738" s="268"/>
      <c r="J2738" s="235"/>
    </row>
    <row r="2739" spans="1:10" ht="12" customHeight="1" x14ac:dyDescent="0.2">
      <c r="A2739" s="264"/>
      <c r="B2739" s="232"/>
      <c r="C2739" s="233"/>
      <c r="D2739" s="234"/>
      <c r="E2739" s="235"/>
      <c r="F2739" s="267"/>
      <c r="G2739" s="261"/>
      <c r="H2739" s="262"/>
      <c r="I2739" s="268"/>
      <c r="J2739" s="235"/>
    </row>
    <row r="2740" spans="1:10" ht="12" customHeight="1" x14ac:dyDescent="0.2">
      <c r="A2740" s="264"/>
      <c r="B2740" s="232"/>
      <c r="C2740" s="232"/>
      <c r="D2740" s="234"/>
      <c r="E2740" s="231"/>
      <c r="F2740" s="226"/>
      <c r="G2740" s="260"/>
      <c r="H2740" s="262"/>
      <c r="I2740" s="225"/>
      <c r="J2740" s="231"/>
    </row>
    <row r="2741" spans="1:10" ht="12" customHeight="1" x14ac:dyDescent="0.2">
      <c r="A2741" s="264"/>
      <c r="B2741" s="232"/>
      <c r="C2741" s="233"/>
      <c r="D2741" s="234"/>
      <c r="E2741" s="231"/>
      <c r="F2741" s="263"/>
      <c r="G2741" s="261"/>
      <c r="H2741" s="262"/>
      <c r="I2741" s="225"/>
      <c r="J2741" s="263"/>
    </row>
    <row r="2742" spans="1:10" ht="12" customHeight="1" x14ac:dyDescent="0.2">
      <c r="A2742" s="264"/>
      <c r="B2742" s="232"/>
      <c r="C2742" s="232"/>
      <c r="D2742" s="234"/>
      <c r="E2742" s="235"/>
      <c r="F2742" s="267"/>
      <c r="G2742" s="260"/>
      <c r="H2742" s="262"/>
      <c r="I2742" s="268"/>
      <c r="J2742" s="235"/>
    </row>
    <row r="2743" spans="1:10" ht="12" customHeight="1" x14ac:dyDescent="0.2">
      <c r="A2743" s="264"/>
      <c r="B2743" s="232"/>
      <c r="C2743" s="232"/>
      <c r="D2743" s="234"/>
      <c r="E2743" s="235"/>
      <c r="F2743" s="267"/>
      <c r="G2743" s="261"/>
      <c r="H2743" s="262"/>
      <c r="I2743" s="268"/>
      <c r="J2743" s="235"/>
    </row>
    <row r="2744" spans="1:10" ht="12" customHeight="1" x14ac:dyDescent="0.2">
      <c r="A2744" s="264"/>
      <c r="B2744" s="232"/>
      <c r="C2744" s="232"/>
      <c r="D2744" s="234"/>
      <c r="E2744" s="235"/>
      <c r="F2744" s="267"/>
      <c r="G2744" s="260"/>
      <c r="H2744" s="262"/>
      <c r="I2744" s="267"/>
      <c r="J2744" s="235"/>
    </row>
    <row r="2745" spans="1:10" ht="12" customHeight="1" x14ac:dyDescent="0.2">
      <c r="A2745" s="264"/>
      <c r="B2745" s="232"/>
      <c r="C2745" s="233"/>
      <c r="D2745" s="234"/>
      <c r="E2745" s="235"/>
      <c r="F2745" s="267"/>
      <c r="G2745" s="261"/>
      <c r="H2745" s="262"/>
      <c r="I2745" s="267"/>
      <c r="J2745" s="235"/>
    </row>
    <row r="2746" spans="1:10" ht="12" customHeight="1" x14ac:dyDescent="0.2">
      <c r="A2746" s="264"/>
      <c r="B2746" s="232"/>
      <c r="C2746" s="232"/>
      <c r="D2746" s="234"/>
      <c r="E2746" s="235"/>
      <c r="F2746" s="267"/>
      <c r="G2746" s="260"/>
      <c r="H2746" s="262"/>
      <c r="I2746" s="268"/>
      <c r="J2746" s="235"/>
    </row>
    <row r="2747" spans="1:10" ht="12" customHeight="1" x14ac:dyDescent="0.2">
      <c r="A2747" s="264"/>
      <c r="B2747" s="232"/>
      <c r="C2747" s="232"/>
      <c r="D2747" s="234"/>
      <c r="E2747" s="235"/>
      <c r="F2747" s="267"/>
      <c r="G2747" s="261"/>
      <c r="H2747" s="262"/>
      <c r="I2747" s="268"/>
      <c r="J2747" s="235"/>
    </row>
    <row r="2748" spans="1:10" ht="12" customHeight="1" x14ac:dyDescent="0.2">
      <c r="A2748" s="264"/>
      <c r="B2748" s="232"/>
      <c r="C2748" s="232"/>
      <c r="D2748" s="234"/>
      <c r="E2748" s="231"/>
      <c r="F2748" s="226"/>
      <c r="G2748" s="260"/>
      <c r="H2748" s="262"/>
      <c r="I2748" s="225"/>
      <c r="J2748" s="231"/>
    </row>
    <row r="2749" spans="1:10" ht="12" customHeight="1" x14ac:dyDescent="0.2">
      <c r="A2749" s="264"/>
      <c r="B2749" s="232"/>
      <c r="C2749" s="232"/>
      <c r="D2749" s="234"/>
      <c r="E2749" s="231"/>
      <c r="F2749" s="263"/>
      <c r="G2749" s="261"/>
      <c r="H2749" s="262"/>
      <c r="I2749" s="225"/>
      <c r="J2749" s="263"/>
    </row>
    <row r="2750" spans="1:10" ht="12" customHeight="1" x14ac:dyDescent="0.2">
      <c r="A2750" s="264"/>
      <c r="B2750" s="232"/>
      <c r="C2750" s="232"/>
      <c r="D2750" s="234"/>
      <c r="E2750" s="235"/>
      <c r="F2750" s="267"/>
      <c r="G2750" s="260"/>
      <c r="H2750" s="262"/>
      <c r="I2750" s="268"/>
      <c r="J2750" s="235"/>
    </row>
    <row r="2751" spans="1:10" ht="12" customHeight="1" x14ac:dyDescent="0.2">
      <c r="A2751" s="264"/>
      <c r="B2751" s="232"/>
      <c r="C2751" s="233"/>
      <c r="D2751" s="234"/>
      <c r="E2751" s="235"/>
      <c r="F2751" s="267"/>
      <c r="G2751" s="261"/>
      <c r="H2751" s="262"/>
      <c r="I2751" s="268"/>
      <c r="J2751" s="235"/>
    </row>
    <row r="2752" spans="1:10" ht="12" customHeight="1" x14ac:dyDescent="0.2">
      <c r="A2752" s="266"/>
      <c r="B2752" s="232"/>
      <c r="C2752" s="232"/>
      <c r="D2752" s="232"/>
      <c r="E2752" s="235"/>
      <c r="F2752" s="267"/>
      <c r="G2752" s="260"/>
      <c r="H2752" s="262"/>
      <c r="I2752" s="268"/>
      <c r="J2752" s="235"/>
    </row>
    <row r="2753" spans="1:10" ht="12" customHeight="1" x14ac:dyDescent="0.2">
      <c r="A2753" s="266"/>
      <c r="B2753" s="232"/>
      <c r="C2753" s="233"/>
      <c r="D2753" s="232"/>
      <c r="E2753" s="235"/>
      <c r="F2753" s="267"/>
      <c r="G2753" s="261"/>
      <c r="H2753" s="262"/>
      <c r="I2753" s="268"/>
      <c r="J2753" s="235"/>
    </row>
    <row r="2754" spans="1:10" ht="12" customHeight="1" x14ac:dyDescent="0.2">
      <c r="A2754" s="266"/>
      <c r="B2754" s="232"/>
      <c r="C2754" s="232"/>
      <c r="D2754" s="232"/>
      <c r="E2754" s="235"/>
      <c r="F2754" s="267"/>
      <c r="G2754" s="260"/>
      <c r="H2754" s="262"/>
      <c r="I2754" s="267"/>
      <c r="J2754" s="235"/>
    </row>
    <row r="2755" spans="1:10" ht="12" customHeight="1" x14ac:dyDescent="0.2">
      <c r="A2755" s="266"/>
      <c r="B2755" s="232"/>
      <c r="C2755" s="232"/>
      <c r="D2755" s="232"/>
      <c r="E2755" s="235"/>
      <c r="F2755" s="267"/>
      <c r="G2755" s="261"/>
      <c r="H2755" s="262"/>
      <c r="I2755" s="267"/>
      <c r="J2755" s="235"/>
    </row>
    <row r="2756" spans="1:10" ht="12" customHeight="1" x14ac:dyDescent="0.2">
      <c r="A2756" s="266"/>
      <c r="B2756" s="232"/>
      <c r="C2756" s="232"/>
      <c r="D2756" s="232"/>
      <c r="E2756" s="231"/>
      <c r="F2756" s="226"/>
      <c r="G2756" s="260"/>
      <c r="H2756" s="262"/>
      <c r="I2756" s="225"/>
      <c r="J2756" s="231"/>
    </row>
    <row r="2757" spans="1:10" ht="12" customHeight="1" x14ac:dyDescent="0.2">
      <c r="A2757" s="266"/>
      <c r="B2757" s="232"/>
      <c r="C2757" s="233"/>
      <c r="D2757" s="232"/>
      <c r="E2757" s="231"/>
      <c r="F2757" s="263"/>
      <c r="G2757" s="261"/>
      <c r="H2757" s="262"/>
      <c r="I2757" s="225"/>
      <c r="J2757" s="263"/>
    </row>
    <row r="2758" spans="1:10" ht="12" customHeight="1" x14ac:dyDescent="0.2">
      <c r="A2758" s="264"/>
      <c r="B2758" s="232"/>
      <c r="C2758" s="232"/>
      <c r="D2758" s="234"/>
      <c r="E2758" s="235"/>
      <c r="F2758" s="267"/>
      <c r="G2758" s="260"/>
      <c r="H2758" s="262"/>
      <c r="I2758" s="268"/>
      <c r="J2758" s="235"/>
    </row>
    <row r="2759" spans="1:10" ht="12" customHeight="1" x14ac:dyDescent="0.2">
      <c r="A2759" s="264"/>
      <c r="B2759" s="232"/>
      <c r="C2759" s="233"/>
      <c r="D2759" s="234"/>
      <c r="E2759" s="235"/>
      <c r="F2759" s="267"/>
      <c r="G2759" s="261"/>
      <c r="H2759" s="262"/>
      <c r="I2759" s="268"/>
      <c r="J2759" s="235"/>
    </row>
    <row r="2760" spans="1:10" ht="12" customHeight="1" x14ac:dyDescent="0.2">
      <c r="A2760" s="264"/>
      <c r="B2760" s="232"/>
      <c r="C2760" s="232"/>
      <c r="D2760" s="234"/>
      <c r="E2760" s="235"/>
      <c r="F2760" s="267"/>
      <c r="G2760" s="260"/>
      <c r="H2760" s="286"/>
      <c r="I2760" s="267"/>
      <c r="J2760" s="235"/>
    </row>
    <row r="2761" spans="1:10" ht="12" customHeight="1" x14ac:dyDescent="0.2">
      <c r="A2761" s="264"/>
      <c r="B2761" s="232"/>
      <c r="C2761" s="233"/>
      <c r="D2761" s="234"/>
      <c r="E2761" s="235"/>
      <c r="F2761" s="267"/>
      <c r="G2761" s="261"/>
      <c r="H2761" s="287"/>
      <c r="I2761" s="267"/>
      <c r="J2761" s="235"/>
    </row>
    <row r="2762" spans="1:10" ht="12" customHeight="1" x14ac:dyDescent="0.2">
      <c r="A2762" s="264"/>
      <c r="B2762" s="232"/>
      <c r="C2762" s="232"/>
      <c r="D2762" s="234"/>
      <c r="E2762" s="231"/>
      <c r="F2762" s="226"/>
      <c r="G2762" s="260"/>
      <c r="H2762" s="262"/>
      <c r="I2762" s="225"/>
      <c r="J2762" s="231"/>
    </row>
    <row r="2763" spans="1:10" ht="12" customHeight="1" x14ac:dyDescent="0.2">
      <c r="A2763" s="264"/>
      <c r="B2763" s="232"/>
      <c r="C2763" s="233"/>
      <c r="D2763" s="234"/>
      <c r="E2763" s="231"/>
      <c r="F2763" s="263"/>
      <c r="G2763" s="261"/>
      <c r="H2763" s="262"/>
      <c r="I2763" s="225"/>
      <c r="J2763" s="263"/>
    </row>
    <row r="2764" spans="1:10" ht="12" customHeight="1" x14ac:dyDescent="0.2">
      <c r="A2764" s="264"/>
      <c r="B2764" s="232"/>
      <c r="C2764" s="232"/>
      <c r="D2764" s="234"/>
      <c r="E2764" s="231"/>
      <c r="F2764" s="226"/>
      <c r="G2764" s="260"/>
      <c r="H2764" s="262"/>
      <c r="I2764" s="225"/>
      <c r="J2764" s="231"/>
    </row>
    <row r="2765" spans="1:10" ht="12" customHeight="1" x14ac:dyDescent="0.2">
      <c r="A2765" s="264"/>
      <c r="B2765" s="232"/>
      <c r="C2765" s="233"/>
      <c r="D2765" s="234"/>
      <c r="E2765" s="231"/>
      <c r="F2765" s="263"/>
      <c r="G2765" s="261"/>
      <c r="H2765" s="262"/>
      <c r="I2765" s="225"/>
      <c r="J2765" s="263"/>
    </row>
    <row r="2766" spans="1:10" ht="12" customHeight="1" x14ac:dyDescent="0.2">
      <c r="A2766" s="264"/>
      <c r="B2766" s="232"/>
      <c r="C2766" s="232"/>
      <c r="D2766" s="234"/>
      <c r="E2766" s="231"/>
      <c r="F2766" s="226"/>
      <c r="G2766" s="260"/>
      <c r="H2766" s="262"/>
      <c r="I2766" s="225"/>
      <c r="J2766" s="231"/>
    </row>
    <row r="2767" spans="1:10" ht="12" customHeight="1" x14ac:dyDescent="0.2">
      <c r="A2767" s="264"/>
      <c r="B2767" s="232"/>
      <c r="C2767" s="233"/>
      <c r="D2767" s="234"/>
      <c r="E2767" s="231"/>
      <c r="F2767" s="263"/>
      <c r="G2767" s="261"/>
      <c r="H2767" s="262"/>
      <c r="I2767" s="225"/>
      <c r="J2767" s="263"/>
    </row>
    <row r="2768" spans="1:10" ht="12" customHeight="1" x14ac:dyDescent="0.2">
      <c r="A2768" s="264"/>
      <c r="B2768" s="232"/>
      <c r="C2768" s="232"/>
      <c r="D2768" s="234"/>
      <c r="E2768" s="235"/>
      <c r="F2768" s="267"/>
      <c r="G2768" s="260"/>
      <c r="H2768" s="262"/>
      <c r="I2768" s="268"/>
      <c r="J2768" s="235"/>
    </row>
    <row r="2769" spans="1:10" ht="12" customHeight="1" x14ac:dyDescent="0.2">
      <c r="A2769" s="264"/>
      <c r="B2769" s="232"/>
      <c r="C2769" s="232"/>
      <c r="D2769" s="234"/>
      <c r="E2769" s="235"/>
      <c r="F2769" s="267"/>
      <c r="G2769" s="261"/>
      <c r="H2769" s="262"/>
      <c r="I2769" s="268"/>
      <c r="J2769" s="235"/>
    </row>
    <row r="2770" spans="1:10" ht="12" customHeight="1" x14ac:dyDescent="0.2">
      <c r="A2770" s="266"/>
      <c r="B2770" s="232"/>
      <c r="C2770" s="232"/>
      <c r="D2770" s="232"/>
      <c r="E2770" s="235"/>
      <c r="F2770" s="267"/>
      <c r="G2770" s="260"/>
      <c r="H2770" s="262"/>
      <c r="I2770" s="267"/>
      <c r="J2770" s="235"/>
    </row>
    <row r="2771" spans="1:10" ht="12" customHeight="1" x14ac:dyDescent="0.2">
      <c r="A2771" s="266"/>
      <c r="B2771" s="232"/>
      <c r="C2771" s="233"/>
      <c r="D2771" s="232"/>
      <c r="E2771" s="235"/>
      <c r="F2771" s="267"/>
      <c r="G2771" s="261"/>
      <c r="H2771" s="262"/>
      <c r="I2771" s="267"/>
      <c r="J2771" s="235"/>
    </row>
    <row r="2772" spans="1:10" ht="12" customHeight="1" x14ac:dyDescent="0.2">
      <c r="A2772" s="264"/>
      <c r="B2772" s="232"/>
      <c r="C2772" s="232"/>
      <c r="D2772" s="234"/>
      <c r="E2772" s="231"/>
      <c r="F2772" s="226"/>
      <c r="G2772" s="260"/>
      <c r="H2772" s="262"/>
      <c r="I2772" s="225"/>
      <c r="J2772" s="231"/>
    </row>
    <row r="2773" spans="1:10" ht="12" customHeight="1" x14ac:dyDescent="0.2">
      <c r="A2773" s="264"/>
      <c r="B2773" s="232"/>
      <c r="C2773" s="233"/>
      <c r="D2773" s="234"/>
      <c r="E2773" s="231"/>
      <c r="F2773" s="263"/>
      <c r="G2773" s="261"/>
      <c r="H2773" s="262"/>
      <c r="I2773" s="225"/>
      <c r="J2773" s="263"/>
    </row>
    <row r="2774" spans="1:10" ht="12" customHeight="1" x14ac:dyDescent="0.2">
      <c r="A2774" s="264"/>
      <c r="B2774" s="232"/>
      <c r="C2774" s="232"/>
      <c r="D2774" s="234"/>
      <c r="E2774" s="235"/>
      <c r="F2774" s="267"/>
      <c r="G2774" s="260"/>
      <c r="H2774" s="262"/>
      <c r="I2774" s="268"/>
      <c r="J2774" s="235"/>
    </row>
    <row r="2775" spans="1:10" ht="12" customHeight="1" x14ac:dyDescent="0.2">
      <c r="A2775" s="264"/>
      <c r="B2775" s="232"/>
      <c r="C2775" s="233"/>
      <c r="D2775" s="234"/>
      <c r="E2775" s="235"/>
      <c r="F2775" s="267"/>
      <c r="G2775" s="261"/>
      <c r="H2775" s="262"/>
      <c r="I2775" s="268"/>
      <c r="J2775" s="235"/>
    </row>
    <row r="2776" spans="1:10" ht="12" customHeight="1" x14ac:dyDescent="0.2">
      <c r="A2776" s="264"/>
      <c r="B2776" s="232"/>
      <c r="C2776" s="232"/>
      <c r="D2776" s="234"/>
      <c r="E2776" s="235"/>
      <c r="F2776" s="267"/>
      <c r="G2776" s="260"/>
      <c r="H2776" s="262"/>
      <c r="I2776" s="267"/>
      <c r="J2776" s="235"/>
    </row>
    <row r="2777" spans="1:10" ht="12" customHeight="1" x14ac:dyDescent="0.2">
      <c r="A2777" s="264"/>
      <c r="B2777" s="232"/>
      <c r="C2777" s="232"/>
      <c r="D2777" s="234"/>
      <c r="E2777" s="235"/>
      <c r="F2777" s="267"/>
      <c r="G2777" s="261"/>
      <c r="H2777" s="262"/>
      <c r="I2777" s="267"/>
      <c r="J2777" s="235"/>
    </row>
    <row r="2778" spans="1:10" ht="12" customHeight="1" x14ac:dyDescent="0.2">
      <c r="A2778" s="264"/>
      <c r="B2778" s="232"/>
      <c r="C2778" s="232"/>
      <c r="D2778" s="234"/>
      <c r="E2778" s="235"/>
      <c r="F2778" s="267"/>
      <c r="G2778" s="260"/>
      <c r="H2778" s="262"/>
      <c r="I2778" s="268"/>
      <c r="J2778" s="235"/>
    </row>
    <row r="2779" spans="1:10" ht="12" customHeight="1" x14ac:dyDescent="0.2">
      <c r="A2779" s="264"/>
      <c r="B2779" s="232"/>
      <c r="C2779" s="233"/>
      <c r="D2779" s="234"/>
      <c r="E2779" s="235"/>
      <c r="F2779" s="267"/>
      <c r="G2779" s="261"/>
      <c r="H2779" s="262"/>
      <c r="I2779" s="268"/>
      <c r="J2779" s="235"/>
    </row>
    <row r="2780" spans="1:10" ht="12" customHeight="1" x14ac:dyDescent="0.2">
      <c r="A2780" s="264"/>
      <c r="B2780" s="232"/>
      <c r="C2780" s="232"/>
      <c r="D2780" s="234"/>
      <c r="E2780" s="231"/>
      <c r="F2780" s="226"/>
      <c r="G2780" s="260"/>
      <c r="H2780" s="262"/>
      <c r="I2780" s="225"/>
      <c r="J2780" s="231"/>
    </row>
    <row r="2781" spans="1:10" ht="12" customHeight="1" x14ac:dyDescent="0.2">
      <c r="A2781" s="264"/>
      <c r="B2781" s="232"/>
      <c r="C2781" s="233"/>
      <c r="D2781" s="234"/>
      <c r="E2781" s="231"/>
      <c r="F2781" s="263"/>
      <c r="G2781" s="261"/>
      <c r="H2781" s="262"/>
      <c r="I2781" s="225"/>
      <c r="J2781" s="263"/>
    </row>
    <row r="2782" spans="1:10" ht="12" customHeight="1" x14ac:dyDescent="0.2">
      <c r="A2782" s="264"/>
      <c r="B2782" s="232"/>
      <c r="C2782" s="232"/>
      <c r="D2782" s="234"/>
      <c r="E2782" s="231"/>
      <c r="F2782" s="225"/>
      <c r="G2782" s="260"/>
      <c r="H2782" s="262"/>
      <c r="I2782" s="225"/>
      <c r="J2782" s="231"/>
    </row>
    <row r="2783" spans="1:10" ht="12" customHeight="1" x14ac:dyDescent="0.2">
      <c r="A2783" s="264"/>
      <c r="B2783" s="232"/>
      <c r="C2783" s="233"/>
      <c r="D2783" s="234"/>
      <c r="E2783" s="231"/>
      <c r="F2783" s="265"/>
      <c r="G2783" s="261"/>
      <c r="H2783" s="262"/>
      <c r="I2783" s="225"/>
      <c r="J2783" s="263"/>
    </row>
    <row r="2784" spans="1:10" ht="12" customHeight="1" x14ac:dyDescent="0.2">
      <c r="A2784" s="264"/>
      <c r="B2784" s="232"/>
      <c r="C2784" s="232"/>
      <c r="D2784" s="234"/>
      <c r="E2784" s="231"/>
      <c r="F2784" s="226"/>
      <c r="G2784" s="260"/>
      <c r="H2784" s="262"/>
      <c r="I2784" s="225"/>
      <c r="J2784" s="231"/>
    </row>
    <row r="2785" spans="1:10" ht="12" customHeight="1" x14ac:dyDescent="0.2">
      <c r="A2785" s="264"/>
      <c r="B2785" s="232"/>
      <c r="C2785" s="232"/>
      <c r="D2785" s="234"/>
      <c r="E2785" s="231"/>
      <c r="F2785" s="263"/>
      <c r="G2785" s="261"/>
      <c r="H2785" s="262"/>
      <c r="I2785" s="225"/>
      <c r="J2785" s="263"/>
    </row>
    <row r="2786" spans="1:10" ht="12" customHeight="1" x14ac:dyDescent="0.2">
      <c r="A2786" s="266"/>
      <c r="B2786" s="232"/>
      <c r="C2786" s="232"/>
      <c r="D2786" s="232"/>
      <c r="E2786" s="235"/>
      <c r="F2786" s="267"/>
      <c r="G2786" s="260"/>
      <c r="H2786" s="262"/>
      <c r="I2786" s="288"/>
      <c r="J2786" s="235"/>
    </row>
    <row r="2787" spans="1:10" ht="12" customHeight="1" x14ac:dyDescent="0.2">
      <c r="A2787" s="266"/>
      <c r="B2787" s="232"/>
      <c r="C2787" s="233"/>
      <c r="D2787" s="232"/>
      <c r="E2787" s="235"/>
      <c r="F2787" s="267"/>
      <c r="G2787" s="261"/>
      <c r="H2787" s="262"/>
      <c r="I2787" s="268"/>
      <c r="J2787" s="235"/>
    </row>
    <row r="2788" spans="1:10" ht="12" customHeight="1" x14ac:dyDescent="0.2">
      <c r="A2788" s="264"/>
      <c r="B2788" s="232"/>
      <c r="C2788" s="232"/>
      <c r="D2788" s="234"/>
      <c r="E2788" s="235"/>
      <c r="F2788" s="267"/>
      <c r="G2788" s="260"/>
      <c r="H2788" s="262"/>
      <c r="I2788" s="268"/>
      <c r="J2788" s="235"/>
    </row>
    <row r="2789" spans="1:10" ht="12" customHeight="1" x14ac:dyDescent="0.2">
      <c r="A2789" s="264"/>
      <c r="B2789" s="232"/>
      <c r="C2789" s="232"/>
      <c r="D2789" s="234"/>
      <c r="E2789" s="235"/>
      <c r="F2789" s="267"/>
      <c r="G2789" s="261"/>
      <c r="H2789" s="262"/>
      <c r="I2789" s="268"/>
      <c r="J2789" s="235"/>
    </row>
    <row r="2790" spans="1:10" ht="12" customHeight="1" x14ac:dyDescent="0.2">
      <c r="A2790" s="264"/>
      <c r="B2790" s="232"/>
      <c r="C2790" s="232"/>
      <c r="D2790" s="234"/>
      <c r="E2790" s="235"/>
      <c r="F2790" s="267"/>
      <c r="G2790" s="260"/>
      <c r="H2790" s="286"/>
      <c r="I2790" s="267"/>
      <c r="J2790" s="235"/>
    </row>
    <row r="2791" spans="1:10" ht="12" customHeight="1" x14ac:dyDescent="0.2">
      <c r="A2791" s="264"/>
      <c r="B2791" s="232"/>
      <c r="C2791" s="233"/>
      <c r="D2791" s="234"/>
      <c r="E2791" s="235"/>
      <c r="F2791" s="267"/>
      <c r="G2791" s="261"/>
      <c r="H2791" s="287"/>
      <c r="I2791" s="267"/>
      <c r="J2791" s="235"/>
    </row>
    <row r="2792" spans="1:10" ht="12" customHeight="1" x14ac:dyDescent="0.2">
      <c r="A2792" s="264"/>
      <c r="B2792" s="232"/>
      <c r="C2792" s="232"/>
      <c r="D2792" s="234"/>
      <c r="E2792" s="231"/>
      <c r="F2792" s="226"/>
      <c r="G2792" s="260"/>
      <c r="H2792" s="262"/>
      <c r="I2792" s="225"/>
      <c r="J2792" s="231"/>
    </row>
    <row r="2793" spans="1:10" ht="12" customHeight="1" x14ac:dyDescent="0.2">
      <c r="A2793" s="264"/>
      <c r="B2793" s="232"/>
      <c r="C2793" s="232"/>
      <c r="D2793" s="234"/>
      <c r="E2793" s="231"/>
      <c r="F2793" s="263"/>
      <c r="G2793" s="261"/>
      <c r="H2793" s="262"/>
      <c r="I2793" s="225"/>
      <c r="J2793" s="263"/>
    </row>
    <row r="2794" spans="1:10" ht="12" customHeight="1" x14ac:dyDescent="0.2">
      <c r="A2794" s="264"/>
      <c r="B2794" s="232"/>
      <c r="C2794" s="232"/>
      <c r="D2794" s="234"/>
      <c r="E2794" s="235"/>
      <c r="F2794" s="267"/>
      <c r="G2794" s="260"/>
      <c r="H2794" s="262"/>
      <c r="I2794" s="268"/>
      <c r="J2794" s="235"/>
    </row>
    <row r="2795" spans="1:10" ht="12" customHeight="1" x14ac:dyDescent="0.2">
      <c r="A2795" s="264"/>
      <c r="B2795" s="232"/>
      <c r="C2795" s="233"/>
      <c r="D2795" s="234"/>
      <c r="E2795" s="235"/>
      <c r="F2795" s="267"/>
      <c r="G2795" s="261"/>
      <c r="H2795" s="262"/>
      <c r="I2795" s="268"/>
      <c r="J2795" s="235"/>
    </row>
    <row r="2796" spans="1:10" ht="12" customHeight="1" x14ac:dyDescent="0.2">
      <c r="A2796" s="264"/>
      <c r="B2796" s="232"/>
      <c r="C2796" s="232"/>
      <c r="D2796" s="234"/>
      <c r="E2796" s="231"/>
      <c r="F2796" s="226"/>
      <c r="G2796" s="260"/>
      <c r="H2796" s="262"/>
      <c r="I2796" s="225"/>
      <c r="J2796" s="231"/>
    </row>
    <row r="2797" spans="1:10" ht="12" customHeight="1" x14ac:dyDescent="0.2">
      <c r="A2797" s="264"/>
      <c r="B2797" s="232"/>
      <c r="C2797" s="233"/>
      <c r="D2797" s="234"/>
      <c r="E2797" s="231"/>
      <c r="F2797" s="263"/>
      <c r="G2797" s="261"/>
      <c r="H2797" s="262"/>
      <c r="I2797" s="225"/>
      <c r="J2797" s="263"/>
    </row>
    <row r="2798" spans="1:10" ht="12" customHeight="1" x14ac:dyDescent="0.2">
      <c r="A2798" s="264"/>
      <c r="B2798" s="232"/>
      <c r="C2798" s="232"/>
      <c r="D2798" s="234"/>
      <c r="E2798" s="235"/>
      <c r="F2798" s="267"/>
      <c r="G2798" s="260"/>
      <c r="H2798" s="262"/>
      <c r="I2798" s="268"/>
      <c r="J2798" s="235"/>
    </row>
    <row r="2799" spans="1:10" ht="12" customHeight="1" x14ac:dyDescent="0.2">
      <c r="A2799" s="264"/>
      <c r="B2799" s="232"/>
      <c r="C2799" s="233"/>
      <c r="D2799" s="234"/>
      <c r="E2799" s="235"/>
      <c r="F2799" s="267"/>
      <c r="G2799" s="261"/>
      <c r="H2799" s="262"/>
      <c r="I2799" s="268"/>
      <c r="J2799" s="235"/>
    </row>
    <row r="2800" spans="1:10" ht="12" customHeight="1" x14ac:dyDescent="0.2">
      <c r="A2800" s="264"/>
      <c r="B2800" s="232"/>
      <c r="C2800" s="232"/>
      <c r="D2800" s="234"/>
      <c r="E2800" s="235"/>
      <c r="F2800" s="267"/>
      <c r="G2800" s="260"/>
      <c r="H2800" s="262"/>
      <c r="I2800" s="268"/>
      <c r="J2800" s="235"/>
    </row>
    <row r="2801" spans="1:10" ht="12" customHeight="1" x14ac:dyDescent="0.2">
      <c r="A2801" s="264"/>
      <c r="B2801" s="232"/>
      <c r="C2801" s="233"/>
      <c r="D2801" s="234"/>
      <c r="E2801" s="235"/>
      <c r="F2801" s="267"/>
      <c r="G2801" s="261"/>
      <c r="H2801" s="262"/>
      <c r="I2801" s="268"/>
      <c r="J2801" s="235"/>
    </row>
    <row r="2802" spans="1:10" ht="12" customHeight="1" x14ac:dyDescent="0.2">
      <c r="A2802" s="264"/>
      <c r="B2802" s="232"/>
      <c r="C2802" s="232"/>
      <c r="D2802" s="234"/>
      <c r="E2802" s="235"/>
      <c r="F2802" s="267"/>
      <c r="G2802" s="260"/>
      <c r="H2802" s="262"/>
      <c r="I2802" s="267"/>
      <c r="J2802" s="235"/>
    </row>
    <row r="2803" spans="1:10" ht="12" customHeight="1" x14ac:dyDescent="0.2">
      <c r="A2803" s="264"/>
      <c r="B2803" s="232"/>
      <c r="C2803" s="233"/>
      <c r="D2803" s="234"/>
      <c r="E2803" s="235"/>
      <c r="F2803" s="267"/>
      <c r="G2803" s="261"/>
      <c r="H2803" s="262"/>
      <c r="I2803" s="267"/>
      <c r="J2803" s="235"/>
    </row>
    <row r="2804" spans="1:10" ht="12" customHeight="1" x14ac:dyDescent="0.2">
      <c r="A2804" s="264"/>
      <c r="B2804" s="232"/>
      <c r="C2804" s="232"/>
      <c r="D2804" s="234"/>
      <c r="E2804" s="231"/>
      <c r="F2804" s="226"/>
      <c r="G2804" s="260"/>
      <c r="H2804" s="262"/>
      <c r="I2804" s="225"/>
      <c r="J2804" s="231"/>
    </row>
    <row r="2805" spans="1:10" ht="12" customHeight="1" x14ac:dyDescent="0.2">
      <c r="A2805" s="264"/>
      <c r="B2805" s="232"/>
      <c r="C2805" s="233"/>
      <c r="D2805" s="234"/>
      <c r="E2805" s="231"/>
      <c r="F2805" s="263"/>
      <c r="G2805" s="261"/>
      <c r="H2805" s="262"/>
      <c r="I2805" s="225"/>
      <c r="J2805" s="263"/>
    </row>
    <row r="2806" spans="1:10" ht="12" customHeight="1" x14ac:dyDescent="0.2">
      <c r="A2806" s="264"/>
      <c r="B2806" s="232"/>
      <c r="C2806" s="232"/>
      <c r="D2806" s="234"/>
      <c r="E2806" s="235"/>
      <c r="F2806" s="267"/>
      <c r="G2806" s="260"/>
      <c r="H2806" s="262"/>
      <c r="I2806" s="267"/>
      <c r="J2806" s="235"/>
    </row>
    <row r="2807" spans="1:10" ht="12" customHeight="1" x14ac:dyDescent="0.2">
      <c r="A2807" s="264"/>
      <c r="B2807" s="232"/>
      <c r="C2807" s="233"/>
      <c r="D2807" s="234"/>
      <c r="E2807" s="235"/>
      <c r="F2807" s="267"/>
      <c r="G2807" s="261"/>
      <c r="H2807" s="262"/>
      <c r="I2807" s="267"/>
      <c r="J2807" s="235"/>
    </row>
    <row r="2808" spans="1:10" ht="12" customHeight="1" x14ac:dyDescent="0.2">
      <c r="A2808" s="264"/>
      <c r="B2808" s="232"/>
      <c r="C2808" s="232"/>
      <c r="D2808" s="234"/>
      <c r="E2808" s="235"/>
      <c r="F2808" s="267"/>
      <c r="G2808" s="260"/>
      <c r="H2808" s="262"/>
      <c r="I2808" s="268"/>
      <c r="J2808" s="235"/>
    </row>
    <row r="2809" spans="1:10" ht="12" customHeight="1" x14ac:dyDescent="0.2">
      <c r="A2809" s="264"/>
      <c r="B2809" s="232"/>
      <c r="C2809" s="233"/>
      <c r="D2809" s="234"/>
      <c r="E2809" s="235"/>
      <c r="F2809" s="267"/>
      <c r="G2809" s="261"/>
      <c r="H2809" s="262"/>
      <c r="I2809" s="268"/>
      <c r="J2809" s="235"/>
    </row>
    <row r="2810" spans="1:10" ht="12" customHeight="1" x14ac:dyDescent="0.2">
      <c r="A2810" s="264"/>
      <c r="B2810" s="232"/>
      <c r="C2810" s="232"/>
      <c r="D2810" s="234"/>
      <c r="E2810" s="235"/>
      <c r="F2810" s="267"/>
      <c r="G2810" s="260"/>
      <c r="H2810" s="262"/>
      <c r="I2810" s="268"/>
      <c r="J2810" s="235"/>
    </row>
    <row r="2811" spans="1:10" ht="12" customHeight="1" x14ac:dyDescent="0.2">
      <c r="A2811" s="264"/>
      <c r="B2811" s="232"/>
      <c r="C2811" s="232"/>
      <c r="D2811" s="234"/>
      <c r="E2811" s="235"/>
      <c r="F2811" s="267"/>
      <c r="G2811" s="261"/>
      <c r="H2811" s="262"/>
      <c r="I2811" s="268"/>
      <c r="J2811" s="235"/>
    </row>
    <row r="2812" spans="1:10" ht="12" customHeight="1" x14ac:dyDescent="0.2">
      <c r="A2812" s="264"/>
      <c r="B2812" s="232"/>
      <c r="C2812" s="232"/>
      <c r="D2812" s="234"/>
      <c r="E2812" s="231"/>
      <c r="F2812" s="225"/>
      <c r="G2812" s="260"/>
      <c r="H2812" s="262"/>
      <c r="I2812" s="225"/>
      <c r="J2812" s="231"/>
    </row>
    <row r="2813" spans="1:10" ht="12" customHeight="1" x14ac:dyDescent="0.2">
      <c r="A2813" s="264"/>
      <c r="B2813" s="232"/>
      <c r="C2813" s="233"/>
      <c r="D2813" s="234"/>
      <c r="E2813" s="231"/>
      <c r="F2813" s="265"/>
      <c r="G2813" s="261"/>
      <c r="H2813" s="262"/>
      <c r="I2813" s="225"/>
      <c r="J2813" s="263"/>
    </row>
    <row r="2814" spans="1:10" ht="12" customHeight="1" x14ac:dyDescent="0.2">
      <c r="A2814" s="264"/>
      <c r="B2814" s="232"/>
      <c r="C2814" s="232"/>
      <c r="D2814" s="234"/>
      <c r="E2814" s="235"/>
      <c r="F2814" s="267"/>
      <c r="G2814" s="260"/>
      <c r="H2814" s="262"/>
      <c r="I2814" s="268"/>
      <c r="J2814" s="235"/>
    </row>
    <row r="2815" spans="1:10" ht="12" customHeight="1" x14ac:dyDescent="0.2">
      <c r="A2815" s="264"/>
      <c r="B2815" s="232"/>
      <c r="C2815" s="233"/>
      <c r="D2815" s="234"/>
      <c r="E2815" s="235"/>
      <c r="F2815" s="267"/>
      <c r="G2815" s="261"/>
      <c r="H2815" s="262"/>
      <c r="I2815" s="268"/>
      <c r="J2815" s="235"/>
    </row>
    <row r="2816" spans="1:10" ht="12" customHeight="1" x14ac:dyDescent="0.2">
      <c r="A2816" s="264"/>
      <c r="B2816" s="232"/>
      <c r="C2816" s="232"/>
      <c r="D2816" s="234"/>
      <c r="E2816" s="231"/>
      <c r="F2816" s="226"/>
      <c r="G2816" s="260"/>
      <c r="H2816" s="262"/>
      <c r="I2816" s="225"/>
      <c r="J2816" s="231"/>
    </row>
    <row r="2817" spans="1:10" ht="12" customHeight="1" x14ac:dyDescent="0.2">
      <c r="A2817" s="264"/>
      <c r="B2817" s="232"/>
      <c r="C2817" s="233"/>
      <c r="D2817" s="234"/>
      <c r="E2817" s="231"/>
      <c r="F2817" s="263"/>
      <c r="G2817" s="261"/>
      <c r="H2817" s="262"/>
      <c r="I2817" s="225"/>
      <c r="J2817" s="263"/>
    </row>
    <row r="2818" spans="1:10" ht="12" customHeight="1" x14ac:dyDescent="0.2">
      <c r="A2818" s="264"/>
      <c r="B2818" s="232"/>
      <c r="C2818" s="232"/>
      <c r="D2818" s="234"/>
      <c r="E2818" s="237"/>
      <c r="F2818" s="228"/>
      <c r="G2818" s="278"/>
      <c r="H2818" s="280"/>
      <c r="I2818" s="285"/>
      <c r="J2818" s="228"/>
    </row>
    <row r="2819" spans="1:10" ht="12" customHeight="1" x14ac:dyDescent="0.2">
      <c r="A2819" s="264"/>
      <c r="B2819" s="232"/>
      <c r="C2819" s="233"/>
      <c r="D2819" s="234"/>
      <c r="E2819" s="238"/>
      <c r="F2819" s="277"/>
      <c r="G2819" s="279"/>
      <c r="H2819" s="281"/>
      <c r="I2819" s="285"/>
      <c r="J2819" s="277"/>
    </row>
    <row r="2820" spans="1:10" ht="12" customHeight="1" x14ac:dyDescent="0.2">
      <c r="A2820" s="264"/>
      <c r="B2820" s="232"/>
      <c r="C2820" s="232"/>
      <c r="D2820" s="234"/>
      <c r="E2820" s="235"/>
      <c r="F2820" s="267"/>
      <c r="G2820" s="260"/>
      <c r="H2820" s="262"/>
      <c r="I2820" s="268"/>
      <c r="J2820" s="235"/>
    </row>
    <row r="2821" spans="1:10" ht="12" customHeight="1" x14ac:dyDescent="0.2">
      <c r="A2821" s="264"/>
      <c r="B2821" s="232"/>
      <c r="C2821" s="233"/>
      <c r="D2821" s="234"/>
      <c r="E2821" s="235"/>
      <c r="F2821" s="267"/>
      <c r="G2821" s="261"/>
      <c r="H2821" s="262"/>
      <c r="I2821" s="268"/>
      <c r="J2821" s="235"/>
    </row>
    <row r="2822" spans="1:10" ht="12" customHeight="1" x14ac:dyDescent="0.2">
      <c r="A2822" s="264"/>
      <c r="B2822" s="232"/>
      <c r="C2822" s="232"/>
      <c r="D2822" s="234"/>
      <c r="E2822" s="235"/>
      <c r="F2822" s="267"/>
      <c r="G2822" s="260"/>
      <c r="H2822" s="262"/>
      <c r="I2822" s="267"/>
      <c r="J2822" s="235"/>
    </row>
    <row r="2823" spans="1:10" ht="12" customHeight="1" x14ac:dyDescent="0.2">
      <c r="A2823" s="264"/>
      <c r="B2823" s="232"/>
      <c r="C2823" s="233"/>
      <c r="D2823" s="234"/>
      <c r="E2823" s="235"/>
      <c r="F2823" s="267"/>
      <c r="G2823" s="261"/>
      <c r="H2823" s="262"/>
      <c r="I2823" s="267"/>
      <c r="J2823" s="235"/>
    </row>
    <row r="2824" spans="1:10" ht="12" customHeight="1" x14ac:dyDescent="0.2">
      <c r="A2824" s="264"/>
      <c r="B2824" s="232"/>
      <c r="C2824" s="232"/>
      <c r="D2824" s="234"/>
      <c r="E2824" s="231"/>
      <c r="F2824" s="226"/>
      <c r="G2824" s="260"/>
      <c r="H2824" s="262"/>
      <c r="I2824" s="225"/>
      <c r="J2824" s="231"/>
    </row>
    <row r="2825" spans="1:10" ht="12" customHeight="1" x14ac:dyDescent="0.2">
      <c r="A2825" s="264"/>
      <c r="B2825" s="232"/>
      <c r="C2825" s="233"/>
      <c r="D2825" s="234"/>
      <c r="E2825" s="231"/>
      <c r="F2825" s="263"/>
      <c r="G2825" s="261"/>
      <c r="H2825" s="262"/>
      <c r="I2825" s="225"/>
      <c r="J2825" s="263"/>
    </row>
    <row r="2826" spans="1:10" ht="12" customHeight="1" x14ac:dyDescent="0.2">
      <c r="A2826" s="264"/>
      <c r="B2826" s="232"/>
      <c r="C2826" s="232"/>
      <c r="D2826" s="234"/>
      <c r="E2826" s="235"/>
      <c r="F2826" s="267"/>
      <c r="G2826" s="260"/>
      <c r="H2826" s="262"/>
      <c r="I2826" s="268"/>
      <c r="J2826" s="235"/>
    </row>
    <row r="2827" spans="1:10" ht="12" customHeight="1" x14ac:dyDescent="0.2">
      <c r="A2827" s="264"/>
      <c r="B2827" s="232"/>
      <c r="C2827" s="233"/>
      <c r="D2827" s="234"/>
      <c r="E2827" s="235"/>
      <c r="F2827" s="267"/>
      <c r="G2827" s="261"/>
      <c r="H2827" s="262"/>
      <c r="I2827" s="268"/>
      <c r="J2827" s="235"/>
    </row>
    <row r="2828" spans="1:10" ht="12" customHeight="1" x14ac:dyDescent="0.2">
      <c r="A2828" s="264"/>
      <c r="B2828" s="232"/>
      <c r="C2828" s="232"/>
      <c r="D2828" s="234"/>
      <c r="E2828" s="235"/>
      <c r="F2828" s="267"/>
      <c r="G2828" s="260"/>
      <c r="H2828" s="262"/>
      <c r="I2828" s="267"/>
      <c r="J2828" s="235"/>
    </row>
    <row r="2829" spans="1:10" ht="12" customHeight="1" x14ac:dyDescent="0.2">
      <c r="A2829" s="264"/>
      <c r="B2829" s="232"/>
      <c r="C2829" s="233"/>
      <c r="D2829" s="234"/>
      <c r="E2829" s="235"/>
      <c r="F2829" s="267"/>
      <c r="G2829" s="261"/>
      <c r="H2829" s="262"/>
      <c r="I2829" s="267"/>
      <c r="J2829" s="235"/>
    </row>
    <row r="2830" spans="1:10" ht="12" customHeight="1" x14ac:dyDescent="0.2">
      <c r="A2830" s="264"/>
      <c r="B2830" s="232"/>
      <c r="C2830" s="232"/>
      <c r="D2830" s="234"/>
      <c r="E2830" s="231"/>
      <c r="F2830" s="226"/>
      <c r="G2830" s="260"/>
      <c r="H2830" s="262"/>
      <c r="I2830" s="225"/>
      <c r="J2830" s="231"/>
    </row>
    <row r="2831" spans="1:10" ht="12" customHeight="1" x14ac:dyDescent="0.2">
      <c r="A2831" s="264"/>
      <c r="B2831" s="232"/>
      <c r="C2831" s="233"/>
      <c r="D2831" s="234"/>
      <c r="E2831" s="231"/>
      <c r="F2831" s="263"/>
      <c r="G2831" s="261"/>
      <c r="H2831" s="262"/>
      <c r="I2831" s="225"/>
      <c r="J2831" s="263"/>
    </row>
    <row r="2832" spans="1:10" ht="12" customHeight="1" x14ac:dyDescent="0.2">
      <c r="A2832" s="264"/>
      <c r="B2832" s="232"/>
      <c r="C2832" s="232"/>
      <c r="D2832" s="234"/>
      <c r="E2832" s="235"/>
      <c r="F2832" s="267"/>
      <c r="G2832" s="260"/>
      <c r="H2832" s="262"/>
      <c r="I2832" s="268"/>
      <c r="J2832" s="235"/>
    </row>
    <row r="2833" spans="1:10" ht="12" customHeight="1" x14ac:dyDescent="0.2">
      <c r="A2833" s="264"/>
      <c r="B2833" s="232"/>
      <c r="C2833" s="232"/>
      <c r="D2833" s="234"/>
      <c r="E2833" s="235"/>
      <c r="F2833" s="267"/>
      <c r="G2833" s="261"/>
      <c r="H2833" s="262"/>
      <c r="I2833" s="268"/>
      <c r="J2833" s="235"/>
    </row>
    <row r="2834" spans="1:10" ht="12" customHeight="1" x14ac:dyDescent="0.2">
      <c r="A2834" s="264"/>
      <c r="B2834" s="232"/>
      <c r="C2834" s="232"/>
      <c r="D2834" s="234"/>
      <c r="E2834" s="231"/>
      <c r="F2834" s="226"/>
      <c r="G2834" s="260"/>
      <c r="H2834" s="262"/>
      <c r="I2834" s="225"/>
      <c r="J2834" s="231"/>
    </row>
    <row r="2835" spans="1:10" ht="12" customHeight="1" x14ac:dyDescent="0.2">
      <c r="A2835" s="264"/>
      <c r="B2835" s="232"/>
      <c r="C2835" s="233"/>
      <c r="D2835" s="234"/>
      <c r="E2835" s="231"/>
      <c r="F2835" s="263"/>
      <c r="G2835" s="261"/>
      <c r="H2835" s="262"/>
      <c r="I2835" s="225"/>
      <c r="J2835" s="263"/>
    </row>
    <row r="2836" spans="1:10" ht="12" customHeight="1" x14ac:dyDescent="0.2">
      <c r="A2836" s="264"/>
      <c r="B2836" s="232"/>
      <c r="C2836" s="232"/>
      <c r="D2836" s="234"/>
      <c r="E2836" s="235"/>
      <c r="F2836" s="267"/>
      <c r="G2836" s="260"/>
      <c r="H2836" s="262"/>
      <c r="I2836" s="268"/>
      <c r="J2836" s="235"/>
    </row>
    <row r="2837" spans="1:10" ht="12" customHeight="1" x14ac:dyDescent="0.2">
      <c r="A2837" s="264"/>
      <c r="B2837" s="232"/>
      <c r="C2837" s="232"/>
      <c r="D2837" s="234"/>
      <c r="E2837" s="235"/>
      <c r="F2837" s="267"/>
      <c r="G2837" s="261"/>
      <c r="H2837" s="262"/>
      <c r="I2837" s="268"/>
      <c r="J2837" s="235"/>
    </row>
    <row r="2838" spans="1:10" ht="12" customHeight="1" x14ac:dyDescent="0.2">
      <c r="A2838" s="264"/>
      <c r="B2838" s="232"/>
      <c r="C2838" s="232"/>
      <c r="D2838" s="234"/>
      <c r="E2838" s="231"/>
      <c r="F2838" s="226"/>
      <c r="G2838" s="260"/>
      <c r="H2838" s="262"/>
      <c r="I2838" s="225"/>
      <c r="J2838" s="231"/>
    </row>
    <row r="2839" spans="1:10" ht="12" customHeight="1" x14ac:dyDescent="0.2">
      <c r="A2839" s="264"/>
      <c r="B2839" s="232"/>
      <c r="C2839" s="233"/>
      <c r="D2839" s="234"/>
      <c r="E2839" s="231"/>
      <c r="F2839" s="263"/>
      <c r="G2839" s="261"/>
      <c r="H2839" s="262"/>
      <c r="I2839" s="225"/>
      <c r="J2839" s="263"/>
    </row>
    <row r="2840" spans="1:10" ht="12" customHeight="1" x14ac:dyDescent="0.2">
      <c r="A2840" s="264"/>
      <c r="B2840" s="232"/>
      <c r="C2840" s="232"/>
      <c r="D2840" s="234"/>
      <c r="E2840" s="235"/>
      <c r="F2840" s="267"/>
      <c r="G2840" s="260"/>
      <c r="H2840" s="262"/>
      <c r="I2840" s="268"/>
      <c r="J2840" s="235"/>
    </row>
    <row r="2841" spans="1:10" ht="12" customHeight="1" x14ac:dyDescent="0.2">
      <c r="A2841" s="264"/>
      <c r="B2841" s="232"/>
      <c r="C2841" s="233"/>
      <c r="D2841" s="234"/>
      <c r="E2841" s="235"/>
      <c r="F2841" s="267"/>
      <c r="G2841" s="261"/>
      <c r="H2841" s="262"/>
      <c r="I2841" s="268"/>
      <c r="J2841" s="235"/>
    </row>
    <row r="2842" spans="1:10" ht="12" customHeight="1" x14ac:dyDescent="0.2">
      <c r="A2842" s="264"/>
      <c r="B2842" s="232"/>
      <c r="C2842" s="232"/>
      <c r="D2842" s="234"/>
      <c r="E2842" s="235"/>
      <c r="F2842" s="267"/>
      <c r="G2842" s="260"/>
      <c r="H2842" s="262"/>
      <c r="I2842" s="268"/>
      <c r="J2842" s="235"/>
    </row>
    <row r="2843" spans="1:10" ht="12" customHeight="1" x14ac:dyDescent="0.2">
      <c r="A2843" s="264"/>
      <c r="B2843" s="232"/>
      <c r="C2843" s="233"/>
      <c r="D2843" s="234"/>
      <c r="E2843" s="235"/>
      <c r="F2843" s="267"/>
      <c r="G2843" s="261"/>
      <c r="H2843" s="262"/>
      <c r="I2843" s="268"/>
      <c r="J2843" s="235"/>
    </row>
    <row r="2844" spans="1:10" ht="12" customHeight="1" x14ac:dyDescent="0.2">
      <c r="A2844" s="264"/>
      <c r="B2844" s="232"/>
      <c r="C2844" s="232"/>
      <c r="D2844" s="234"/>
      <c r="E2844" s="231"/>
      <c r="F2844" s="226"/>
      <c r="G2844" s="260"/>
      <c r="H2844" s="262"/>
      <c r="I2844" s="225"/>
      <c r="J2844" s="231"/>
    </row>
    <row r="2845" spans="1:10" ht="12" customHeight="1" x14ac:dyDescent="0.2">
      <c r="A2845" s="264"/>
      <c r="B2845" s="232"/>
      <c r="C2845" s="233"/>
      <c r="D2845" s="234"/>
      <c r="E2845" s="231"/>
      <c r="F2845" s="263"/>
      <c r="G2845" s="261"/>
      <c r="H2845" s="262"/>
      <c r="I2845" s="225"/>
      <c r="J2845" s="263"/>
    </row>
    <row r="2846" spans="1:10" ht="12" customHeight="1" x14ac:dyDescent="0.2">
      <c r="A2846" s="264"/>
      <c r="B2846" s="232"/>
      <c r="C2846" s="232"/>
      <c r="D2846" s="234"/>
      <c r="E2846" s="231"/>
      <c r="F2846" s="226"/>
      <c r="G2846" s="260"/>
      <c r="H2846" s="262"/>
      <c r="I2846" s="225"/>
      <c r="J2846" s="231"/>
    </row>
    <row r="2847" spans="1:10" ht="12" customHeight="1" x14ac:dyDescent="0.2">
      <c r="A2847" s="264"/>
      <c r="B2847" s="232"/>
      <c r="C2847" s="233"/>
      <c r="D2847" s="234"/>
      <c r="E2847" s="231"/>
      <c r="F2847" s="263"/>
      <c r="G2847" s="261"/>
      <c r="H2847" s="262"/>
      <c r="I2847" s="225"/>
      <c r="J2847" s="263"/>
    </row>
    <row r="2848" spans="1:10" ht="12" customHeight="1" x14ac:dyDescent="0.2">
      <c r="A2848" s="264"/>
      <c r="B2848" s="232"/>
      <c r="C2848" s="232"/>
      <c r="D2848" s="234"/>
      <c r="E2848" s="235"/>
      <c r="F2848" s="267"/>
      <c r="G2848" s="260"/>
      <c r="H2848" s="262"/>
      <c r="I2848" s="268"/>
      <c r="J2848" s="235"/>
    </row>
    <row r="2849" spans="1:10" ht="12" customHeight="1" x14ac:dyDescent="0.2">
      <c r="A2849" s="264"/>
      <c r="B2849" s="232"/>
      <c r="C2849" s="232"/>
      <c r="D2849" s="234"/>
      <c r="E2849" s="235"/>
      <c r="F2849" s="267"/>
      <c r="G2849" s="261"/>
      <c r="H2849" s="262"/>
      <c r="I2849" s="268"/>
      <c r="J2849" s="235"/>
    </row>
    <row r="2850" spans="1:10" ht="12" customHeight="1" x14ac:dyDescent="0.2">
      <c r="A2850" s="266"/>
      <c r="B2850" s="232"/>
      <c r="C2850" s="232"/>
      <c r="D2850" s="232"/>
      <c r="E2850" s="231"/>
      <c r="F2850" s="226"/>
      <c r="G2850" s="260"/>
      <c r="H2850" s="262"/>
      <c r="I2850" s="225"/>
      <c r="J2850" s="231"/>
    </row>
    <row r="2851" spans="1:10" ht="12" customHeight="1" x14ac:dyDescent="0.2">
      <c r="A2851" s="266"/>
      <c r="B2851" s="232"/>
      <c r="C2851" s="233"/>
      <c r="D2851" s="232"/>
      <c r="E2851" s="231"/>
      <c r="F2851" s="263"/>
      <c r="G2851" s="261"/>
      <c r="H2851" s="262"/>
      <c r="I2851" s="225"/>
      <c r="J2851" s="263"/>
    </row>
    <row r="2852" spans="1:10" ht="12" customHeight="1" x14ac:dyDescent="0.2">
      <c r="A2852" s="264"/>
      <c r="B2852" s="232"/>
      <c r="C2852" s="232"/>
      <c r="D2852" s="232"/>
      <c r="E2852" s="231"/>
      <c r="F2852" s="226"/>
      <c r="G2852" s="260"/>
      <c r="H2852" s="262"/>
      <c r="I2852" s="225"/>
      <c r="J2852" s="231"/>
    </row>
    <row r="2853" spans="1:10" ht="12" customHeight="1" x14ac:dyDescent="0.2">
      <c r="A2853" s="264"/>
      <c r="B2853" s="232"/>
      <c r="C2853" s="232"/>
      <c r="D2853" s="232"/>
      <c r="E2853" s="231"/>
      <c r="F2853" s="263"/>
      <c r="G2853" s="261"/>
      <c r="H2853" s="262"/>
      <c r="I2853" s="225"/>
      <c r="J2853" s="263"/>
    </row>
    <row r="2854" spans="1:10" ht="12" customHeight="1" x14ac:dyDescent="0.2">
      <c r="A2854" s="266"/>
      <c r="B2854" s="232"/>
      <c r="C2854" s="232"/>
      <c r="D2854" s="232"/>
      <c r="E2854" s="235"/>
      <c r="F2854" s="267"/>
      <c r="G2854" s="260"/>
      <c r="H2854" s="262"/>
      <c r="I2854" s="268"/>
      <c r="J2854" s="235"/>
    </row>
    <row r="2855" spans="1:10" ht="12" customHeight="1" x14ac:dyDescent="0.2">
      <c r="A2855" s="266"/>
      <c r="B2855" s="232"/>
      <c r="C2855" s="232"/>
      <c r="D2855" s="232"/>
      <c r="E2855" s="235"/>
      <c r="F2855" s="267"/>
      <c r="G2855" s="261"/>
      <c r="H2855" s="262"/>
      <c r="I2855" s="268"/>
      <c r="J2855" s="235"/>
    </row>
    <row r="2856" spans="1:10" ht="12" customHeight="1" x14ac:dyDescent="0.2">
      <c r="A2856" s="266"/>
      <c r="B2856" s="232"/>
      <c r="C2856" s="232"/>
      <c r="D2856" s="232"/>
      <c r="E2856" s="231"/>
      <c r="F2856" s="226"/>
      <c r="G2856" s="260"/>
      <c r="H2856" s="262"/>
      <c r="I2856" s="225"/>
      <c r="J2856" s="231"/>
    </row>
    <row r="2857" spans="1:10" ht="12" customHeight="1" x14ac:dyDescent="0.2">
      <c r="A2857" s="266"/>
      <c r="B2857" s="232"/>
      <c r="C2857" s="233"/>
      <c r="D2857" s="232"/>
      <c r="E2857" s="231"/>
      <c r="F2857" s="263"/>
      <c r="G2857" s="261"/>
      <c r="H2857" s="262"/>
      <c r="I2857" s="225"/>
      <c r="J2857" s="263"/>
    </row>
    <row r="2858" spans="1:10" ht="12" customHeight="1" x14ac:dyDescent="0.2">
      <c r="A2858" s="264"/>
      <c r="B2858" s="232"/>
      <c r="C2858" s="232"/>
      <c r="D2858" s="232"/>
      <c r="E2858" s="235"/>
      <c r="F2858" s="267"/>
      <c r="G2858" s="260"/>
      <c r="H2858" s="262"/>
      <c r="I2858" s="268"/>
      <c r="J2858" s="235"/>
    </row>
    <row r="2859" spans="1:10" ht="12" customHeight="1" x14ac:dyDescent="0.2">
      <c r="A2859" s="264"/>
      <c r="B2859" s="232"/>
      <c r="C2859" s="233"/>
      <c r="D2859" s="232"/>
      <c r="E2859" s="235"/>
      <c r="F2859" s="267"/>
      <c r="G2859" s="261"/>
      <c r="H2859" s="262"/>
      <c r="I2859" s="268"/>
      <c r="J2859" s="235"/>
    </row>
    <row r="2860" spans="1:10" ht="12" customHeight="1" x14ac:dyDescent="0.2">
      <c r="A2860" s="264"/>
      <c r="B2860" s="232"/>
      <c r="C2860" s="232"/>
      <c r="D2860" s="234"/>
      <c r="E2860" s="236"/>
      <c r="F2860" s="271"/>
      <c r="G2860" s="272"/>
      <c r="H2860" s="274"/>
      <c r="I2860" s="283"/>
      <c r="J2860" s="271"/>
    </row>
    <row r="2861" spans="1:10" ht="12" customHeight="1" x14ac:dyDescent="0.2">
      <c r="A2861" s="264"/>
      <c r="B2861" s="232"/>
      <c r="C2861" s="233"/>
      <c r="D2861" s="234"/>
      <c r="E2861" s="236"/>
      <c r="F2861" s="271"/>
      <c r="G2861" s="273"/>
      <c r="H2861" s="274"/>
      <c r="I2861" s="283"/>
      <c r="J2861" s="271"/>
    </row>
    <row r="2862" spans="1:10" ht="12" customHeight="1" x14ac:dyDescent="0.2">
      <c r="A2862" s="264"/>
      <c r="B2862" s="232"/>
      <c r="C2862" s="232"/>
      <c r="D2862" s="234"/>
      <c r="E2862" s="236"/>
      <c r="F2862" s="271"/>
      <c r="G2862" s="272"/>
      <c r="H2862" s="274"/>
      <c r="I2862" s="283"/>
      <c r="J2862" s="271"/>
    </row>
    <row r="2863" spans="1:10" ht="12" customHeight="1" x14ac:dyDescent="0.2">
      <c r="A2863" s="264"/>
      <c r="B2863" s="232"/>
      <c r="C2863" s="233"/>
      <c r="D2863" s="234"/>
      <c r="E2863" s="236"/>
      <c r="F2863" s="271"/>
      <c r="G2863" s="273"/>
      <c r="H2863" s="274"/>
      <c r="I2863" s="283"/>
      <c r="J2863" s="271"/>
    </row>
    <row r="2864" spans="1:10" ht="12" customHeight="1" x14ac:dyDescent="0.2">
      <c r="A2864" s="264"/>
      <c r="B2864" s="232"/>
      <c r="C2864" s="232"/>
      <c r="D2864" s="234"/>
      <c r="E2864" s="236"/>
      <c r="F2864" s="271"/>
      <c r="G2864" s="272"/>
      <c r="H2864" s="274"/>
      <c r="I2864" s="283"/>
      <c r="J2864" s="271"/>
    </row>
    <row r="2865" spans="1:10" ht="12" customHeight="1" x14ac:dyDescent="0.2">
      <c r="A2865" s="264"/>
      <c r="B2865" s="232"/>
      <c r="C2865" s="233"/>
      <c r="D2865" s="234"/>
      <c r="E2865" s="236"/>
      <c r="F2865" s="271"/>
      <c r="G2865" s="273"/>
      <c r="H2865" s="274"/>
      <c r="I2865" s="283"/>
      <c r="J2865" s="271"/>
    </row>
    <row r="2866" spans="1:10" ht="12" customHeight="1" x14ac:dyDescent="0.2">
      <c r="A2866" s="264"/>
      <c r="B2866" s="232"/>
      <c r="C2866" s="232"/>
      <c r="D2866" s="234"/>
      <c r="E2866" s="235"/>
      <c r="F2866" s="267"/>
      <c r="G2866" s="260"/>
      <c r="H2866" s="262"/>
      <c r="I2866" s="268"/>
      <c r="J2866" s="235"/>
    </row>
    <row r="2867" spans="1:10" ht="12" customHeight="1" x14ac:dyDescent="0.2">
      <c r="A2867" s="264"/>
      <c r="B2867" s="232"/>
      <c r="C2867" s="233"/>
      <c r="D2867" s="234"/>
      <c r="E2867" s="235"/>
      <c r="F2867" s="267"/>
      <c r="G2867" s="261"/>
      <c r="H2867" s="262"/>
      <c r="I2867" s="268"/>
      <c r="J2867" s="235"/>
    </row>
    <row r="2868" spans="1:10" ht="12" customHeight="1" x14ac:dyDescent="0.2">
      <c r="A2868" s="264"/>
      <c r="B2868" s="232"/>
      <c r="C2868" s="232"/>
      <c r="D2868" s="234"/>
      <c r="E2868" s="235"/>
      <c r="F2868" s="267"/>
      <c r="G2868" s="260"/>
      <c r="H2868" s="262"/>
      <c r="I2868" s="267"/>
      <c r="J2868" s="235"/>
    </row>
    <row r="2869" spans="1:10" ht="12" customHeight="1" x14ac:dyDescent="0.2">
      <c r="A2869" s="264"/>
      <c r="B2869" s="232"/>
      <c r="C2869" s="233"/>
      <c r="D2869" s="234"/>
      <c r="E2869" s="235"/>
      <c r="F2869" s="267"/>
      <c r="G2869" s="261"/>
      <c r="H2869" s="262"/>
      <c r="I2869" s="267"/>
      <c r="J2869" s="235"/>
    </row>
    <row r="2870" spans="1:10" ht="12" customHeight="1" x14ac:dyDescent="0.2">
      <c r="A2870" s="264"/>
      <c r="B2870" s="232"/>
      <c r="C2870" s="232"/>
      <c r="D2870" s="234"/>
      <c r="E2870" s="231"/>
      <c r="F2870" s="226"/>
      <c r="G2870" s="260"/>
      <c r="H2870" s="262"/>
      <c r="I2870" s="225"/>
      <c r="J2870" s="231"/>
    </row>
    <row r="2871" spans="1:10" ht="12" customHeight="1" x14ac:dyDescent="0.2">
      <c r="A2871" s="264"/>
      <c r="B2871" s="232"/>
      <c r="C2871" s="233"/>
      <c r="D2871" s="234"/>
      <c r="E2871" s="231"/>
      <c r="F2871" s="284"/>
      <c r="G2871" s="261"/>
      <c r="H2871" s="262"/>
      <c r="I2871" s="225"/>
      <c r="J2871" s="284"/>
    </row>
    <row r="2872" spans="1:10" ht="12" customHeight="1" x14ac:dyDescent="0.2">
      <c r="A2872" s="264"/>
      <c r="B2872" s="232"/>
      <c r="C2872" s="232"/>
      <c r="D2872" s="234"/>
      <c r="E2872" s="231"/>
      <c r="F2872" s="226"/>
      <c r="G2872" s="260"/>
      <c r="H2872" s="262"/>
      <c r="I2872" s="225"/>
      <c r="J2872" s="231"/>
    </row>
    <row r="2873" spans="1:10" ht="12" customHeight="1" x14ac:dyDescent="0.2">
      <c r="A2873" s="264"/>
      <c r="B2873" s="232"/>
      <c r="C2873" s="233"/>
      <c r="D2873" s="234"/>
      <c r="E2873" s="231"/>
      <c r="F2873" s="263"/>
      <c r="G2873" s="261"/>
      <c r="H2873" s="262"/>
      <c r="I2873" s="225"/>
      <c r="J2873" s="263"/>
    </row>
    <row r="2874" spans="1:10" ht="12" customHeight="1" x14ac:dyDescent="0.2">
      <c r="A2874" s="264"/>
      <c r="B2874" s="232"/>
      <c r="C2874" s="232"/>
      <c r="D2874" s="234"/>
      <c r="E2874" s="231"/>
      <c r="F2874" s="226"/>
      <c r="G2874" s="260"/>
      <c r="H2874" s="262"/>
      <c r="I2874" s="225"/>
      <c r="J2874" s="231"/>
    </row>
    <row r="2875" spans="1:10" ht="12" customHeight="1" x14ac:dyDescent="0.2">
      <c r="A2875" s="264"/>
      <c r="B2875" s="232"/>
      <c r="C2875" s="233"/>
      <c r="D2875" s="234"/>
      <c r="E2875" s="231"/>
      <c r="F2875" s="263"/>
      <c r="G2875" s="261"/>
      <c r="H2875" s="262"/>
      <c r="I2875" s="225"/>
      <c r="J2875" s="263"/>
    </row>
    <row r="2876" spans="1:10" ht="12" customHeight="1" x14ac:dyDescent="0.2">
      <c r="A2876" s="264"/>
      <c r="B2876" s="232"/>
      <c r="C2876" s="232"/>
      <c r="D2876" s="234"/>
      <c r="E2876" s="235"/>
      <c r="F2876" s="267"/>
      <c r="G2876" s="260"/>
      <c r="H2876" s="262"/>
      <c r="I2876" s="268"/>
      <c r="J2876" s="235"/>
    </row>
    <row r="2877" spans="1:10" ht="12" customHeight="1" x14ac:dyDescent="0.2">
      <c r="A2877" s="264"/>
      <c r="B2877" s="232"/>
      <c r="C2877" s="233"/>
      <c r="D2877" s="234"/>
      <c r="E2877" s="235"/>
      <c r="F2877" s="267"/>
      <c r="G2877" s="261"/>
      <c r="H2877" s="262"/>
      <c r="I2877" s="268"/>
      <c r="J2877" s="235"/>
    </row>
    <row r="2878" spans="1:10" ht="12" customHeight="1" x14ac:dyDescent="0.2">
      <c r="A2878" s="264"/>
      <c r="B2878" s="232"/>
      <c r="C2878" s="232"/>
      <c r="D2878" s="234"/>
      <c r="E2878" s="231"/>
      <c r="F2878" s="226"/>
      <c r="G2878" s="260"/>
      <c r="H2878" s="262"/>
      <c r="I2878" s="225"/>
      <c r="J2878" s="231"/>
    </row>
    <row r="2879" spans="1:10" ht="12" customHeight="1" x14ac:dyDescent="0.2">
      <c r="A2879" s="264"/>
      <c r="B2879" s="232"/>
      <c r="C2879" s="233"/>
      <c r="D2879" s="234"/>
      <c r="E2879" s="231"/>
      <c r="F2879" s="263"/>
      <c r="G2879" s="261"/>
      <c r="H2879" s="262"/>
      <c r="I2879" s="225"/>
      <c r="J2879" s="263"/>
    </row>
    <row r="2880" spans="1:10" ht="12" customHeight="1" x14ac:dyDescent="0.2">
      <c r="A2880" s="264"/>
      <c r="B2880" s="232"/>
      <c r="C2880" s="232"/>
      <c r="D2880" s="234"/>
      <c r="E2880" s="231"/>
      <c r="F2880" s="226"/>
      <c r="G2880" s="260"/>
      <c r="H2880" s="262"/>
      <c r="I2880" s="225"/>
      <c r="J2880" s="231"/>
    </row>
    <row r="2881" spans="1:10" ht="12" customHeight="1" x14ac:dyDescent="0.2">
      <c r="A2881" s="264"/>
      <c r="B2881" s="232"/>
      <c r="C2881" s="233"/>
      <c r="D2881" s="234"/>
      <c r="E2881" s="231"/>
      <c r="F2881" s="263"/>
      <c r="G2881" s="261"/>
      <c r="H2881" s="262"/>
      <c r="I2881" s="225"/>
      <c r="J2881" s="263"/>
    </row>
    <row r="2882" spans="1:10" ht="12" customHeight="1" x14ac:dyDescent="0.2">
      <c r="A2882" s="264"/>
      <c r="B2882" s="232"/>
      <c r="C2882" s="232"/>
      <c r="D2882" s="234"/>
      <c r="E2882" s="231"/>
      <c r="F2882" s="226"/>
      <c r="G2882" s="260"/>
      <c r="H2882" s="262"/>
      <c r="I2882" s="225"/>
      <c r="J2882" s="231"/>
    </row>
    <row r="2883" spans="1:10" ht="12" customHeight="1" x14ac:dyDescent="0.2">
      <c r="A2883" s="264"/>
      <c r="B2883" s="232"/>
      <c r="C2883" s="232"/>
      <c r="D2883" s="234"/>
      <c r="E2883" s="231"/>
      <c r="F2883" s="263"/>
      <c r="G2883" s="261"/>
      <c r="H2883" s="262"/>
      <c r="I2883" s="225"/>
      <c r="J2883" s="263"/>
    </row>
    <row r="2884" spans="1:10" ht="12" customHeight="1" x14ac:dyDescent="0.2">
      <c r="A2884" s="264"/>
      <c r="B2884" s="232"/>
      <c r="C2884" s="232"/>
      <c r="D2884" s="234"/>
      <c r="E2884" s="235"/>
      <c r="F2884" s="267"/>
      <c r="G2884" s="260"/>
      <c r="H2884" s="262"/>
      <c r="I2884" s="267"/>
      <c r="J2884" s="235"/>
    </row>
    <row r="2885" spans="1:10" ht="12" customHeight="1" x14ac:dyDescent="0.2">
      <c r="A2885" s="264"/>
      <c r="B2885" s="232"/>
      <c r="C2885" s="233"/>
      <c r="D2885" s="234"/>
      <c r="E2885" s="235"/>
      <c r="F2885" s="267"/>
      <c r="G2885" s="261"/>
      <c r="H2885" s="262"/>
      <c r="I2885" s="267"/>
      <c r="J2885" s="235"/>
    </row>
    <row r="2886" spans="1:10" ht="12" customHeight="1" x14ac:dyDescent="0.2">
      <c r="A2886" s="264"/>
      <c r="B2886" s="232"/>
      <c r="C2886" s="232"/>
      <c r="D2886" s="234"/>
      <c r="E2886" s="231"/>
      <c r="F2886" s="226"/>
      <c r="G2886" s="260"/>
      <c r="H2886" s="262"/>
      <c r="I2886" s="225"/>
      <c r="J2886" s="231"/>
    </row>
    <row r="2887" spans="1:10" ht="12" customHeight="1" x14ac:dyDescent="0.2">
      <c r="A2887" s="264"/>
      <c r="B2887" s="232"/>
      <c r="C2887" s="233"/>
      <c r="D2887" s="234"/>
      <c r="E2887" s="231"/>
      <c r="F2887" s="263"/>
      <c r="G2887" s="261"/>
      <c r="H2887" s="262"/>
      <c r="I2887" s="225"/>
      <c r="J2887" s="263"/>
    </row>
    <row r="2888" spans="1:10" ht="12" customHeight="1" x14ac:dyDescent="0.2">
      <c r="A2888" s="264"/>
      <c r="B2888" s="232"/>
      <c r="C2888" s="232"/>
      <c r="D2888" s="234"/>
      <c r="E2888" s="231"/>
      <c r="F2888" s="226"/>
      <c r="G2888" s="260"/>
      <c r="H2888" s="262"/>
      <c r="I2888" s="225"/>
      <c r="J2888" s="231"/>
    </row>
    <row r="2889" spans="1:10" ht="12" customHeight="1" x14ac:dyDescent="0.2">
      <c r="A2889" s="264"/>
      <c r="B2889" s="232"/>
      <c r="C2889" s="233"/>
      <c r="D2889" s="234"/>
      <c r="E2889" s="231"/>
      <c r="F2889" s="263"/>
      <c r="G2889" s="261"/>
      <c r="H2889" s="262"/>
      <c r="I2889" s="225"/>
      <c r="J2889" s="263"/>
    </row>
    <row r="2890" spans="1:10" ht="12" customHeight="1" x14ac:dyDescent="0.2">
      <c r="A2890" s="264"/>
      <c r="B2890" s="232"/>
      <c r="C2890" s="232"/>
      <c r="D2890" s="234"/>
      <c r="E2890" s="235"/>
      <c r="F2890" s="267"/>
      <c r="G2890" s="260"/>
      <c r="H2890" s="262"/>
      <c r="I2890" s="268"/>
      <c r="J2890" s="235"/>
    </row>
    <row r="2891" spans="1:10" ht="12" customHeight="1" x14ac:dyDescent="0.2">
      <c r="A2891" s="264"/>
      <c r="B2891" s="232"/>
      <c r="C2891" s="233"/>
      <c r="D2891" s="234"/>
      <c r="E2891" s="235"/>
      <c r="F2891" s="267"/>
      <c r="G2891" s="261"/>
      <c r="H2891" s="262"/>
      <c r="I2891" s="268"/>
      <c r="J2891" s="235"/>
    </row>
    <row r="2892" spans="1:10" ht="12" customHeight="1" x14ac:dyDescent="0.2">
      <c r="A2892" s="264"/>
      <c r="B2892" s="232"/>
      <c r="C2892" s="232"/>
      <c r="D2892" s="234"/>
      <c r="E2892" s="235"/>
      <c r="F2892" s="267"/>
      <c r="G2892" s="260"/>
      <c r="H2892" s="262"/>
      <c r="I2892" s="267"/>
      <c r="J2892" s="235"/>
    </row>
    <row r="2893" spans="1:10" ht="12" customHeight="1" x14ac:dyDescent="0.2">
      <c r="A2893" s="264"/>
      <c r="B2893" s="232"/>
      <c r="C2893" s="233"/>
      <c r="D2893" s="234"/>
      <c r="E2893" s="235"/>
      <c r="F2893" s="267"/>
      <c r="G2893" s="261"/>
      <c r="H2893" s="262"/>
      <c r="I2893" s="267"/>
      <c r="J2893" s="235"/>
    </row>
    <row r="2894" spans="1:10" ht="12" customHeight="1" x14ac:dyDescent="0.2">
      <c r="A2894" s="264"/>
      <c r="B2894" s="232"/>
      <c r="C2894" s="232"/>
      <c r="D2894" s="234"/>
      <c r="E2894" s="231"/>
      <c r="F2894" s="226"/>
      <c r="G2894" s="260"/>
      <c r="H2894" s="262"/>
      <c r="I2894" s="225"/>
      <c r="J2894" s="231"/>
    </row>
    <row r="2895" spans="1:10" ht="12" customHeight="1" x14ac:dyDescent="0.2">
      <c r="A2895" s="264"/>
      <c r="B2895" s="232"/>
      <c r="C2895" s="233"/>
      <c r="D2895" s="234"/>
      <c r="E2895" s="231"/>
      <c r="F2895" s="263"/>
      <c r="G2895" s="261"/>
      <c r="H2895" s="262"/>
      <c r="I2895" s="225"/>
      <c r="J2895" s="263"/>
    </row>
    <row r="2896" spans="1:10" ht="12" customHeight="1" x14ac:dyDescent="0.2">
      <c r="A2896" s="264"/>
      <c r="B2896" s="232"/>
      <c r="C2896" s="232"/>
      <c r="D2896" s="234"/>
      <c r="E2896" s="235"/>
      <c r="F2896" s="267"/>
      <c r="G2896" s="260"/>
      <c r="H2896" s="262"/>
      <c r="I2896" s="268"/>
      <c r="J2896" s="235"/>
    </row>
    <row r="2897" spans="1:10" ht="12" customHeight="1" x14ac:dyDescent="0.2">
      <c r="A2897" s="264"/>
      <c r="B2897" s="232"/>
      <c r="C2897" s="233"/>
      <c r="D2897" s="234"/>
      <c r="E2897" s="235"/>
      <c r="F2897" s="267"/>
      <c r="G2897" s="261"/>
      <c r="H2897" s="262"/>
      <c r="I2897" s="268"/>
      <c r="J2897" s="235"/>
    </row>
    <row r="2898" spans="1:10" ht="12" customHeight="1" x14ac:dyDescent="0.2">
      <c r="A2898" s="264"/>
      <c r="B2898" s="232"/>
      <c r="C2898" s="232"/>
      <c r="D2898" s="234"/>
      <c r="E2898" s="231"/>
      <c r="F2898" s="226"/>
      <c r="G2898" s="260"/>
      <c r="H2898" s="262"/>
      <c r="I2898" s="225"/>
      <c r="J2898" s="231"/>
    </row>
    <row r="2899" spans="1:10" ht="12" customHeight="1" x14ac:dyDescent="0.2">
      <c r="A2899" s="264"/>
      <c r="B2899" s="232"/>
      <c r="C2899" s="233"/>
      <c r="D2899" s="234"/>
      <c r="E2899" s="231"/>
      <c r="F2899" s="263"/>
      <c r="G2899" s="261"/>
      <c r="H2899" s="262"/>
      <c r="I2899" s="225"/>
      <c r="J2899" s="263"/>
    </row>
    <row r="2900" spans="1:10" ht="12" customHeight="1" x14ac:dyDescent="0.2">
      <c r="A2900" s="264"/>
      <c r="B2900" s="232"/>
      <c r="C2900" s="232"/>
      <c r="D2900" s="234"/>
      <c r="E2900" s="235"/>
      <c r="F2900" s="267"/>
      <c r="G2900" s="260"/>
      <c r="H2900" s="262"/>
      <c r="I2900" s="267"/>
      <c r="J2900" s="235"/>
    </row>
    <row r="2901" spans="1:10" ht="12" customHeight="1" x14ac:dyDescent="0.2">
      <c r="A2901" s="264"/>
      <c r="B2901" s="232"/>
      <c r="C2901" s="233"/>
      <c r="D2901" s="234"/>
      <c r="E2901" s="235"/>
      <c r="F2901" s="267"/>
      <c r="G2901" s="261"/>
      <c r="H2901" s="262"/>
      <c r="I2901" s="267"/>
      <c r="J2901" s="235"/>
    </row>
    <row r="2902" spans="1:10" ht="12" customHeight="1" x14ac:dyDescent="0.2">
      <c r="A2902" s="266"/>
      <c r="B2902" s="232"/>
      <c r="C2902" s="232"/>
      <c r="D2902" s="232"/>
      <c r="E2902" s="235"/>
      <c r="F2902" s="267"/>
      <c r="G2902" s="260"/>
      <c r="H2902" s="262"/>
      <c r="I2902" s="268"/>
      <c r="J2902" s="235"/>
    </row>
    <row r="2903" spans="1:10" ht="12" customHeight="1" x14ac:dyDescent="0.2">
      <c r="A2903" s="266"/>
      <c r="B2903" s="232"/>
      <c r="C2903" s="232"/>
      <c r="D2903" s="232"/>
      <c r="E2903" s="235"/>
      <c r="F2903" s="267"/>
      <c r="G2903" s="261"/>
      <c r="H2903" s="262"/>
      <c r="I2903" s="268"/>
      <c r="J2903" s="235"/>
    </row>
    <row r="2904" spans="1:10" ht="12" customHeight="1" x14ac:dyDescent="0.2">
      <c r="A2904" s="266"/>
      <c r="B2904" s="232"/>
      <c r="C2904" s="232"/>
      <c r="D2904" s="232"/>
      <c r="E2904" s="235"/>
      <c r="F2904" s="267"/>
      <c r="G2904" s="260"/>
      <c r="H2904" s="262"/>
      <c r="I2904" s="267"/>
      <c r="J2904" s="235"/>
    </row>
    <row r="2905" spans="1:10" ht="12" customHeight="1" x14ac:dyDescent="0.2">
      <c r="A2905" s="266"/>
      <c r="B2905" s="232"/>
      <c r="C2905" s="233"/>
      <c r="D2905" s="232"/>
      <c r="E2905" s="235"/>
      <c r="F2905" s="267"/>
      <c r="G2905" s="261"/>
      <c r="H2905" s="262"/>
      <c r="I2905" s="267"/>
      <c r="J2905" s="235"/>
    </row>
    <row r="2906" spans="1:10" ht="12" customHeight="1" x14ac:dyDescent="0.2">
      <c r="A2906" s="266"/>
      <c r="B2906" s="232"/>
      <c r="C2906" s="232"/>
      <c r="D2906" s="232"/>
      <c r="E2906" s="231"/>
      <c r="F2906" s="226"/>
      <c r="G2906" s="260"/>
      <c r="H2906" s="262"/>
      <c r="I2906" s="225"/>
      <c r="J2906" s="231"/>
    </row>
    <row r="2907" spans="1:10" ht="12" customHeight="1" x14ac:dyDescent="0.2">
      <c r="A2907" s="266"/>
      <c r="B2907" s="232"/>
      <c r="C2907" s="232"/>
      <c r="D2907" s="232"/>
      <c r="E2907" s="231"/>
      <c r="F2907" s="263"/>
      <c r="G2907" s="261"/>
      <c r="H2907" s="262"/>
      <c r="I2907" s="225"/>
      <c r="J2907" s="263"/>
    </row>
    <row r="2908" spans="1:10" ht="12" customHeight="1" x14ac:dyDescent="0.2">
      <c r="A2908" s="264"/>
      <c r="B2908" s="232"/>
      <c r="C2908" s="232"/>
      <c r="D2908" s="234"/>
      <c r="E2908" s="235"/>
      <c r="F2908" s="267"/>
      <c r="G2908" s="260"/>
      <c r="H2908" s="262"/>
      <c r="I2908" s="268"/>
      <c r="J2908" s="235"/>
    </row>
    <row r="2909" spans="1:10" ht="12" customHeight="1" x14ac:dyDescent="0.2">
      <c r="A2909" s="264"/>
      <c r="B2909" s="232"/>
      <c r="C2909" s="233"/>
      <c r="D2909" s="234"/>
      <c r="E2909" s="235"/>
      <c r="F2909" s="267"/>
      <c r="G2909" s="261"/>
      <c r="H2909" s="262"/>
      <c r="I2909" s="268"/>
      <c r="J2909" s="235"/>
    </row>
    <row r="2910" spans="1:10" ht="12" customHeight="1" x14ac:dyDescent="0.2">
      <c r="A2910" s="264"/>
      <c r="B2910" s="232"/>
      <c r="C2910" s="232"/>
      <c r="D2910" s="234"/>
      <c r="E2910" s="231"/>
      <c r="F2910" s="226"/>
      <c r="G2910" s="260"/>
      <c r="H2910" s="262"/>
      <c r="I2910" s="225"/>
      <c r="J2910" s="231"/>
    </row>
    <row r="2911" spans="1:10" ht="12" customHeight="1" x14ac:dyDescent="0.2">
      <c r="A2911" s="264"/>
      <c r="B2911" s="232"/>
      <c r="C2911" s="233"/>
      <c r="D2911" s="234"/>
      <c r="E2911" s="231"/>
      <c r="F2911" s="263"/>
      <c r="G2911" s="261"/>
      <c r="H2911" s="262"/>
      <c r="I2911" s="225"/>
      <c r="J2911" s="263"/>
    </row>
    <row r="2912" spans="1:10" ht="12" customHeight="1" x14ac:dyDescent="0.2">
      <c r="A2912" s="264"/>
      <c r="B2912" s="232"/>
      <c r="C2912" s="232"/>
      <c r="D2912" s="234"/>
      <c r="E2912" s="231"/>
      <c r="F2912" s="226"/>
      <c r="G2912" s="260"/>
      <c r="H2912" s="262"/>
      <c r="I2912" s="225"/>
      <c r="J2912" s="231"/>
    </row>
    <row r="2913" spans="1:10" ht="12" customHeight="1" x14ac:dyDescent="0.2">
      <c r="A2913" s="264"/>
      <c r="B2913" s="232"/>
      <c r="C2913" s="233"/>
      <c r="D2913" s="234"/>
      <c r="E2913" s="231"/>
      <c r="F2913" s="263"/>
      <c r="G2913" s="261"/>
      <c r="H2913" s="262"/>
      <c r="I2913" s="225"/>
      <c r="J2913" s="263"/>
    </row>
    <row r="2914" spans="1:10" ht="12" customHeight="1" x14ac:dyDescent="0.2">
      <c r="A2914" s="264"/>
      <c r="B2914" s="232"/>
      <c r="C2914" s="232"/>
      <c r="D2914" s="234"/>
      <c r="E2914" s="235"/>
      <c r="F2914" s="267"/>
      <c r="G2914" s="260"/>
      <c r="H2914" s="262"/>
      <c r="I2914" s="268"/>
      <c r="J2914" s="235"/>
    </row>
    <row r="2915" spans="1:10" ht="12" customHeight="1" x14ac:dyDescent="0.2">
      <c r="A2915" s="264"/>
      <c r="B2915" s="232"/>
      <c r="C2915" s="233"/>
      <c r="D2915" s="234"/>
      <c r="E2915" s="235"/>
      <c r="F2915" s="267"/>
      <c r="G2915" s="261"/>
      <c r="H2915" s="262"/>
      <c r="I2915" s="268"/>
      <c r="J2915" s="235"/>
    </row>
    <row r="2916" spans="1:10" ht="12" customHeight="1" x14ac:dyDescent="0.2">
      <c r="A2916" s="264"/>
      <c r="B2916" s="232"/>
      <c r="C2916" s="232"/>
      <c r="D2916" s="234"/>
      <c r="E2916" s="235"/>
      <c r="F2916" s="267"/>
      <c r="G2916" s="260"/>
      <c r="H2916" s="262"/>
      <c r="I2916" s="267"/>
      <c r="J2916" s="235"/>
    </row>
    <row r="2917" spans="1:10" ht="12" customHeight="1" x14ac:dyDescent="0.2">
      <c r="A2917" s="264"/>
      <c r="B2917" s="232"/>
      <c r="C2917" s="232"/>
      <c r="D2917" s="234"/>
      <c r="E2917" s="235"/>
      <c r="F2917" s="267"/>
      <c r="G2917" s="261"/>
      <c r="H2917" s="262"/>
      <c r="I2917" s="267"/>
      <c r="J2917" s="235"/>
    </row>
    <row r="2918" spans="1:10" ht="12" customHeight="1" x14ac:dyDescent="0.2">
      <c r="A2918" s="264"/>
      <c r="B2918" s="232"/>
      <c r="C2918" s="232"/>
      <c r="D2918" s="234"/>
      <c r="E2918" s="231"/>
      <c r="F2918" s="226"/>
      <c r="G2918" s="260"/>
      <c r="H2918" s="262"/>
      <c r="I2918" s="225"/>
      <c r="J2918" s="231"/>
    </row>
    <row r="2919" spans="1:10" ht="12" customHeight="1" x14ac:dyDescent="0.2">
      <c r="A2919" s="264"/>
      <c r="B2919" s="232"/>
      <c r="C2919" s="233"/>
      <c r="D2919" s="234"/>
      <c r="E2919" s="231"/>
      <c r="F2919" s="263"/>
      <c r="G2919" s="261"/>
      <c r="H2919" s="262"/>
      <c r="I2919" s="225"/>
      <c r="J2919" s="263"/>
    </row>
    <row r="2920" spans="1:10" ht="12" customHeight="1" x14ac:dyDescent="0.2">
      <c r="A2920" s="266"/>
      <c r="B2920" s="232"/>
      <c r="C2920" s="232"/>
      <c r="D2920" s="232"/>
      <c r="E2920" s="235"/>
      <c r="F2920" s="267"/>
      <c r="G2920" s="260"/>
      <c r="H2920" s="262"/>
      <c r="I2920" s="268"/>
      <c r="J2920" s="235"/>
    </row>
    <row r="2921" spans="1:10" ht="12" customHeight="1" x14ac:dyDescent="0.2">
      <c r="A2921" s="266"/>
      <c r="B2921" s="232"/>
      <c r="C2921" s="232"/>
      <c r="D2921" s="232"/>
      <c r="E2921" s="235"/>
      <c r="F2921" s="267"/>
      <c r="G2921" s="261"/>
      <c r="H2921" s="262"/>
      <c r="I2921" s="268"/>
      <c r="J2921" s="235"/>
    </row>
    <row r="2922" spans="1:10" ht="12" customHeight="1" x14ac:dyDescent="0.2">
      <c r="A2922" s="264"/>
      <c r="B2922" s="232"/>
      <c r="C2922" s="232"/>
      <c r="D2922" s="232"/>
      <c r="E2922" s="236"/>
      <c r="F2922" s="271"/>
      <c r="G2922" s="272"/>
      <c r="H2922" s="274"/>
      <c r="I2922" s="283"/>
      <c r="J2922" s="271"/>
    </row>
    <row r="2923" spans="1:10" ht="12" customHeight="1" x14ac:dyDescent="0.2">
      <c r="A2923" s="264"/>
      <c r="B2923" s="232"/>
      <c r="C2923" s="232"/>
      <c r="D2923" s="232"/>
      <c r="E2923" s="236"/>
      <c r="F2923" s="271"/>
      <c r="G2923" s="273"/>
      <c r="H2923" s="274"/>
      <c r="I2923" s="283"/>
      <c r="J2923" s="271"/>
    </row>
    <row r="2924" spans="1:10" ht="12" customHeight="1" x14ac:dyDescent="0.2">
      <c r="A2924" s="264"/>
      <c r="B2924" s="232"/>
      <c r="C2924" s="232"/>
      <c r="D2924" s="234"/>
      <c r="E2924" s="235"/>
      <c r="F2924" s="267"/>
      <c r="G2924" s="260"/>
      <c r="H2924" s="262"/>
      <c r="I2924" s="268"/>
      <c r="J2924" s="235"/>
    </row>
    <row r="2925" spans="1:10" ht="12" customHeight="1" x14ac:dyDescent="0.2">
      <c r="A2925" s="264"/>
      <c r="B2925" s="232"/>
      <c r="C2925" s="232"/>
      <c r="D2925" s="234"/>
      <c r="E2925" s="235"/>
      <c r="F2925" s="267"/>
      <c r="G2925" s="261"/>
      <c r="H2925" s="262"/>
      <c r="I2925" s="268"/>
      <c r="J2925" s="235"/>
    </row>
    <row r="2926" spans="1:10" ht="12" customHeight="1" x14ac:dyDescent="0.2">
      <c r="A2926" s="264"/>
      <c r="B2926" s="232"/>
      <c r="C2926" s="232"/>
      <c r="D2926" s="234"/>
      <c r="E2926" s="231"/>
      <c r="F2926" s="226"/>
      <c r="G2926" s="260"/>
      <c r="H2926" s="270"/>
      <c r="I2926" s="225"/>
      <c r="J2926" s="231"/>
    </row>
    <row r="2927" spans="1:10" ht="12" customHeight="1" x14ac:dyDescent="0.2">
      <c r="A2927" s="264"/>
      <c r="B2927" s="232"/>
      <c r="C2927" s="233"/>
      <c r="D2927" s="234"/>
      <c r="E2927" s="231"/>
      <c r="F2927" s="269"/>
      <c r="G2927" s="261"/>
      <c r="H2927" s="270"/>
      <c r="I2927" s="225"/>
      <c r="J2927" s="263"/>
    </row>
    <row r="2928" spans="1:10" ht="12" customHeight="1" x14ac:dyDescent="0.2">
      <c r="A2928" s="264"/>
      <c r="B2928" s="232"/>
      <c r="C2928" s="232"/>
      <c r="D2928" s="234"/>
      <c r="E2928" s="236"/>
      <c r="F2928" s="271"/>
      <c r="G2928" s="272"/>
      <c r="H2928" s="274"/>
      <c r="I2928" s="283"/>
      <c r="J2928" s="271"/>
    </row>
    <row r="2929" spans="1:10" ht="12" customHeight="1" x14ac:dyDescent="0.2">
      <c r="A2929" s="264"/>
      <c r="B2929" s="232"/>
      <c r="C2929" s="232"/>
      <c r="D2929" s="234"/>
      <c r="E2929" s="236"/>
      <c r="F2929" s="271"/>
      <c r="G2929" s="273"/>
      <c r="H2929" s="274"/>
      <c r="I2929" s="283"/>
      <c r="J2929" s="271"/>
    </row>
    <row r="2930" spans="1:10" ht="12" customHeight="1" x14ac:dyDescent="0.2">
      <c r="A2930" s="264"/>
      <c r="B2930" s="232"/>
      <c r="C2930" s="232"/>
      <c r="D2930" s="234"/>
      <c r="E2930" s="235"/>
      <c r="F2930" s="267"/>
      <c r="G2930" s="260"/>
      <c r="H2930" s="262"/>
      <c r="I2930" s="268"/>
      <c r="J2930" s="235"/>
    </row>
    <row r="2931" spans="1:10" ht="12" customHeight="1" x14ac:dyDescent="0.2">
      <c r="A2931" s="264"/>
      <c r="B2931" s="232"/>
      <c r="C2931" s="233"/>
      <c r="D2931" s="234"/>
      <c r="E2931" s="235"/>
      <c r="F2931" s="267"/>
      <c r="G2931" s="261"/>
      <c r="H2931" s="262"/>
      <c r="I2931" s="268"/>
      <c r="J2931" s="235"/>
    </row>
    <row r="2932" spans="1:10" ht="12" customHeight="1" x14ac:dyDescent="0.2">
      <c r="A2932" s="264"/>
      <c r="B2932" s="232"/>
      <c r="C2932" s="232"/>
      <c r="D2932" s="234"/>
      <c r="E2932" s="231"/>
      <c r="F2932" s="226"/>
      <c r="G2932" s="260"/>
      <c r="H2932" s="270"/>
      <c r="I2932" s="225"/>
      <c r="J2932" s="231"/>
    </row>
    <row r="2933" spans="1:10" ht="12" customHeight="1" x14ac:dyDescent="0.2">
      <c r="A2933" s="264"/>
      <c r="B2933" s="232"/>
      <c r="C2933" s="233"/>
      <c r="D2933" s="234"/>
      <c r="E2933" s="231"/>
      <c r="F2933" s="269"/>
      <c r="G2933" s="261"/>
      <c r="H2933" s="270"/>
      <c r="I2933" s="225"/>
      <c r="J2933" s="263"/>
    </row>
    <row r="2934" spans="1:10" ht="12" customHeight="1" x14ac:dyDescent="0.2">
      <c r="A2934" s="264"/>
      <c r="B2934" s="232"/>
      <c r="C2934" s="232"/>
      <c r="D2934" s="234"/>
      <c r="E2934" s="235"/>
      <c r="F2934" s="267"/>
      <c r="G2934" s="260"/>
      <c r="H2934" s="262"/>
      <c r="I2934" s="268"/>
      <c r="J2934" s="235"/>
    </row>
    <row r="2935" spans="1:10" ht="12" customHeight="1" x14ac:dyDescent="0.2">
      <c r="A2935" s="264"/>
      <c r="B2935" s="232"/>
      <c r="C2935" s="233"/>
      <c r="D2935" s="234"/>
      <c r="E2935" s="235"/>
      <c r="F2935" s="267"/>
      <c r="G2935" s="261"/>
      <c r="H2935" s="262"/>
      <c r="I2935" s="268"/>
      <c r="J2935" s="235"/>
    </row>
    <row r="2936" spans="1:10" ht="12" customHeight="1" x14ac:dyDescent="0.2">
      <c r="A2936" s="264"/>
      <c r="B2936" s="232"/>
      <c r="C2936" s="232"/>
      <c r="D2936" s="234"/>
      <c r="E2936" s="231"/>
      <c r="F2936" s="226"/>
      <c r="G2936" s="260"/>
      <c r="H2936" s="270"/>
      <c r="I2936" s="225"/>
      <c r="J2936" s="231"/>
    </row>
    <row r="2937" spans="1:10" ht="12" customHeight="1" x14ac:dyDescent="0.2">
      <c r="A2937" s="264"/>
      <c r="B2937" s="232"/>
      <c r="C2937" s="233"/>
      <c r="D2937" s="234"/>
      <c r="E2937" s="231"/>
      <c r="F2937" s="269"/>
      <c r="G2937" s="261"/>
      <c r="H2937" s="270"/>
      <c r="I2937" s="225"/>
      <c r="J2937" s="263"/>
    </row>
    <row r="2938" spans="1:10" ht="12" customHeight="1" x14ac:dyDescent="0.2">
      <c r="A2938" s="264"/>
      <c r="B2938" s="232"/>
      <c r="C2938" s="232"/>
      <c r="D2938" s="234"/>
      <c r="E2938" s="231"/>
      <c r="F2938" s="226"/>
      <c r="G2938" s="260"/>
      <c r="H2938" s="262"/>
      <c r="I2938" s="225"/>
      <c r="J2938" s="231"/>
    </row>
    <row r="2939" spans="1:10" ht="12" customHeight="1" x14ac:dyDescent="0.2">
      <c r="A2939" s="264"/>
      <c r="B2939" s="232"/>
      <c r="C2939" s="233"/>
      <c r="D2939" s="234"/>
      <c r="E2939" s="231"/>
      <c r="F2939" s="263"/>
      <c r="G2939" s="261"/>
      <c r="H2939" s="262"/>
      <c r="I2939" s="225"/>
      <c r="J2939" s="263"/>
    </row>
    <row r="2940" spans="1:10" ht="12" customHeight="1" x14ac:dyDescent="0.2">
      <c r="A2940" s="266"/>
      <c r="B2940" s="232"/>
      <c r="C2940" s="232"/>
      <c r="D2940" s="232"/>
      <c r="E2940" s="237"/>
      <c r="F2940" s="276"/>
      <c r="G2940" s="278"/>
      <c r="H2940" s="280"/>
      <c r="I2940" s="282"/>
      <c r="J2940" s="228"/>
    </row>
    <row r="2941" spans="1:10" ht="12" customHeight="1" x14ac:dyDescent="0.2">
      <c r="A2941" s="266"/>
      <c r="B2941" s="232"/>
      <c r="C2941" s="233"/>
      <c r="D2941" s="232"/>
      <c r="E2941" s="238"/>
      <c r="F2941" s="277"/>
      <c r="G2941" s="279"/>
      <c r="H2941" s="281"/>
      <c r="I2941" s="282"/>
      <c r="J2941" s="277"/>
    </row>
    <row r="2942" spans="1:10" ht="12" customHeight="1" x14ac:dyDescent="0.2">
      <c r="A2942" s="264"/>
      <c r="B2942" s="232"/>
      <c r="C2942" s="232"/>
      <c r="D2942" s="234"/>
      <c r="E2942" s="236"/>
      <c r="F2942" s="271"/>
      <c r="G2942" s="272"/>
      <c r="H2942" s="274"/>
      <c r="I2942" s="275"/>
      <c r="J2942" s="271"/>
    </row>
    <row r="2943" spans="1:10" ht="12" customHeight="1" x14ac:dyDescent="0.2">
      <c r="A2943" s="264"/>
      <c r="B2943" s="232"/>
      <c r="C2943" s="232"/>
      <c r="D2943" s="234"/>
      <c r="E2943" s="236"/>
      <c r="F2943" s="271"/>
      <c r="G2943" s="273"/>
      <c r="H2943" s="274"/>
      <c r="I2943" s="275"/>
      <c r="J2943" s="271"/>
    </row>
    <row r="2944" spans="1:10" ht="12" customHeight="1" x14ac:dyDescent="0.2">
      <c r="A2944" s="264"/>
      <c r="B2944" s="232"/>
      <c r="C2944" s="232"/>
      <c r="D2944" s="234"/>
      <c r="E2944" s="236"/>
      <c r="F2944" s="271"/>
      <c r="G2944" s="272"/>
      <c r="H2944" s="274"/>
      <c r="I2944" s="275"/>
      <c r="J2944" s="271"/>
    </row>
    <row r="2945" spans="1:10" ht="12" customHeight="1" x14ac:dyDescent="0.2">
      <c r="A2945" s="264"/>
      <c r="B2945" s="232"/>
      <c r="C2945" s="233"/>
      <c r="D2945" s="234"/>
      <c r="E2945" s="236"/>
      <c r="F2945" s="271"/>
      <c r="G2945" s="273"/>
      <c r="H2945" s="274"/>
      <c r="I2945" s="275"/>
      <c r="J2945" s="271"/>
    </row>
    <row r="2946" spans="1:10" ht="12" customHeight="1" x14ac:dyDescent="0.2">
      <c r="A2946" s="264"/>
      <c r="B2946" s="232"/>
      <c r="C2946" s="232"/>
      <c r="D2946" s="234"/>
      <c r="E2946" s="235"/>
      <c r="F2946" s="267"/>
      <c r="G2946" s="260"/>
      <c r="H2946" s="262"/>
      <c r="I2946" s="268"/>
      <c r="J2946" s="235"/>
    </row>
    <row r="2947" spans="1:10" ht="12" customHeight="1" x14ac:dyDescent="0.2">
      <c r="A2947" s="264"/>
      <c r="B2947" s="232"/>
      <c r="C2947" s="233"/>
      <c r="D2947" s="234"/>
      <c r="E2947" s="235"/>
      <c r="F2947" s="267"/>
      <c r="G2947" s="261"/>
      <c r="H2947" s="262"/>
      <c r="I2947" s="268"/>
      <c r="J2947" s="235"/>
    </row>
    <row r="2948" spans="1:10" ht="12" customHeight="1" x14ac:dyDescent="0.2">
      <c r="A2948" s="264"/>
      <c r="B2948" s="232"/>
      <c r="C2948" s="232"/>
      <c r="D2948" s="234"/>
      <c r="E2948" s="231"/>
      <c r="F2948" s="226"/>
      <c r="G2948" s="260"/>
      <c r="H2948" s="262"/>
      <c r="I2948" s="225"/>
      <c r="J2948" s="231"/>
    </row>
    <row r="2949" spans="1:10" ht="12" customHeight="1" x14ac:dyDescent="0.2">
      <c r="A2949" s="264"/>
      <c r="B2949" s="232"/>
      <c r="C2949" s="233"/>
      <c r="D2949" s="234"/>
      <c r="E2949" s="231"/>
      <c r="F2949" s="263"/>
      <c r="G2949" s="261"/>
      <c r="H2949" s="262"/>
      <c r="I2949" s="225"/>
      <c r="J2949" s="263"/>
    </row>
    <row r="2950" spans="1:10" ht="12" customHeight="1" x14ac:dyDescent="0.2">
      <c r="A2950" s="264"/>
      <c r="B2950" s="232"/>
      <c r="C2950" s="232"/>
      <c r="D2950" s="234"/>
      <c r="E2950" s="235"/>
      <c r="F2950" s="267"/>
      <c r="G2950" s="260"/>
      <c r="H2950" s="262"/>
      <c r="I2950" s="268"/>
      <c r="J2950" s="235"/>
    </row>
    <row r="2951" spans="1:10" ht="12" customHeight="1" x14ac:dyDescent="0.2">
      <c r="A2951" s="264"/>
      <c r="B2951" s="232"/>
      <c r="C2951" s="233"/>
      <c r="D2951" s="234"/>
      <c r="E2951" s="235"/>
      <c r="F2951" s="267"/>
      <c r="G2951" s="261"/>
      <c r="H2951" s="262"/>
      <c r="I2951" s="268"/>
      <c r="J2951" s="235"/>
    </row>
    <row r="2952" spans="1:10" ht="12" customHeight="1" x14ac:dyDescent="0.2">
      <c r="A2952" s="264"/>
      <c r="B2952" s="232"/>
      <c r="C2952" s="232"/>
      <c r="D2952" s="234"/>
      <c r="E2952" s="231"/>
      <c r="F2952" s="226"/>
      <c r="G2952" s="260"/>
      <c r="H2952" s="262"/>
      <c r="I2952" s="225"/>
      <c r="J2952" s="231"/>
    </row>
    <row r="2953" spans="1:10" ht="12" customHeight="1" x14ac:dyDescent="0.2">
      <c r="A2953" s="264"/>
      <c r="B2953" s="232"/>
      <c r="C2953" s="233"/>
      <c r="D2953" s="234"/>
      <c r="E2953" s="231"/>
      <c r="F2953" s="263"/>
      <c r="G2953" s="261"/>
      <c r="H2953" s="262"/>
      <c r="I2953" s="225"/>
      <c r="J2953" s="263"/>
    </row>
    <row r="2954" spans="1:10" ht="12" customHeight="1" x14ac:dyDescent="0.2">
      <c r="A2954" s="264"/>
      <c r="B2954" s="232"/>
      <c r="C2954" s="232"/>
      <c r="D2954" s="234"/>
      <c r="E2954" s="231"/>
      <c r="F2954" s="226"/>
      <c r="G2954" s="260"/>
      <c r="H2954" s="262"/>
      <c r="I2954" s="225"/>
      <c r="J2954" s="231"/>
    </row>
    <row r="2955" spans="1:10" ht="12" customHeight="1" x14ac:dyDescent="0.2">
      <c r="A2955" s="264"/>
      <c r="B2955" s="232"/>
      <c r="C2955" s="233"/>
      <c r="D2955" s="234"/>
      <c r="E2955" s="231"/>
      <c r="F2955" s="263"/>
      <c r="G2955" s="261"/>
      <c r="H2955" s="262"/>
      <c r="I2955" s="225"/>
      <c r="J2955" s="263"/>
    </row>
    <row r="2956" spans="1:10" ht="12" customHeight="1" x14ac:dyDescent="0.2">
      <c r="A2956" s="264"/>
      <c r="B2956" s="232"/>
      <c r="C2956" s="232"/>
      <c r="D2956" s="234"/>
      <c r="E2956" s="235"/>
      <c r="F2956" s="267"/>
      <c r="G2956" s="260"/>
      <c r="H2956" s="262"/>
      <c r="I2956" s="268"/>
      <c r="J2956" s="235"/>
    </row>
    <row r="2957" spans="1:10" ht="12" customHeight="1" x14ac:dyDescent="0.2">
      <c r="A2957" s="264"/>
      <c r="B2957" s="232"/>
      <c r="C2957" s="233"/>
      <c r="D2957" s="234"/>
      <c r="E2957" s="235"/>
      <c r="F2957" s="267"/>
      <c r="G2957" s="261"/>
      <c r="H2957" s="262"/>
      <c r="I2957" s="268"/>
      <c r="J2957" s="235"/>
    </row>
    <row r="2958" spans="1:10" ht="12" customHeight="1" x14ac:dyDescent="0.2">
      <c r="A2958" s="264"/>
      <c r="B2958" s="232"/>
      <c r="C2958" s="232"/>
      <c r="D2958" s="234"/>
      <c r="E2958" s="235"/>
      <c r="F2958" s="267"/>
      <c r="G2958" s="260"/>
      <c r="H2958" s="262"/>
      <c r="I2958" s="268"/>
      <c r="J2958" s="235"/>
    </row>
    <row r="2959" spans="1:10" ht="12" customHeight="1" x14ac:dyDescent="0.2">
      <c r="A2959" s="264"/>
      <c r="B2959" s="232"/>
      <c r="C2959" s="233"/>
      <c r="D2959" s="234"/>
      <c r="E2959" s="235"/>
      <c r="F2959" s="267"/>
      <c r="G2959" s="261"/>
      <c r="H2959" s="262"/>
      <c r="I2959" s="268"/>
      <c r="J2959" s="235"/>
    </row>
    <row r="2960" spans="1:10" ht="12" customHeight="1" x14ac:dyDescent="0.2">
      <c r="A2960" s="264"/>
      <c r="B2960" s="232"/>
      <c r="C2960" s="232"/>
      <c r="D2960" s="234"/>
      <c r="E2960" s="231"/>
      <c r="F2960" s="226"/>
      <c r="G2960" s="260"/>
      <c r="H2960" s="262"/>
      <c r="I2960" s="225"/>
      <c r="J2960" s="231"/>
    </row>
    <row r="2961" spans="1:10" ht="12" customHeight="1" x14ac:dyDescent="0.2">
      <c r="A2961" s="264"/>
      <c r="B2961" s="232"/>
      <c r="C2961" s="233"/>
      <c r="D2961" s="234"/>
      <c r="E2961" s="231"/>
      <c r="F2961" s="263"/>
      <c r="G2961" s="261"/>
      <c r="H2961" s="262"/>
      <c r="I2961" s="225"/>
      <c r="J2961" s="263"/>
    </row>
    <row r="2962" spans="1:10" ht="12" customHeight="1" x14ac:dyDescent="0.2">
      <c r="A2962" s="264"/>
      <c r="B2962" s="232"/>
      <c r="C2962" s="232"/>
      <c r="D2962" s="234"/>
      <c r="E2962" s="231"/>
      <c r="F2962" s="226"/>
      <c r="G2962" s="260"/>
      <c r="H2962" s="262"/>
      <c r="I2962" s="225"/>
      <c r="J2962" s="231"/>
    </row>
    <row r="2963" spans="1:10" ht="12" customHeight="1" x14ac:dyDescent="0.2">
      <c r="A2963" s="264"/>
      <c r="B2963" s="232"/>
      <c r="C2963" s="233"/>
      <c r="D2963" s="234"/>
      <c r="E2963" s="231"/>
      <c r="F2963" s="263"/>
      <c r="G2963" s="261"/>
      <c r="H2963" s="262"/>
      <c r="I2963" s="225"/>
      <c r="J2963" s="263"/>
    </row>
    <row r="2964" spans="1:10" ht="12" customHeight="1" x14ac:dyDescent="0.2">
      <c r="A2964" s="264"/>
      <c r="B2964" s="232"/>
      <c r="C2964" s="232"/>
      <c r="D2964" s="234"/>
      <c r="E2964" s="235"/>
      <c r="F2964" s="267"/>
      <c r="G2964" s="260"/>
      <c r="H2964" s="262"/>
      <c r="I2964" s="268"/>
      <c r="J2964" s="235"/>
    </row>
    <row r="2965" spans="1:10" ht="12" customHeight="1" x14ac:dyDescent="0.2">
      <c r="A2965" s="264"/>
      <c r="B2965" s="232"/>
      <c r="C2965" s="233"/>
      <c r="D2965" s="234"/>
      <c r="E2965" s="235"/>
      <c r="F2965" s="267"/>
      <c r="G2965" s="261"/>
      <c r="H2965" s="262"/>
      <c r="I2965" s="268"/>
      <c r="J2965" s="235"/>
    </row>
    <row r="2966" spans="1:10" ht="12" customHeight="1" x14ac:dyDescent="0.2">
      <c r="A2966" s="264"/>
      <c r="B2966" s="232"/>
      <c r="C2966" s="232"/>
      <c r="D2966" s="234"/>
      <c r="E2966" s="231"/>
      <c r="F2966" s="226"/>
      <c r="G2966" s="260"/>
      <c r="H2966" s="262"/>
      <c r="I2966" s="225"/>
      <c r="J2966" s="231"/>
    </row>
    <row r="2967" spans="1:10" ht="12" customHeight="1" x14ac:dyDescent="0.2">
      <c r="A2967" s="264"/>
      <c r="B2967" s="232"/>
      <c r="C2967" s="233"/>
      <c r="D2967" s="234"/>
      <c r="E2967" s="231"/>
      <c r="F2967" s="263"/>
      <c r="G2967" s="261"/>
      <c r="H2967" s="262"/>
      <c r="I2967" s="225"/>
      <c r="J2967" s="263"/>
    </row>
    <row r="2968" spans="1:10" ht="12" customHeight="1" x14ac:dyDescent="0.2">
      <c r="A2968" s="264"/>
      <c r="B2968" s="232"/>
      <c r="C2968" s="232"/>
      <c r="D2968" s="234"/>
      <c r="E2968" s="231"/>
      <c r="F2968" s="226"/>
      <c r="G2968" s="260"/>
      <c r="H2968" s="262"/>
      <c r="I2968" s="225"/>
      <c r="J2968" s="231"/>
    </row>
    <row r="2969" spans="1:10" ht="12" customHeight="1" x14ac:dyDescent="0.2">
      <c r="A2969" s="264"/>
      <c r="B2969" s="232"/>
      <c r="C2969" s="233"/>
      <c r="D2969" s="234"/>
      <c r="E2969" s="231"/>
      <c r="F2969" s="263"/>
      <c r="G2969" s="261"/>
      <c r="H2969" s="262"/>
      <c r="I2969" s="225"/>
      <c r="J2969" s="263"/>
    </row>
    <row r="2970" spans="1:10" ht="12" customHeight="1" x14ac:dyDescent="0.2">
      <c r="A2970" s="264"/>
      <c r="B2970" s="232"/>
      <c r="C2970" s="232"/>
      <c r="D2970" s="234"/>
      <c r="E2970" s="235"/>
      <c r="F2970" s="267"/>
      <c r="G2970" s="260"/>
      <c r="H2970" s="262"/>
      <c r="I2970" s="268"/>
      <c r="J2970" s="235"/>
    </row>
    <row r="2971" spans="1:10" ht="12" customHeight="1" x14ac:dyDescent="0.2">
      <c r="A2971" s="264"/>
      <c r="B2971" s="232"/>
      <c r="C2971" s="233"/>
      <c r="D2971" s="234"/>
      <c r="E2971" s="235"/>
      <c r="F2971" s="267"/>
      <c r="G2971" s="261"/>
      <c r="H2971" s="262"/>
      <c r="I2971" s="268"/>
      <c r="J2971" s="235"/>
    </row>
    <row r="2972" spans="1:10" ht="12" customHeight="1" x14ac:dyDescent="0.2">
      <c r="A2972" s="264"/>
      <c r="B2972" s="232"/>
      <c r="C2972" s="232"/>
      <c r="D2972" s="234"/>
      <c r="E2972" s="235"/>
      <c r="F2972" s="267"/>
      <c r="G2972" s="260"/>
      <c r="H2972" s="262"/>
      <c r="I2972" s="267"/>
      <c r="J2972" s="235"/>
    </row>
    <row r="2973" spans="1:10" ht="12" customHeight="1" x14ac:dyDescent="0.2">
      <c r="A2973" s="264"/>
      <c r="B2973" s="232"/>
      <c r="C2973" s="232"/>
      <c r="D2973" s="234"/>
      <c r="E2973" s="235"/>
      <c r="F2973" s="267"/>
      <c r="G2973" s="261"/>
      <c r="H2973" s="262"/>
      <c r="I2973" s="267"/>
      <c r="J2973" s="235"/>
    </row>
    <row r="2974" spans="1:10" ht="12" customHeight="1" x14ac:dyDescent="0.2">
      <c r="A2974" s="264"/>
      <c r="B2974" s="232"/>
      <c r="C2974" s="232"/>
      <c r="D2974" s="234"/>
      <c r="E2974" s="231"/>
      <c r="F2974" s="226"/>
      <c r="G2974" s="260"/>
      <c r="H2974" s="262"/>
      <c r="I2974" s="225"/>
      <c r="J2974" s="231"/>
    </row>
    <row r="2975" spans="1:10" ht="12" customHeight="1" x14ac:dyDescent="0.2">
      <c r="A2975" s="264"/>
      <c r="B2975" s="232"/>
      <c r="C2975" s="233"/>
      <c r="D2975" s="234"/>
      <c r="E2975" s="231"/>
      <c r="F2975" s="263"/>
      <c r="G2975" s="261"/>
      <c r="H2975" s="262"/>
      <c r="I2975" s="225"/>
      <c r="J2975" s="263"/>
    </row>
    <row r="2976" spans="1:10" ht="12" customHeight="1" x14ac:dyDescent="0.2">
      <c r="A2976" s="264"/>
      <c r="B2976" s="232"/>
      <c r="C2976" s="232"/>
      <c r="D2976" s="234"/>
      <c r="E2976" s="235"/>
      <c r="F2976" s="267"/>
      <c r="G2976" s="260"/>
      <c r="H2976" s="262"/>
      <c r="I2976" s="268"/>
      <c r="J2976" s="235"/>
    </row>
    <row r="2977" spans="1:10" ht="12" customHeight="1" x14ac:dyDescent="0.2">
      <c r="A2977" s="264"/>
      <c r="B2977" s="232"/>
      <c r="C2977" s="233"/>
      <c r="D2977" s="234"/>
      <c r="E2977" s="235"/>
      <c r="F2977" s="267"/>
      <c r="G2977" s="261"/>
      <c r="H2977" s="262"/>
      <c r="I2977" s="268"/>
      <c r="J2977" s="235"/>
    </row>
    <row r="2978" spans="1:10" ht="12" customHeight="1" x14ac:dyDescent="0.2">
      <c r="A2978" s="264"/>
      <c r="B2978" s="232"/>
      <c r="C2978" s="232"/>
      <c r="D2978" s="234"/>
      <c r="E2978" s="231"/>
      <c r="F2978" s="226"/>
      <c r="G2978" s="260"/>
      <c r="H2978" s="262"/>
      <c r="I2978" s="225"/>
      <c r="J2978" s="231"/>
    </row>
    <row r="2979" spans="1:10" ht="12" customHeight="1" x14ac:dyDescent="0.2">
      <c r="A2979" s="264"/>
      <c r="B2979" s="232"/>
      <c r="C2979" s="233"/>
      <c r="D2979" s="234"/>
      <c r="E2979" s="231"/>
      <c r="F2979" s="263"/>
      <c r="G2979" s="261"/>
      <c r="H2979" s="262"/>
      <c r="I2979" s="225"/>
      <c r="J2979" s="263"/>
    </row>
    <row r="2980" spans="1:10" ht="12" customHeight="1" x14ac:dyDescent="0.2">
      <c r="A2980" s="264"/>
      <c r="B2980" s="232"/>
      <c r="C2980" s="232"/>
      <c r="D2980" s="234"/>
      <c r="E2980" s="231"/>
      <c r="F2980" s="226"/>
      <c r="G2980" s="260"/>
      <c r="H2980" s="262"/>
      <c r="I2980" s="225"/>
      <c r="J2980" s="231"/>
    </row>
    <row r="2981" spans="1:10" ht="12" customHeight="1" x14ac:dyDescent="0.2">
      <c r="A2981" s="264"/>
      <c r="B2981" s="232"/>
      <c r="C2981" s="233"/>
      <c r="D2981" s="234"/>
      <c r="E2981" s="231"/>
      <c r="F2981" s="263"/>
      <c r="G2981" s="261"/>
      <c r="H2981" s="262"/>
      <c r="I2981" s="225"/>
      <c r="J2981" s="263"/>
    </row>
    <row r="2982" spans="1:10" ht="12" customHeight="1" x14ac:dyDescent="0.2">
      <c r="A2982" s="264"/>
      <c r="B2982" s="232"/>
      <c r="C2982" s="232"/>
      <c r="D2982" s="234"/>
      <c r="E2982" s="235"/>
      <c r="F2982" s="267"/>
      <c r="G2982" s="260"/>
      <c r="H2982" s="262"/>
      <c r="I2982" s="268"/>
      <c r="J2982" s="235"/>
    </row>
    <row r="2983" spans="1:10" ht="12" customHeight="1" x14ac:dyDescent="0.2">
      <c r="A2983" s="264"/>
      <c r="B2983" s="232"/>
      <c r="C2983" s="233"/>
      <c r="D2983" s="234"/>
      <c r="E2983" s="235"/>
      <c r="F2983" s="267"/>
      <c r="G2983" s="261"/>
      <c r="H2983" s="262"/>
      <c r="I2983" s="268"/>
      <c r="J2983" s="235"/>
    </row>
    <row r="2984" spans="1:10" ht="12" customHeight="1" x14ac:dyDescent="0.2">
      <c r="A2984" s="264"/>
      <c r="B2984" s="232"/>
      <c r="C2984" s="232"/>
      <c r="D2984" s="234"/>
      <c r="E2984" s="235"/>
      <c r="F2984" s="267"/>
      <c r="G2984" s="260"/>
      <c r="H2984" s="262"/>
      <c r="I2984" s="268"/>
      <c r="J2984" s="235"/>
    </row>
    <row r="2985" spans="1:10" ht="12" customHeight="1" x14ac:dyDescent="0.2">
      <c r="A2985" s="264"/>
      <c r="B2985" s="232"/>
      <c r="C2985" s="233"/>
      <c r="D2985" s="234"/>
      <c r="E2985" s="235"/>
      <c r="F2985" s="267"/>
      <c r="G2985" s="261"/>
      <c r="H2985" s="262"/>
      <c r="I2985" s="268"/>
      <c r="J2985" s="235"/>
    </row>
    <row r="2986" spans="1:10" ht="12" customHeight="1" x14ac:dyDescent="0.2">
      <c r="A2986" s="264"/>
      <c r="B2986" s="232"/>
      <c r="C2986" s="232"/>
      <c r="D2986" s="234"/>
      <c r="E2986" s="235"/>
      <c r="F2986" s="267"/>
      <c r="G2986" s="260"/>
      <c r="H2986" s="262"/>
      <c r="I2986" s="267"/>
      <c r="J2986" s="235"/>
    </row>
    <row r="2987" spans="1:10" ht="12" customHeight="1" x14ac:dyDescent="0.2">
      <c r="A2987" s="264"/>
      <c r="B2987" s="232"/>
      <c r="C2987" s="233"/>
      <c r="D2987" s="234"/>
      <c r="E2987" s="235"/>
      <c r="F2987" s="267"/>
      <c r="G2987" s="261"/>
      <c r="H2987" s="262"/>
      <c r="I2987" s="267"/>
      <c r="J2987" s="235"/>
    </row>
    <row r="2988" spans="1:10" ht="12" customHeight="1" x14ac:dyDescent="0.2">
      <c r="A2988" s="264"/>
      <c r="B2988" s="232"/>
      <c r="C2988" s="232"/>
      <c r="D2988" s="234"/>
      <c r="E2988" s="231"/>
      <c r="F2988" s="226"/>
      <c r="G2988" s="260"/>
      <c r="H2988" s="262"/>
      <c r="I2988" s="225"/>
      <c r="J2988" s="231"/>
    </row>
    <row r="2989" spans="1:10" ht="12" customHeight="1" x14ac:dyDescent="0.2">
      <c r="A2989" s="264"/>
      <c r="B2989" s="232"/>
      <c r="C2989" s="233"/>
      <c r="D2989" s="234"/>
      <c r="E2989" s="231"/>
      <c r="F2989" s="263"/>
      <c r="G2989" s="261"/>
      <c r="H2989" s="262"/>
      <c r="I2989" s="225"/>
      <c r="J2989" s="263"/>
    </row>
    <row r="2990" spans="1:10" ht="12" customHeight="1" x14ac:dyDescent="0.2">
      <c r="A2990" s="264"/>
      <c r="B2990" s="232"/>
      <c r="C2990" s="232"/>
      <c r="D2990" s="234"/>
      <c r="E2990" s="235"/>
      <c r="F2990" s="267"/>
      <c r="G2990" s="260"/>
      <c r="H2990" s="262"/>
      <c r="I2990" s="268"/>
      <c r="J2990" s="235"/>
    </row>
    <row r="2991" spans="1:10" ht="12" customHeight="1" x14ac:dyDescent="0.2">
      <c r="A2991" s="264"/>
      <c r="B2991" s="232"/>
      <c r="C2991" s="233"/>
      <c r="D2991" s="234"/>
      <c r="E2991" s="235"/>
      <c r="F2991" s="267"/>
      <c r="G2991" s="261"/>
      <c r="H2991" s="262"/>
      <c r="I2991" s="268"/>
      <c r="J2991" s="235"/>
    </row>
    <row r="2992" spans="1:10" ht="12" customHeight="1" x14ac:dyDescent="0.2">
      <c r="A2992" s="264"/>
      <c r="B2992" s="232"/>
      <c r="C2992" s="232"/>
      <c r="D2992" s="234"/>
      <c r="E2992" s="231"/>
      <c r="F2992" s="224"/>
      <c r="G2992" s="260"/>
      <c r="H2992" s="262"/>
      <c r="I2992" s="268"/>
      <c r="J2992" s="235"/>
    </row>
    <row r="2993" spans="1:10" ht="12" customHeight="1" x14ac:dyDescent="0.2">
      <c r="A2993" s="264"/>
      <c r="B2993" s="232"/>
      <c r="C2993" s="233"/>
      <c r="D2993" s="234"/>
      <c r="E2993" s="231"/>
      <c r="F2993" s="224"/>
      <c r="G2993" s="261"/>
      <c r="H2993" s="262"/>
      <c r="I2993" s="268"/>
      <c r="J2993" s="235"/>
    </row>
    <row r="2994" spans="1:10" ht="12" customHeight="1" x14ac:dyDescent="0.2">
      <c r="A2994" s="264"/>
      <c r="B2994" s="232"/>
      <c r="C2994" s="232"/>
      <c r="D2994" s="234"/>
      <c r="E2994" s="235"/>
      <c r="F2994" s="267"/>
      <c r="G2994" s="260"/>
      <c r="H2994" s="262"/>
      <c r="I2994" s="268"/>
      <c r="J2994" s="235"/>
    </row>
    <row r="2995" spans="1:10" ht="12" customHeight="1" x14ac:dyDescent="0.2">
      <c r="A2995" s="264"/>
      <c r="B2995" s="232"/>
      <c r="C2995" s="233"/>
      <c r="D2995" s="234"/>
      <c r="E2995" s="235"/>
      <c r="F2995" s="267"/>
      <c r="G2995" s="261"/>
      <c r="H2995" s="262"/>
      <c r="I2995" s="268"/>
      <c r="J2995" s="235"/>
    </row>
    <row r="2996" spans="1:10" ht="12" customHeight="1" x14ac:dyDescent="0.2">
      <c r="A2996" s="264"/>
      <c r="B2996" s="232"/>
      <c r="C2996" s="232"/>
      <c r="D2996" s="234"/>
      <c r="E2996" s="231"/>
      <c r="F2996" s="226"/>
      <c r="G2996" s="260"/>
      <c r="H2996" s="270"/>
      <c r="I2996" s="225"/>
      <c r="J2996" s="231"/>
    </row>
    <row r="2997" spans="1:10" ht="12" customHeight="1" x14ac:dyDescent="0.2">
      <c r="A2997" s="264"/>
      <c r="B2997" s="232"/>
      <c r="C2997" s="233"/>
      <c r="D2997" s="234"/>
      <c r="E2997" s="231"/>
      <c r="F2997" s="269"/>
      <c r="G2997" s="261"/>
      <c r="H2997" s="270"/>
      <c r="I2997" s="225"/>
      <c r="J2997" s="263"/>
    </row>
    <row r="2998" spans="1:10" ht="12" customHeight="1" x14ac:dyDescent="0.2">
      <c r="A2998" s="264"/>
      <c r="B2998" s="232"/>
      <c r="C2998" s="232"/>
      <c r="D2998" s="234"/>
      <c r="E2998" s="235"/>
      <c r="F2998" s="267"/>
      <c r="G2998" s="260"/>
      <c r="H2998" s="262"/>
      <c r="I2998" s="268"/>
      <c r="J2998" s="235"/>
    </row>
    <row r="2999" spans="1:10" ht="12" customHeight="1" x14ac:dyDescent="0.2">
      <c r="A2999" s="264"/>
      <c r="B2999" s="232"/>
      <c r="C2999" s="233"/>
      <c r="D2999" s="234"/>
      <c r="E2999" s="235"/>
      <c r="F2999" s="267"/>
      <c r="G2999" s="261"/>
      <c r="H2999" s="262"/>
      <c r="I2999" s="268"/>
      <c r="J2999" s="235"/>
    </row>
    <row r="3000" spans="1:10" ht="12" customHeight="1" x14ac:dyDescent="0.2">
      <c r="A3000" s="264"/>
      <c r="B3000" s="232"/>
      <c r="C3000" s="232"/>
      <c r="D3000" s="234"/>
      <c r="E3000" s="235"/>
      <c r="F3000" s="267"/>
      <c r="G3000" s="260"/>
      <c r="H3000" s="262"/>
      <c r="I3000" s="267"/>
      <c r="J3000" s="235"/>
    </row>
    <row r="3001" spans="1:10" ht="12" customHeight="1" x14ac:dyDescent="0.2">
      <c r="A3001" s="264"/>
      <c r="B3001" s="232"/>
      <c r="C3001" s="233"/>
      <c r="D3001" s="234"/>
      <c r="E3001" s="235"/>
      <c r="F3001" s="267"/>
      <c r="G3001" s="261"/>
      <c r="H3001" s="262"/>
      <c r="I3001" s="267"/>
      <c r="J3001" s="235"/>
    </row>
    <row r="3002" spans="1:10" ht="12" customHeight="1" x14ac:dyDescent="0.2">
      <c r="A3002" s="264"/>
      <c r="B3002" s="232"/>
      <c r="C3002" s="232"/>
      <c r="D3002" s="234"/>
      <c r="E3002" s="235"/>
      <c r="F3002" s="267"/>
      <c r="G3002" s="260"/>
      <c r="H3002" s="262"/>
      <c r="I3002" s="268"/>
      <c r="J3002" s="235"/>
    </row>
    <row r="3003" spans="1:10" ht="12" customHeight="1" x14ac:dyDescent="0.2">
      <c r="A3003" s="264"/>
      <c r="B3003" s="232"/>
      <c r="C3003" s="233"/>
      <c r="D3003" s="234"/>
      <c r="E3003" s="235"/>
      <c r="F3003" s="267"/>
      <c r="G3003" s="261"/>
      <c r="H3003" s="262"/>
      <c r="I3003" s="268"/>
      <c r="J3003" s="235"/>
    </row>
    <row r="3004" spans="1:10" ht="12" customHeight="1" x14ac:dyDescent="0.2">
      <c r="A3004" s="264"/>
      <c r="B3004" s="232"/>
      <c r="C3004" s="232"/>
      <c r="D3004" s="234"/>
      <c r="E3004" s="231"/>
      <c r="F3004" s="226"/>
      <c r="G3004" s="260"/>
      <c r="H3004" s="262"/>
      <c r="I3004" s="225"/>
      <c r="J3004" s="231"/>
    </row>
    <row r="3005" spans="1:10" ht="12" customHeight="1" x14ac:dyDescent="0.2">
      <c r="A3005" s="264"/>
      <c r="B3005" s="232"/>
      <c r="C3005" s="233"/>
      <c r="D3005" s="234"/>
      <c r="E3005" s="231"/>
      <c r="F3005" s="263"/>
      <c r="G3005" s="261"/>
      <c r="H3005" s="262"/>
      <c r="I3005" s="225"/>
      <c r="J3005" s="263"/>
    </row>
    <row r="3006" spans="1:10" ht="12" customHeight="1" x14ac:dyDescent="0.2">
      <c r="A3006" s="264"/>
      <c r="B3006" s="232"/>
      <c r="C3006" s="232"/>
      <c r="D3006" s="234"/>
      <c r="E3006" s="231"/>
      <c r="F3006" s="267"/>
      <c r="G3006" s="260"/>
      <c r="H3006" s="262"/>
      <c r="I3006" s="225"/>
      <c r="J3006" s="231"/>
    </row>
    <row r="3007" spans="1:10" ht="12" customHeight="1" x14ac:dyDescent="0.2">
      <c r="A3007" s="264"/>
      <c r="B3007" s="232"/>
      <c r="C3007" s="232"/>
      <c r="D3007" s="234"/>
      <c r="E3007" s="231"/>
      <c r="F3007" s="267"/>
      <c r="G3007" s="261"/>
      <c r="H3007" s="262"/>
      <c r="I3007" s="225"/>
      <c r="J3007" s="263"/>
    </row>
    <row r="3008" spans="1:10" ht="12" customHeight="1" x14ac:dyDescent="0.2">
      <c r="A3008" s="264"/>
      <c r="B3008" s="232"/>
      <c r="C3008" s="232"/>
      <c r="D3008" s="234"/>
      <c r="E3008" s="231"/>
      <c r="F3008" s="226"/>
      <c r="G3008" s="260"/>
      <c r="H3008" s="262"/>
      <c r="I3008" s="225"/>
      <c r="J3008" s="231"/>
    </row>
    <row r="3009" spans="1:10" ht="12" customHeight="1" x14ac:dyDescent="0.2">
      <c r="A3009" s="264"/>
      <c r="B3009" s="232"/>
      <c r="C3009" s="232"/>
      <c r="D3009" s="234"/>
      <c r="E3009" s="231"/>
      <c r="F3009" s="263"/>
      <c r="G3009" s="261"/>
      <c r="H3009" s="262"/>
      <c r="I3009" s="225"/>
      <c r="J3009" s="263"/>
    </row>
    <row r="3010" spans="1:10" ht="12" customHeight="1" x14ac:dyDescent="0.2">
      <c r="A3010" s="264"/>
      <c r="B3010" s="232"/>
      <c r="C3010" s="232"/>
      <c r="D3010" s="234"/>
      <c r="E3010" s="231"/>
      <c r="F3010" s="224"/>
      <c r="G3010" s="260"/>
      <c r="H3010" s="262"/>
      <c r="I3010" s="268"/>
      <c r="J3010" s="235"/>
    </row>
    <row r="3011" spans="1:10" ht="12" customHeight="1" x14ac:dyDescent="0.2">
      <c r="A3011" s="264"/>
      <c r="B3011" s="232"/>
      <c r="C3011" s="232"/>
      <c r="D3011" s="234"/>
      <c r="E3011" s="231"/>
      <c r="F3011" s="224"/>
      <c r="G3011" s="261"/>
      <c r="H3011" s="262"/>
      <c r="I3011" s="268"/>
      <c r="J3011" s="235"/>
    </row>
    <row r="3012" spans="1:10" ht="12" customHeight="1" x14ac:dyDescent="0.2">
      <c r="A3012" s="264"/>
      <c r="B3012" s="232"/>
      <c r="C3012" s="232"/>
      <c r="D3012" s="234"/>
      <c r="E3012" s="235"/>
      <c r="F3012" s="267"/>
      <c r="G3012" s="260"/>
      <c r="H3012" s="262"/>
      <c r="I3012" s="268"/>
      <c r="J3012" s="235"/>
    </row>
    <row r="3013" spans="1:10" ht="12" customHeight="1" x14ac:dyDescent="0.2">
      <c r="A3013" s="264"/>
      <c r="B3013" s="232"/>
      <c r="C3013" s="233"/>
      <c r="D3013" s="234"/>
      <c r="E3013" s="235"/>
      <c r="F3013" s="267"/>
      <c r="G3013" s="261"/>
      <c r="H3013" s="262"/>
      <c r="I3013" s="268"/>
      <c r="J3013" s="235"/>
    </row>
    <row r="3014" spans="1:10" ht="12" customHeight="1" x14ac:dyDescent="0.2">
      <c r="A3014" s="264"/>
      <c r="B3014" s="232"/>
      <c r="C3014" s="232"/>
      <c r="D3014" s="234"/>
      <c r="E3014" s="231"/>
      <c r="F3014" s="226"/>
      <c r="G3014" s="260"/>
      <c r="H3014" s="270"/>
      <c r="I3014" s="225"/>
      <c r="J3014" s="231"/>
    </row>
    <row r="3015" spans="1:10" ht="12" customHeight="1" x14ac:dyDescent="0.2">
      <c r="A3015" s="264"/>
      <c r="B3015" s="232"/>
      <c r="C3015" s="233"/>
      <c r="D3015" s="234"/>
      <c r="E3015" s="231"/>
      <c r="F3015" s="269"/>
      <c r="G3015" s="261"/>
      <c r="H3015" s="270"/>
      <c r="I3015" s="225"/>
      <c r="J3015" s="263"/>
    </row>
    <row r="3016" spans="1:10" ht="12" customHeight="1" x14ac:dyDescent="0.2">
      <c r="A3016" s="264"/>
      <c r="B3016" s="232"/>
      <c r="C3016" s="232"/>
      <c r="D3016" s="234"/>
      <c r="E3016" s="235"/>
      <c r="F3016" s="267"/>
      <c r="G3016" s="260"/>
      <c r="H3016" s="262"/>
      <c r="I3016" s="268"/>
      <c r="J3016" s="235"/>
    </row>
    <row r="3017" spans="1:10" ht="12" customHeight="1" x14ac:dyDescent="0.2">
      <c r="A3017" s="264"/>
      <c r="B3017" s="232"/>
      <c r="C3017" s="233"/>
      <c r="D3017" s="234"/>
      <c r="E3017" s="235"/>
      <c r="F3017" s="267"/>
      <c r="G3017" s="261"/>
      <c r="H3017" s="262"/>
      <c r="I3017" s="268"/>
      <c r="J3017" s="235"/>
    </row>
    <row r="3018" spans="1:10" ht="12" customHeight="1" x14ac:dyDescent="0.2">
      <c r="A3018" s="264"/>
      <c r="B3018" s="232"/>
      <c r="C3018" s="232"/>
      <c r="D3018" s="234"/>
      <c r="E3018" s="231"/>
      <c r="F3018" s="267"/>
      <c r="G3018" s="260"/>
      <c r="H3018" s="270"/>
      <c r="I3018" s="225"/>
      <c r="J3018" s="231"/>
    </row>
    <row r="3019" spans="1:10" ht="12" customHeight="1" x14ac:dyDescent="0.2">
      <c r="A3019" s="264"/>
      <c r="B3019" s="232"/>
      <c r="C3019" s="233"/>
      <c r="D3019" s="234"/>
      <c r="E3019" s="231"/>
      <c r="F3019" s="267"/>
      <c r="G3019" s="261"/>
      <c r="H3019" s="270"/>
      <c r="I3019" s="225"/>
      <c r="J3019" s="263"/>
    </row>
    <row r="3020" spans="1:10" ht="12" customHeight="1" x14ac:dyDescent="0.2">
      <c r="A3020" s="264"/>
      <c r="B3020" s="232"/>
      <c r="C3020" s="232"/>
      <c r="D3020" s="234"/>
      <c r="E3020" s="235"/>
      <c r="F3020" s="267"/>
      <c r="G3020" s="260"/>
      <c r="H3020" s="262"/>
      <c r="I3020" s="268"/>
      <c r="J3020" s="235"/>
    </row>
    <row r="3021" spans="1:10" ht="12" customHeight="1" x14ac:dyDescent="0.2">
      <c r="A3021" s="264"/>
      <c r="B3021" s="232"/>
      <c r="C3021" s="233"/>
      <c r="D3021" s="234"/>
      <c r="E3021" s="235"/>
      <c r="F3021" s="267"/>
      <c r="G3021" s="261"/>
      <c r="H3021" s="262"/>
      <c r="I3021" s="268"/>
      <c r="J3021" s="235"/>
    </row>
    <row r="3022" spans="1:10" ht="12" customHeight="1" x14ac:dyDescent="0.2">
      <c r="A3022" s="264"/>
      <c r="B3022" s="232"/>
      <c r="C3022" s="232"/>
      <c r="D3022" s="234"/>
      <c r="E3022" s="231"/>
      <c r="F3022" s="226"/>
      <c r="G3022" s="260"/>
      <c r="H3022" s="270"/>
      <c r="I3022" s="225"/>
      <c r="J3022" s="231"/>
    </row>
    <row r="3023" spans="1:10" ht="12" customHeight="1" x14ac:dyDescent="0.2">
      <c r="A3023" s="264"/>
      <c r="B3023" s="232"/>
      <c r="C3023" s="233"/>
      <c r="D3023" s="234"/>
      <c r="E3023" s="231"/>
      <c r="F3023" s="269"/>
      <c r="G3023" s="261"/>
      <c r="H3023" s="270"/>
      <c r="I3023" s="225"/>
      <c r="J3023" s="263"/>
    </row>
    <row r="3024" spans="1:10" ht="12" customHeight="1" x14ac:dyDescent="0.2">
      <c r="A3024" s="266"/>
      <c r="B3024" s="232"/>
      <c r="C3024" s="232"/>
      <c r="D3024" s="232"/>
      <c r="E3024" s="235"/>
      <c r="F3024" s="267"/>
      <c r="G3024" s="260"/>
      <c r="H3024" s="262"/>
      <c r="I3024" s="268"/>
      <c r="J3024" s="235"/>
    </row>
    <row r="3025" spans="1:10" ht="12" customHeight="1" x14ac:dyDescent="0.2">
      <c r="A3025" s="266"/>
      <c r="B3025" s="232"/>
      <c r="C3025" s="232"/>
      <c r="D3025" s="232"/>
      <c r="E3025" s="235"/>
      <c r="F3025" s="267"/>
      <c r="G3025" s="261"/>
      <c r="H3025" s="262"/>
      <c r="I3025" s="268"/>
      <c r="J3025" s="235"/>
    </row>
    <row r="3026" spans="1:10" ht="12" customHeight="1" x14ac:dyDescent="0.2">
      <c r="A3026" s="266"/>
      <c r="B3026" s="232"/>
      <c r="C3026" s="232"/>
      <c r="D3026" s="232"/>
      <c r="E3026" s="235"/>
      <c r="F3026" s="267"/>
      <c r="G3026" s="260"/>
      <c r="H3026" s="262"/>
      <c r="I3026" s="267"/>
      <c r="J3026" s="235"/>
    </row>
    <row r="3027" spans="1:10" ht="12" customHeight="1" x14ac:dyDescent="0.2">
      <c r="A3027" s="266"/>
      <c r="B3027" s="232"/>
      <c r="C3027" s="233"/>
      <c r="D3027" s="232"/>
      <c r="E3027" s="235"/>
      <c r="F3027" s="267"/>
      <c r="G3027" s="261"/>
      <c r="H3027" s="262"/>
      <c r="I3027" s="267"/>
      <c r="J3027" s="235"/>
    </row>
    <row r="3028" spans="1:10" ht="12" customHeight="1" x14ac:dyDescent="0.2">
      <c r="A3028" s="266"/>
      <c r="B3028" s="232"/>
      <c r="C3028" s="232"/>
      <c r="D3028" s="232"/>
      <c r="E3028" s="231"/>
      <c r="F3028" s="226"/>
      <c r="G3028" s="260"/>
      <c r="H3028" s="262"/>
      <c r="I3028" s="225"/>
      <c r="J3028" s="231"/>
    </row>
    <row r="3029" spans="1:10" ht="12" customHeight="1" x14ac:dyDescent="0.2">
      <c r="A3029" s="266"/>
      <c r="B3029" s="232"/>
      <c r="C3029" s="232"/>
      <c r="D3029" s="232"/>
      <c r="E3029" s="231"/>
      <c r="F3029" s="263"/>
      <c r="G3029" s="261"/>
      <c r="H3029" s="262"/>
      <c r="I3029" s="225"/>
      <c r="J3029" s="263"/>
    </row>
    <row r="3030" spans="1:10" ht="12" customHeight="1" x14ac:dyDescent="0.2">
      <c r="A3030" s="264"/>
      <c r="B3030" s="232"/>
      <c r="C3030" s="232"/>
      <c r="D3030" s="234"/>
      <c r="E3030" s="235"/>
      <c r="F3030" s="267"/>
      <c r="G3030" s="260"/>
      <c r="H3030" s="262"/>
      <c r="I3030" s="268"/>
      <c r="J3030" s="235"/>
    </row>
    <row r="3031" spans="1:10" ht="12" customHeight="1" x14ac:dyDescent="0.2">
      <c r="A3031" s="264"/>
      <c r="B3031" s="232"/>
      <c r="C3031" s="233"/>
      <c r="D3031" s="234"/>
      <c r="E3031" s="235"/>
      <c r="F3031" s="267"/>
      <c r="G3031" s="261"/>
      <c r="H3031" s="262"/>
      <c r="I3031" s="268"/>
      <c r="J3031" s="235"/>
    </row>
    <row r="3032" spans="1:10" ht="12" customHeight="1" x14ac:dyDescent="0.2">
      <c r="A3032" s="264"/>
      <c r="B3032" s="232"/>
      <c r="C3032" s="232"/>
      <c r="D3032" s="234"/>
      <c r="E3032" s="231"/>
      <c r="F3032" s="226"/>
      <c r="G3032" s="260"/>
      <c r="H3032" s="262"/>
      <c r="I3032" s="225"/>
      <c r="J3032" s="231"/>
    </row>
    <row r="3033" spans="1:10" ht="12" customHeight="1" x14ac:dyDescent="0.2">
      <c r="A3033" s="264"/>
      <c r="B3033" s="232"/>
      <c r="C3033" s="233"/>
      <c r="D3033" s="234"/>
      <c r="E3033" s="231"/>
      <c r="F3033" s="263"/>
      <c r="G3033" s="261"/>
      <c r="H3033" s="262"/>
      <c r="I3033" s="225"/>
      <c r="J3033" s="263"/>
    </row>
    <row r="3034" spans="1:10" ht="12" customHeight="1" x14ac:dyDescent="0.2">
      <c r="A3034" s="264"/>
      <c r="B3034" s="232"/>
      <c r="C3034" s="232"/>
      <c r="D3034" s="234"/>
      <c r="E3034" s="231"/>
      <c r="F3034" s="226"/>
      <c r="G3034" s="260"/>
      <c r="H3034" s="262"/>
      <c r="I3034" s="225"/>
      <c r="J3034" s="231"/>
    </row>
    <row r="3035" spans="1:10" ht="12" customHeight="1" x14ac:dyDescent="0.2">
      <c r="A3035" s="264"/>
      <c r="B3035" s="232"/>
      <c r="C3035" s="233"/>
      <c r="D3035" s="234"/>
      <c r="E3035" s="231"/>
      <c r="F3035" s="263"/>
      <c r="G3035" s="261"/>
      <c r="H3035" s="262"/>
      <c r="I3035" s="225"/>
      <c r="J3035" s="263"/>
    </row>
    <row r="3036" spans="1:10" ht="12" customHeight="1" x14ac:dyDescent="0.2">
      <c r="A3036" s="264"/>
      <c r="B3036" s="232"/>
      <c r="C3036" s="232"/>
      <c r="D3036" s="234"/>
      <c r="E3036" s="235"/>
      <c r="F3036" s="267"/>
      <c r="G3036" s="260"/>
      <c r="H3036" s="262"/>
      <c r="I3036" s="268"/>
      <c r="J3036" s="235"/>
    </row>
    <row r="3037" spans="1:10" ht="12" customHeight="1" x14ac:dyDescent="0.2">
      <c r="A3037" s="264"/>
      <c r="B3037" s="232"/>
      <c r="C3037" s="233"/>
      <c r="D3037" s="234"/>
      <c r="E3037" s="235"/>
      <c r="F3037" s="267"/>
      <c r="G3037" s="261"/>
      <c r="H3037" s="262"/>
      <c r="I3037" s="268"/>
      <c r="J3037" s="235"/>
    </row>
    <row r="3038" spans="1:10" ht="12" customHeight="1" x14ac:dyDescent="0.2">
      <c r="A3038" s="264"/>
      <c r="B3038" s="232"/>
      <c r="C3038" s="232"/>
      <c r="D3038" s="234"/>
      <c r="E3038" s="235"/>
      <c r="F3038" s="267"/>
      <c r="G3038" s="260"/>
      <c r="H3038" s="262"/>
      <c r="I3038" s="267"/>
      <c r="J3038" s="235"/>
    </row>
    <row r="3039" spans="1:10" ht="12" customHeight="1" x14ac:dyDescent="0.2">
      <c r="A3039" s="264"/>
      <c r="B3039" s="232"/>
      <c r="C3039" s="233"/>
      <c r="D3039" s="234"/>
      <c r="E3039" s="235"/>
      <c r="F3039" s="267"/>
      <c r="G3039" s="261"/>
      <c r="H3039" s="262"/>
      <c r="I3039" s="267"/>
      <c r="J3039" s="235"/>
    </row>
    <row r="3040" spans="1:10" ht="12" customHeight="1" x14ac:dyDescent="0.2">
      <c r="A3040" s="266"/>
      <c r="B3040" s="232"/>
      <c r="C3040" s="232"/>
      <c r="D3040" s="232"/>
      <c r="E3040" s="231"/>
      <c r="F3040" s="225"/>
      <c r="G3040" s="260"/>
      <c r="H3040" s="262"/>
      <c r="I3040" s="225"/>
      <c r="J3040" s="231"/>
    </row>
    <row r="3041" spans="1:10" ht="12" customHeight="1" x14ac:dyDescent="0.2">
      <c r="A3041" s="266"/>
      <c r="B3041" s="232"/>
      <c r="C3041" s="232"/>
      <c r="D3041" s="232"/>
      <c r="E3041" s="231"/>
      <c r="F3041" s="265"/>
      <c r="G3041" s="261"/>
      <c r="H3041" s="262"/>
      <c r="I3041" s="225"/>
      <c r="J3041" s="263"/>
    </row>
    <row r="3042" spans="1:10" ht="12" customHeight="1" x14ac:dyDescent="0.2">
      <c r="A3042" s="264"/>
      <c r="B3042" s="232"/>
      <c r="C3042" s="232"/>
      <c r="D3042" s="234"/>
      <c r="E3042" s="231"/>
      <c r="F3042" s="225"/>
      <c r="G3042" s="260"/>
      <c r="H3042" s="262"/>
      <c r="I3042" s="225"/>
      <c r="J3042" s="231"/>
    </row>
    <row r="3043" spans="1:10" ht="12" customHeight="1" x14ac:dyDescent="0.2">
      <c r="A3043" s="264"/>
      <c r="B3043" s="232"/>
      <c r="C3043" s="232"/>
      <c r="D3043" s="234"/>
      <c r="E3043" s="231"/>
      <c r="F3043" s="265"/>
      <c r="G3043" s="261"/>
      <c r="H3043" s="262"/>
      <c r="I3043" s="225"/>
      <c r="J3043" s="263"/>
    </row>
    <row r="3044" spans="1:10" ht="12" customHeight="1" x14ac:dyDescent="0.2">
      <c r="A3044" s="264"/>
      <c r="B3044" s="232"/>
      <c r="C3044" s="232"/>
      <c r="D3044" s="234"/>
      <c r="E3044" s="231"/>
      <c r="F3044" s="225"/>
      <c r="G3044" s="260"/>
      <c r="H3044" s="262"/>
      <c r="I3044" s="225"/>
      <c r="J3044" s="231"/>
    </row>
    <row r="3045" spans="1:10" ht="12" customHeight="1" x14ac:dyDescent="0.2">
      <c r="A3045" s="264"/>
      <c r="B3045" s="232"/>
      <c r="C3045" s="233"/>
      <c r="D3045" s="234"/>
      <c r="E3045" s="231"/>
      <c r="F3045" s="265"/>
      <c r="G3045" s="261"/>
      <c r="H3045" s="262"/>
      <c r="I3045" s="225"/>
      <c r="J3045" s="263"/>
    </row>
    <row r="3046" spans="1:10" ht="12" customHeight="1" x14ac:dyDescent="0.2">
      <c r="A3046" s="264"/>
      <c r="B3046" s="232"/>
      <c r="C3046" s="232"/>
      <c r="D3046" s="234"/>
      <c r="E3046" s="231"/>
      <c r="F3046" s="225"/>
      <c r="G3046" s="260"/>
      <c r="H3046" s="262"/>
      <c r="I3046" s="225"/>
      <c r="J3046" s="231"/>
    </row>
    <row r="3047" spans="1:10" ht="12" customHeight="1" x14ac:dyDescent="0.2">
      <c r="A3047" s="264"/>
      <c r="B3047" s="232"/>
      <c r="C3047" s="233"/>
      <c r="D3047" s="234"/>
      <c r="E3047" s="231"/>
      <c r="F3047" s="265"/>
      <c r="G3047" s="261"/>
      <c r="H3047" s="262"/>
      <c r="I3047" s="225"/>
      <c r="J3047" s="263"/>
    </row>
    <row r="3048" spans="1:10" ht="12" customHeight="1" x14ac:dyDescent="0.2">
      <c r="A3048" s="264"/>
      <c r="B3048" s="232"/>
      <c r="C3048" s="232"/>
      <c r="D3048" s="234"/>
      <c r="E3048" s="231"/>
      <c r="F3048" s="225"/>
      <c r="G3048" s="260"/>
      <c r="H3048" s="262"/>
      <c r="I3048" s="225"/>
      <c r="J3048" s="231"/>
    </row>
    <row r="3049" spans="1:10" ht="12" customHeight="1" x14ac:dyDescent="0.2">
      <c r="A3049" s="264"/>
      <c r="B3049" s="232"/>
      <c r="C3049" s="233"/>
      <c r="D3049" s="234"/>
      <c r="E3049" s="231"/>
      <c r="F3049" s="265"/>
      <c r="G3049" s="261"/>
      <c r="H3049" s="262"/>
      <c r="I3049" s="225"/>
      <c r="J3049" s="263"/>
    </row>
    <row r="3050" spans="1:10" ht="12" customHeight="1" x14ac:dyDescent="0.2">
      <c r="A3050" s="264"/>
      <c r="B3050" s="232"/>
      <c r="C3050" s="232"/>
      <c r="D3050" s="234"/>
      <c r="E3050" s="231"/>
      <c r="F3050" s="225"/>
      <c r="G3050" s="260"/>
      <c r="H3050" s="262"/>
      <c r="I3050" s="225"/>
      <c r="J3050" s="231"/>
    </row>
    <row r="3051" spans="1:10" ht="12" customHeight="1" x14ac:dyDescent="0.2">
      <c r="A3051" s="264"/>
      <c r="B3051" s="232"/>
      <c r="C3051" s="233"/>
      <c r="D3051" s="234"/>
      <c r="E3051" s="231"/>
      <c r="F3051" s="265"/>
      <c r="G3051" s="261"/>
      <c r="H3051" s="262"/>
      <c r="I3051" s="225"/>
      <c r="J3051" s="263"/>
    </row>
    <row r="3052" spans="1:10" ht="12" customHeight="1" x14ac:dyDescent="0.2">
      <c r="A3052" s="264"/>
      <c r="B3052" s="232"/>
      <c r="C3052" s="232"/>
      <c r="D3052" s="234"/>
      <c r="E3052" s="231"/>
      <c r="F3052" s="226"/>
      <c r="G3052" s="260"/>
      <c r="H3052" s="262"/>
      <c r="I3052" s="225"/>
      <c r="J3052" s="231"/>
    </row>
    <row r="3053" spans="1:10" ht="12" customHeight="1" x14ac:dyDescent="0.2">
      <c r="A3053" s="264"/>
      <c r="B3053" s="232"/>
      <c r="C3053" s="233"/>
      <c r="D3053" s="234"/>
      <c r="E3053" s="231"/>
      <c r="F3053" s="263"/>
      <c r="G3053" s="261"/>
      <c r="H3053" s="262"/>
      <c r="I3053" s="225"/>
      <c r="J3053" s="263"/>
    </row>
    <row r="3054" spans="1:10" ht="12" customHeight="1" x14ac:dyDescent="0.2">
      <c r="A3054" s="264"/>
      <c r="B3054" s="232"/>
      <c r="C3054" s="232"/>
      <c r="D3054" s="234"/>
      <c r="E3054" s="231"/>
      <c r="F3054" s="226"/>
      <c r="G3054" s="260"/>
      <c r="H3054" s="262"/>
      <c r="I3054" s="225"/>
      <c r="J3054" s="231"/>
    </row>
    <row r="3055" spans="1:10" ht="12" customHeight="1" x14ac:dyDescent="0.2">
      <c r="A3055" s="264"/>
      <c r="B3055" s="232"/>
      <c r="C3055" s="233"/>
      <c r="D3055" s="234"/>
      <c r="E3055" s="231"/>
      <c r="F3055" s="263"/>
      <c r="G3055" s="261"/>
      <c r="H3055" s="262"/>
      <c r="I3055" s="225"/>
      <c r="J3055" s="263"/>
    </row>
    <row r="3056" spans="1:10" ht="12" customHeight="1" x14ac:dyDescent="0.2">
      <c r="A3056" s="264"/>
      <c r="B3056" s="232"/>
      <c r="C3056" s="232"/>
      <c r="D3056" s="234"/>
      <c r="E3056" s="231"/>
      <c r="F3056" s="226"/>
      <c r="G3056" s="260"/>
      <c r="H3056" s="262"/>
      <c r="I3056" s="225"/>
      <c r="J3056" s="231"/>
    </row>
    <row r="3057" spans="1:10" ht="12" customHeight="1" x14ac:dyDescent="0.2">
      <c r="A3057" s="264"/>
      <c r="B3057" s="232"/>
      <c r="C3057" s="233"/>
      <c r="D3057" s="234"/>
      <c r="E3057" s="231"/>
      <c r="F3057" s="263"/>
      <c r="G3057" s="261"/>
      <c r="H3057" s="262"/>
      <c r="I3057" s="225"/>
      <c r="J3057" s="263"/>
    </row>
    <row r="3058" spans="1:10" ht="12" customHeight="1" x14ac:dyDescent="0.2">
      <c r="A3058" s="264"/>
      <c r="B3058" s="232"/>
      <c r="C3058" s="232"/>
      <c r="D3058" s="234"/>
      <c r="E3058" s="231"/>
      <c r="F3058" s="226"/>
      <c r="G3058" s="260"/>
      <c r="H3058" s="262"/>
      <c r="I3058" s="225"/>
      <c r="J3058" s="231"/>
    </row>
    <row r="3059" spans="1:10" ht="12" customHeight="1" x14ac:dyDescent="0.2">
      <c r="A3059" s="264"/>
      <c r="B3059" s="232"/>
      <c r="C3059" s="233"/>
      <c r="D3059" s="234"/>
      <c r="E3059" s="231"/>
      <c r="F3059" s="263"/>
      <c r="G3059" s="261"/>
      <c r="H3059" s="262"/>
      <c r="I3059" s="225"/>
      <c r="J3059" s="263"/>
    </row>
    <row r="3060" spans="1:10" ht="12" customHeight="1" x14ac:dyDescent="0.2">
      <c r="A3060" s="264"/>
      <c r="B3060" s="232"/>
      <c r="C3060" s="232"/>
      <c r="D3060" s="234"/>
      <c r="E3060" s="231"/>
      <c r="F3060" s="226"/>
      <c r="G3060" s="260"/>
      <c r="H3060" s="262"/>
      <c r="I3060" s="225"/>
      <c r="J3060" s="231"/>
    </row>
    <row r="3061" spans="1:10" ht="12" customHeight="1" x14ac:dyDescent="0.2">
      <c r="A3061" s="264"/>
      <c r="B3061" s="232"/>
      <c r="C3061" s="233"/>
      <c r="D3061" s="234"/>
      <c r="E3061" s="231"/>
      <c r="F3061" s="263"/>
      <c r="G3061" s="261"/>
      <c r="H3061" s="262"/>
      <c r="I3061" s="225"/>
      <c r="J3061" s="263"/>
    </row>
    <row r="3062" spans="1:10" ht="12" customHeight="1" x14ac:dyDescent="0.2">
      <c r="A3062" s="264"/>
      <c r="B3062" s="232"/>
      <c r="C3062" s="232"/>
      <c r="D3062" s="234"/>
      <c r="E3062" s="231"/>
      <c r="F3062" s="226"/>
      <c r="G3062" s="260"/>
      <c r="H3062" s="262"/>
      <c r="I3062" s="225"/>
      <c r="J3062" s="231"/>
    </row>
    <row r="3063" spans="1:10" ht="12" customHeight="1" x14ac:dyDescent="0.2">
      <c r="A3063" s="264"/>
      <c r="B3063" s="232"/>
      <c r="C3063" s="233"/>
      <c r="D3063" s="234"/>
      <c r="E3063" s="231"/>
      <c r="F3063" s="263"/>
      <c r="G3063" s="261"/>
      <c r="H3063" s="262"/>
      <c r="I3063" s="225"/>
      <c r="J3063" s="263"/>
    </row>
    <row r="3064" spans="1:10" ht="12" customHeight="1" x14ac:dyDescent="0.2">
      <c r="A3064" s="264"/>
      <c r="B3064" s="232"/>
      <c r="C3064" s="232"/>
      <c r="D3064" s="234"/>
      <c r="E3064" s="231"/>
      <c r="F3064" s="226"/>
      <c r="G3064" s="260"/>
      <c r="H3064" s="262"/>
      <c r="I3064" s="225"/>
      <c r="J3064" s="231"/>
    </row>
    <row r="3065" spans="1:10" ht="12" customHeight="1" x14ac:dyDescent="0.2">
      <c r="A3065" s="264"/>
      <c r="B3065" s="232"/>
      <c r="C3065" s="233"/>
      <c r="D3065" s="234"/>
      <c r="E3065" s="231"/>
      <c r="F3065" s="263"/>
      <c r="G3065" s="261"/>
      <c r="H3065" s="262"/>
      <c r="I3065" s="225"/>
      <c r="J3065" s="263"/>
    </row>
    <row r="3066" spans="1:10" ht="12" customHeight="1" x14ac:dyDescent="0.2">
      <c r="A3066" s="264"/>
      <c r="B3066" s="232"/>
      <c r="C3066" s="232"/>
      <c r="D3066" s="234"/>
      <c r="E3066" s="231"/>
      <c r="F3066" s="226"/>
      <c r="G3066" s="260"/>
      <c r="H3066" s="262"/>
      <c r="I3066" s="225"/>
      <c r="J3066" s="231"/>
    </row>
    <row r="3067" spans="1:10" ht="12" customHeight="1" x14ac:dyDescent="0.2">
      <c r="A3067" s="264"/>
      <c r="B3067" s="232"/>
      <c r="C3067" s="233"/>
      <c r="D3067" s="234"/>
      <c r="E3067" s="231"/>
      <c r="F3067" s="263"/>
      <c r="G3067" s="261"/>
      <c r="H3067" s="262"/>
      <c r="I3067" s="225"/>
      <c r="J3067" s="263"/>
    </row>
    <row r="3068" spans="1:10" ht="12" customHeight="1" x14ac:dyDescent="0.2">
      <c r="A3068" s="264"/>
      <c r="B3068" s="232"/>
      <c r="C3068" s="232"/>
      <c r="D3068" s="234"/>
      <c r="E3068" s="231"/>
      <c r="F3068" s="226"/>
      <c r="G3068" s="260"/>
      <c r="H3068" s="262"/>
      <c r="I3068" s="225"/>
      <c r="J3068" s="231"/>
    </row>
    <row r="3069" spans="1:10" ht="12" customHeight="1" x14ac:dyDescent="0.2">
      <c r="A3069" s="264"/>
      <c r="B3069" s="232"/>
      <c r="C3069" s="233"/>
      <c r="D3069" s="234"/>
      <c r="E3069" s="231"/>
      <c r="F3069" s="263"/>
      <c r="G3069" s="261"/>
      <c r="H3069" s="262"/>
      <c r="I3069" s="225"/>
      <c r="J3069" s="263"/>
    </row>
    <row r="3070" spans="1:10" ht="12" customHeight="1" x14ac:dyDescent="0.2">
      <c r="A3070" s="264"/>
      <c r="B3070" s="232"/>
      <c r="C3070" s="232"/>
      <c r="D3070" s="234"/>
      <c r="E3070" s="231"/>
      <c r="F3070" s="226"/>
      <c r="G3070" s="260"/>
      <c r="H3070" s="262"/>
      <c r="I3070" s="225"/>
      <c r="J3070" s="231"/>
    </row>
    <row r="3071" spans="1:10" ht="12" customHeight="1" x14ac:dyDescent="0.2">
      <c r="A3071" s="264"/>
      <c r="B3071" s="232"/>
      <c r="C3071" s="233"/>
      <c r="D3071" s="234"/>
      <c r="E3071" s="231"/>
      <c r="F3071" s="263"/>
      <c r="G3071" s="261"/>
      <c r="H3071" s="262"/>
      <c r="I3071" s="225"/>
      <c r="J3071" s="263"/>
    </row>
    <row r="3072" spans="1:10" ht="12" customHeight="1" x14ac:dyDescent="0.2">
      <c r="A3072" s="264"/>
      <c r="B3072" s="232"/>
      <c r="C3072" s="232"/>
      <c r="D3072" s="234"/>
      <c r="E3072" s="231"/>
      <c r="F3072" s="226"/>
      <c r="G3072" s="260"/>
      <c r="H3072" s="262"/>
      <c r="I3072" s="225"/>
      <c r="J3072" s="231"/>
    </row>
    <row r="3073" spans="1:10" ht="12" customHeight="1" x14ac:dyDescent="0.2">
      <c r="A3073" s="264"/>
      <c r="B3073" s="232"/>
      <c r="C3073" s="233"/>
      <c r="D3073" s="234"/>
      <c r="E3073" s="231"/>
      <c r="F3073" s="263"/>
      <c r="G3073" s="261"/>
      <c r="H3073" s="262"/>
      <c r="I3073" s="225"/>
      <c r="J3073" s="263"/>
    </row>
    <row r="3074" spans="1:10" ht="12" customHeight="1" x14ac:dyDescent="0.2">
      <c r="A3074" s="264"/>
      <c r="B3074" s="232"/>
      <c r="C3074" s="232"/>
      <c r="D3074" s="234"/>
      <c r="E3074" s="231"/>
      <c r="F3074" s="226"/>
      <c r="G3074" s="260"/>
      <c r="H3074" s="262"/>
      <c r="I3074" s="225"/>
      <c r="J3074" s="231"/>
    </row>
    <row r="3075" spans="1:10" ht="12" customHeight="1" x14ac:dyDescent="0.2">
      <c r="A3075" s="264"/>
      <c r="B3075" s="232"/>
      <c r="C3075" s="233"/>
      <c r="D3075" s="234"/>
      <c r="E3075" s="231"/>
      <c r="F3075" s="263"/>
      <c r="G3075" s="261"/>
      <c r="H3075" s="262"/>
      <c r="I3075" s="225"/>
      <c r="J3075" s="263"/>
    </row>
    <row r="3076" spans="1:10" ht="12" customHeight="1" x14ac:dyDescent="0.2">
      <c r="A3076" s="264"/>
      <c r="B3076" s="232"/>
      <c r="C3076" s="232"/>
      <c r="D3076" s="234"/>
      <c r="E3076" s="231"/>
      <c r="F3076" s="226"/>
      <c r="G3076" s="260"/>
      <c r="H3076" s="262"/>
      <c r="I3076" s="225"/>
      <c r="J3076" s="231"/>
    </row>
    <row r="3077" spans="1:10" ht="12" customHeight="1" x14ac:dyDescent="0.2">
      <c r="A3077" s="264"/>
      <c r="B3077" s="232"/>
      <c r="C3077" s="233"/>
      <c r="D3077" s="234"/>
      <c r="E3077" s="231"/>
      <c r="F3077" s="263"/>
      <c r="G3077" s="261"/>
      <c r="H3077" s="262"/>
      <c r="I3077" s="225"/>
      <c r="J3077" s="263"/>
    </row>
    <row r="3078" spans="1:10" ht="12" customHeight="1" x14ac:dyDescent="0.2">
      <c r="A3078" s="264"/>
      <c r="B3078" s="232"/>
      <c r="C3078" s="232"/>
      <c r="D3078" s="234"/>
      <c r="E3078" s="231"/>
      <c r="F3078" s="226"/>
      <c r="G3078" s="260"/>
      <c r="H3078" s="262"/>
      <c r="I3078" s="225"/>
      <c r="J3078" s="231"/>
    </row>
    <row r="3079" spans="1:10" ht="12" customHeight="1" x14ac:dyDescent="0.2">
      <c r="A3079" s="264"/>
      <c r="B3079" s="232"/>
      <c r="C3079" s="233"/>
      <c r="D3079" s="234"/>
      <c r="E3079" s="231"/>
      <c r="F3079" s="263"/>
      <c r="G3079" s="261"/>
      <c r="H3079" s="262"/>
      <c r="I3079" s="225"/>
      <c r="J3079" s="263"/>
    </row>
    <row r="3080" spans="1:10" ht="12" customHeight="1" x14ac:dyDescent="0.2">
      <c r="A3080" s="264"/>
      <c r="B3080" s="232"/>
      <c r="C3080" s="232"/>
      <c r="D3080" s="234"/>
      <c r="E3080" s="231"/>
      <c r="F3080" s="226"/>
      <c r="G3080" s="260"/>
      <c r="H3080" s="262"/>
      <c r="I3080" s="225"/>
      <c r="J3080" s="231"/>
    </row>
    <row r="3081" spans="1:10" ht="12" customHeight="1" x14ac:dyDescent="0.2">
      <c r="A3081" s="264"/>
      <c r="B3081" s="232"/>
      <c r="C3081" s="233"/>
      <c r="D3081" s="234"/>
      <c r="E3081" s="231"/>
      <c r="F3081" s="263"/>
      <c r="G3081" s="261"/>
      <c r="H3081" s="262"/>
      <c r="I3081" s="225"/>
      <c r="J3081" s="263"/>
    </row>
    <row r="3082" spans="1:10" ht="12" customHeight="1" x14ac:dyDescent="0.2">
      <c r="A3082" s="264"/>
      <c r="B3082" s="232"/>
      <c r="C3082" s="232"/>
      <c r="D3082" s="234"/>
      <c r="E3082" s="231"/>
      <c r="F3082" s="226"/>
      <c r="G3082" s="260"/>
      <c r="H3082" s="262"/>
      <c r="I3082" s="225"/>
      <c r="J3082" s="231"/>
    </row>
    <row r="3083" spans="1:10" ht="12" customHeight="1" x14ac:dyDescent="0.2">
      <c r="A3083" s="264"/>
      <c r="B3083" s="232"/>
      <c r="C3083" s="233"/>
      <c r="D3083" s="234"/>
      <c r="E3083" s="231"/>
      <c r="F3083" s="263"/>
      <c r="G3083" s="261"/>
      <c r="H3083" s="262"/>
      <c r="I3083" s="225"/>
      <c r="J3083" s="263"/>
    </row>
    <row r="3084" spans="1:10" ht="12" customHeight="1" x14ac:dyDescent="0.2">
      <c r="A3084" s="264"/>
      <c r="B3084" s="232"/>
      <c r="C3084" s="232"/>
      <c r="D3084" s="234"/>
      <c r="E3084" s="231"/>
      <c r="F3084" s="226"/>
      <c r="G3084" s="260"/>
      <c r="H3084" s="262"/>
      <c r="I3084" s="225"/>
      <c r="J3084" s="231"/>
    </row>
    <row r="3085" spans="1:10" ht="12" customHeight="1" x14ac:dyDescent="0.2">
      <c r="A3085" s="264"/>
      <c r="B3085" s="232"/>
      <c r="C3085" s="233"/>
      <c r="D3085" s="234"/>
      <c r="E3085" s="231"/>
      <c r="F3085" s="263"/>
      <c r="G3085" s="261"/>
      <c r="H3085" s="262"/>
      <c r="I3085" s="225"/>
      <c r="J3085" s="263"/>
    </row>
    <row r="3086" spans="1:10" ht="12" customHeight="1" x14ac:dyDescent="0.2">
      <c r="A3086" s="264"/>
      <c r="B3086" s="232"/>
      <c r="C3086" s="232"/>
      <c r="D3086" s="234"/>
      <c r="E3086" s="231"/>
      <c r="F3086" s="226"/>
      <c r="G3086" s="260"/>
      <c r="H3086" s="262"/>
      <c r="I3086" s="225"/>
      <c r="J3086" s="231"/>
    </row>
    <row r="3087" spans="1:10" ht="12" customHeight="1" x14ac:dyDescent="0.2">
      <c r="A3087" s="264"/>
      <c r="B3087" s="232"/>
      <c r="C3087" s="233"/>
      <c r="D3087" s="234"/>
      <c r="E3087" s="231"/>
      <c r="F3087" s="263"/>
      <c r="G3087" s="261"/>
      <c r="H3087" s="262"/>
      <c r="I3087" s="225"/>
      <c r="J3087" s="263"/>
    </row>
    <row r="3088" spans="1:10" ht="12" customHeight="1" x14ac:dyDescent="0.2">
      <c r="A3088" s="264"/>
      <c r="B3088" s="232"/>
      <c r="C3088" s="232"/>
      <c r="D3088" s="234"/>
      <c r="E3088" s="231"/>
      <c r="F3088" s="226"/>
      <c r="G3088" s="260"/>
      <c r="H3088" s="262"/>
      <c r="I3088" s="225"/>
      <c r="J3088" s="231"/>
    </row>
    <row r="3089" spans="1:10" ht="12" customHeight="1" x14ac:dyDescent="0.2">
      <c r="A3089" s="264"/>
      <c r="B3089" s="232"/>
      <c r="C3089" s="233"/>
      <c r="D3089" s="234"/>
      <c r="E3089" s="231"/>
      <c r="F3089" s="263"/>
      <c r="G3089" s="261"/>
      <c r="H3089" s="262"/>
      <c r="I3089" s="225"/>
      <c r="J3089" s="263"/>
    </row>
    <row r="3090" spans="1:10" ht="12" customHeight="1" x14ac:dyDescent="0.2">
      <c r="A3090" s="264"/>
      <c r="B3090" s="232"/>
      <c r="C3090" s="232"/>
      <c r="D3090" s="234"/>
      <c r="E3090" s="231"/>
      <c r="F3090" s="226"/>
      <c r="G3090" s="260"/>
      <c r="H3090" s="262"/>
      <c r="I3090" s="225"/>
      <c r="J3090" s="231"/>
    </row>
    <row r="3091" spans="1:10" ht="12" customHeight="1" x14ac:dyDescent="0.2">
      <c r="A3091" s="264"/>
      <c r="B3091" s="232"/>
      <c r="C3091" s="233"/>
      <c r="D3091" s="234"/>
      <c r="E3091" s="231"/>
      <c r="F3091" s="263"/>
      <c r="G3091" s="261"/>
      <c r="H3091" s="262"/>
      <c r="I3091" s="225"/>
      <c r="J3091" s="263"/>
    </row>
    <row r="3092" spans="1:10" ht="12" customHeight="1" x14ac:dyDescent="0.2">
      <c r="A3092" s="264"/>
      <c r="B3092" s="232"/>
      <c r="C3092" s="232"/>
      <c r="D3092" s="234"/>
      <c r="E3092" s="231"/>
      <c r="F3092" s="226"/>
      <c r="G3092" s="260"/>
      <c r="H3092" s="262"/>
      <c r="I3092" s="225"/>
      <c r="J3092" s="231"/>
    </row>
    <row r="3093" spans="1:10" ht="12" customHeight="1" x14ac:dyDescent="0.2">
      <c r="A3093" s="264"/>
      <c r="B3093" s="232"/>
      <c r="C3093" s="233"/>
      <c r="D3093" s="234"/>
      <c r="E3093" s="231"/>
      <c r="F3093" s="263"/>
      <c r="G3093" s="261"/>
      <c r="H3093" s="262"/>
      <c r="I3093" s="225"/>
      <c r="J3093" s="263"/>
    </row>
    <row r="3094" spans="1:10" ht="12" customHeight="1" x14ac:dyDescent="0.2">
      <c r="A3094" s="264"/>
      <c r="B3094" s="232"/>
      <c r="C3094" s="232"/>
      <c r="D3094" s="234"/>
      <c r="E3094" s="231"/>
      <c r="F3094" s="226"/>
      <c r="G3094" s="260"/>
      <c r="H3094" s="262"/>
      <c r="I3094" s="225"/>
      <c r="J3094" s="231"/>
    </row>
    <row r="3095" spans="1:10" ht="12" customHeight="1" x14ac:dyDescent="0.2">
      <c r="A3095" s="264"/>
      <c r="B3095" s="232"/>
      <c r="C3095" s="233"/>
      <c r="D3095" s="234"/>
      <c r="E3095" s="231"/>
      <c r="F3095" s="263"/>
      <c r="G3095" s="261"/>
      <c r="H3095" s="262"/>
      <c r="I3095" s="225"/>
      <c r="J3095" s="263"/>
    </row>
    <row r="3096" spans="1:10" ht="12" customHeight="1" x14ac:dyDescent="0.2">
      <c r="A3096" s="264"/>
      <c r="B3096" s="232"/>
      <c r="C3096" s="232"/>
      <c r="D3096" s="234"/>
      <c r="E3096" s="231"/>
      <c r="F3096" s="226"/>
      <c r="G3096" s="260"/>
      <c r="H3096" s="262"/>
      <c r="I3096" s="225"/>
      <c r="J3096" s="231"/>
    </row>
    <row r="3097" spans="1:10" ht="12" customHeight="1" x14ac:dyDescent="0.2">
      <c r="A3097" s="264"/>
      <c r="B3097" s="232"/>
      <c r="C3097" s="233"/>
      <c r="D3097" s="234"/>
      <c r="E3097" s="231"/>
      <c r="F3097" s="263"/>
      <c r="G3097" s="261"/>
      <c r="H3097" s="262"/>
      <c r="I3097" s="225"/>
      <c r="J3097" s="263"/>
    </row>
    <row r="3098" spans="1:10" ht="12" customHeight="1" x14ac:dyDescent="0.2">
      <c r="A3098" s="264"/>
      <c r="B3098" s="232"/>
      <c r="C3098" s="232"/>
      <c r="D3098" s="234"/>
      <c r="E3098" s="231"/>
      <c r="F3098" s="226"/>
      <c r="G3098" s="260"/>
      <c r="H3098" s="262"/>
      <c r="I3098" s="225"/>
      <c r="J3098" s="231"/>
    </row>
    <row r="3099" spans="1:10" ht="12" customHeight="1" x14ac:dyDescent="0.2">
      <c r="A3099" s="264"/>
      <c r="B3099" s="232"/>
      <c r="C3099" s="233"/>
      <c r="D3099" s="234"/>
      <c r="E3099" s="231"/>
      <c r="F3099" s="263"/>
      <c r="G3099" s="261"/>
      <c r="H3099" s="262"/>
      <c r="I3099" s="225"/>
      <c r="J3099" s="263"/>
    </row>
    <row r="3100" spans="1:10" ht="12" customHeight="1" x14ac:dyDescent="0.2">
      <c r="A3100" s="264"/>
      <c r="B3100" s="232"/>
      <c r="C3100" s="232"/>
      <c r="D3100" s="234"/>
      <c r="E3100" s="231"/>
      <c r="F3100" s="226"/>
      <c r="G3100" s="260"/>
      <c r="H3100" s="262"/>
      <c r="I3100" s="225"/>
      <c r="J3100" s="231"/>
    </row>
    <row r="3101" spans="1:10" ht="12" customHeight="1" x14ac:dyDescent="0.2">
      <c r="A3101" s="264"/>
      <c r="B3101" s="232"/>
      <c r="C3101" s="233"/>
      <c r="D3101" s="234"/>
      <c r="E3101" s="231"/>
      <c r="F3101" s="263"/>
      <c r="G3101" s="261"/>
      <c r="H3101" s="262"/>
      <c r="I3101" s="225"/>
      <c r="J3101" s="263"/>
    </row>
    <row r="3102" spans="1:10" ht="12" customHeight="1" x14ac:dyDescent="0.2">
      <c r="A3102" s="264"/>
      <c r="B3102" s="232"/>
      <c r="C3102" s="232"/>
      <c r="D3102" s="234"/>
      <c r="E3102" s="231"/>
      <c r="F3102" s="226"/>
      <c r="G3102" s="260"/>
      <c r="H3102" s="262"/>
      <c r="I3102" s="225"/>
      <c r="J3102" s="231"/>
    </row>
    <row r="3103" spans="1:10" ht="12" customHeight="1" x14ac:dyDescent="0.2">
      <c r="A3103" s="264"/>
      <c r="B3103" s="232"/>
      <c r="C3103" s="233"/>
      <c r="D3103" s="234"/>
      <c r="E3103" s="231"/>
      <c r="F3103" s="263"/>
      <c r="G3103" s="261"/>
      <c r="H3103" s="262"/>
      <c r="I3103" s="225"/>
      <c r="J3103" s="263"/>
    </row>
    <row r="3104" spans="1:10" ht="12" customHeight="1" x14ac:dyDescent="0.2">
      <c r="A3104" s="264"/>
      <c r="B3104" s="232"/>
      <c r="C3104" s="232"/>
      <c r="D3104" s="234"/>
      <c r="E3104" s="231"/>
      <c r="F3104" s="226"/>
      <c r="G3104" s="260"/>
      <c r="H3104" s="262"/>
      <c r="I3104" s="225"/>
      <c r="J3104" s="231"/>
    </row>
    <row r="3105" spans="1:10" ht="12" customHeight="1" x14ac:dyDescent="0.2">
      <c r="A3105" s="264"/>
      <c r="B3105" s="232"/>
      <c r="C3105" s="233"/>
      <c r="D3105" s="234"/>
      <c r="E3105" s="231"/>
      <c r="F3105" s="263"/>
      <c r="G3105" s="261"/>
      <c r="H3105" s="262"/>
      <c r="I3105" s="225"/>
      <c r="J3105" s="263"/>
    </row>
    <row r="3106" spans="1:10" ht="12" customHeight="1" x14ac:dyDescent="0.2">
      <c r="A3106" s="264"/>
      <c r="B3106" s="232"/>
      <c r="C3106" s="232"/>
      <c r="D3106" s="234"/>
      <c r="E3106" s="231"/>
      <c r="F3106" s="226"/>
      <c r="G3106" s="260"/>
      <c r="H3106" s="262"/>
      <c r="I3106" s="225"/>
      <c r="J3106" s="231"/>
    </row>
    <row r="3107" spans="1:10" ht="12" customHeight="1" x14ac:dyDescent="0.2">
      <c r="A3107" s="264"/>
      <c r="B3107" s="232"/>
      <c r="C3107" s="233"/>
      <c r="D3107" s="234"/>
      <c r="E3107" s="231"/>
      <c r="F3107" s="263"/>
      <c r="G3107" s="261"/>
      <c r="H3107" s="262"/>
      <c r="I3107" s="225"/>
      <c r="J3107" s="263"/>
    </row>
    <row r="3108" spans="1:10" ht="12" customHeight="1" x14ac:dyDescent="0.2">
      <c r="A3108" s="264"/>
      <c r="B3108" s="232"/>
      <c r="C3108" s="232"/>
      <c r="D3108" s="234"/>
      <c r="E3108" s="231"/>
      <c r="F3108" s="226"/>
      <c r="G3108" s="260"/>
      <c r="H3108" s="262"/>
      <c r="I3108" s="225"/>
      <c r="J3108" s="231"/>
    </row>
    <row r="3109" spans="1:10" ht="12" customHeight="1" x14ac:dyDescent="0.2">
      <c r="A3109" s="264"/>
      <c r="B3109" s="232"/>
      <c r="C3109" s="233"/>
      <c r="D3109" s="234"/>
      <c r="E3109" s="231"/>
      <c r="F3109" s="263"/>
      <c r="G3109" s="261"/>
      <c r="H3109" s="262"/>
      <c r="I3109" s="225"/>
      <c r="J3109" s="263"/>
    </row>
    <row r="3110" spans="1:10" ht="12" customHeight="1" x14ac:dyDescent="0.2">
      <c r="A3110" s="264"/>
      <c r="B3110" s="227"/>
      <c r="C3110" s="228"/>
      <c r="D3110" s="230"/>
      <c r="E3110" s="231"/>
      <c r="F3110" s="226"/>
      <c r="G3110" s="260"/>
      <c r="H3110" s="262"/>
      <c r="I3110" s="225"/>
      <c r="J3110" s="231"/>
    </row>
    <row r="3111" spans="1:10" ht="12" customHeight="1" x14ac:dyDescent="0.2">
      <c r="A3111" s="264"/>
      <c r="B3111" s="227"/>
      <c r="C3111" s="229"/>
      <c r="D3111" s="230"/>
      <c r="E3111" s="231"/>
      <c r="F3111" s="263"/>
      <c r="G3111" s="261"/>
      <c r="H3111" s="262"/>
      <c r="I3111" s="225"/>
      <c r="J3111" s="263"/>
    </row>
    <row r="3112" spans="1:10" ht="12" customHeight="1" x14ac:dyDescent="0.2">
      <c r="A3112" s="264"/>
      <c r="B3112" s="227"/>
      <c r="C3112" s="228"/>
      <c r="D3112" s="230"/>
      <c r="E3112" s="231"/>
      <c r="F3112" s="226"/>
      <c r="G3112" s="260"/>
      <c r="H3112" s="262"/>
      <c r="I3112" s="225"/>
      <c r="J3112" s="231"/>
    </row>
    <row r="3113" spans="1:10" ht="12" customHeight="1" x14ac:dyDescent="0.2">
      <c r="A3113" s="264"/>
      <c r="B3113" s="227"/>
      <c r="C3113" s="229"/>
      <c r="D3113" s="230"/>
      <c r="E3113" s="231"/>
      <c r="F3113" s="263"/>
      <c r="G3113" s="261"/>
      <c r="H3113" s="262"/>
      <c r="I3113" s="225"/>
      <c r="J3113" s="263"/>
    </row>
    <row r="3114" spans="1:10" ht="12" customHeight="1" x14ac:dyDescent="0.2">
      <c r="A3114" s="264"/>
      <c r="B3114" s="227"/>
      <c r="C3114" s="228"/>
      <c r="D3114" s="230"/>
      <c r="E3114" s="231"/>
      <c r="F3114" s="226"/>
      <c r="G3114" s="260"/>
      <c r="H3114" s="262"/>
      <c r="I3114" s="225"/>
      <c r="J3114" s="231"/>
    </row>
    <row r="3115" spans="1:10" ht="12" customHeight="1" x14ac:dyDescent="0.2">
      <c r="A3115" s="264"/>
      <c r="B3115" s="227"/>
      <c r="C3115" s="229"/>
      <c r="D3115" s="230"/>
      <c r="E3115" s="231"/>
      <c r="F3115" s="263"/>
      <c r="G3115" s="261"/>
      <c r="H3115" s="262"/>
      <c r="I3115" s="225"/>
      <c r="J3115" s="263"/>
    </row>
    <row r="3116" spans="1:10" ht="12" customHeight="1" x14ac:dyDescent="0.2">
      <c r="A3116" s="264"/>
      <c r="B3116" s="227"/>
      <c r="C3116" s="228"/>
      <c r="D3116" s="230"/>
      <c r="E3116" s="231"/>
      <c r="F3116" s="226"/>
      <c r="G3116" s="260"/>
      <c r="H3116" s="262"/>
      <c r="I3116" s="225"/>
      <c r="J3116" s="231"/>
    </row>
    <row r="3117" spans="1:10" ht="12" customHeight="1" x14ac:dyDescent="0.2">
      <c r="A3117" s="264"/>
      <c r="B3117" s="227"/>
      <c r="C3117" s="229"/>
      <c r="D3117" s="230"/>
      <c r="E3117" s="231"/>
      <c r="F3117" s="263"/>
      <c r="G3117" s="261"/>
      <c r="H3117" s="262"/>
      <c r="I3117" s="225"/>
      <c r="J3117" s="263"/>
    </row>
    <row r="3118" spans="1:10" ht="12" customHeight="1" x14ac:dyDescent="0.2">
      <c r="A3118" s="264"/>
      <c r="B3118" s="227"/>
      <c r="C3118" s="228"/>
      <c r="D3118" s="230"/>
      <c r="E3118" s="231"/>
      <c r="F3118" s="226"/>
      <c r="G3118" s="260"/>
      <c r="H3118" s="262"/>
      <c r="I3118" s="225"/>
      <c r="J3118" s="231"/>
    </row>
    <row r="3119" spans="1:10" ht="12" customHeight="1" x14ac:dyDescent="0.2">
      <c r="A3119" s="264"/>
      <c r="B3119" s="227"/>
      <c r="C3119" s="229"/>
      <c r="D3119" s="230"/>
      <c r="E3119" s="231"/>
      <c r="F3119" s="263"/>
      <c r="G3119" s="261"/>
      <c r="H3119" s="262"/>
      <c r="I3119" s="225"/>
      <c r="J3119" s="263"/>
    </row>
    <row r="3120" spans="1:10" ht="12" customHeight="1" x14ac:dyDescent="0.2">
      <c r="A3120" s="264"/>
      <c r="B3120" s="227"/>
      <c r="C3120" s="228"/>
      <c r="D3120" s="230"/>
      <c r="E3120" s="231"/>
      <c r="F3120" s="226"/>
      <c r="G3120" s="260"/>
      <c r="H3120" s="262"/>
      <c r="I3120" s="225"/>
      <c r="J3120" s="231"/>
    </row>
    <row r="3121" spans="1:10" ht="12" customHeight="1" x14ac:dyDescent="0.2">
      <c r="A3121" s="264"/>
      <c r="B3121" s="227"/>
      <c r="C3121" s="229"/>
      <c r="D3121" s="230"/>
      <c r="E3121" s="231"/>
      <c r="F3121" s="263"/>
      <c r="G3121" s="261"/>
      <c r="H3121" s="262"/>
      <c r="I3121" s="225"/>
      <c r="J3121" s="263"/>
    </row>
    <row r="3122" spans="1:10" ht="12" customHeight="1" x14ac:dyDescent="0.2">
      <c r="A3122" s="264"/>
      <c r="B3122" s="227"/>
      <c r="C3122" s="228"/>
      <c r="D3122" s="230"/>
      <c r="E3122" s="231"/>
      <c r="F3122" s="226"/>
      <c r="G3122" s="260"/>
      <c r="H3122" s="262"/>
      <c r="I3122" s="225"/>
      <c r="J3122" s="231"/>
    </row>
    <row r="3123" spans="1:10" ht="12" customHeight="1" x14ac:dyDescent="0.2">
      <c r="A3123" s="264"/>
      <c r="B3123" s="227"/>
      <c r="C3123" s="229"/>
      <c r="D3123" s="230"/>
      <c r="E3123" s="231"/>
      <c r="F3123" s="263"/>
      <c r="G3123" s="261"/>
      <c r="H3123" s="262"/>
      <c r="I3123" s="225"/>
      <c r="J3123" s="263"/>
    </row>
    <row r="3124" spans="1:10" ht="12" customHeight="1" x14ac:dyDescent="0.2">
      <c r="A3124" s="264"/>
      <c r="B3124" s="227"/>
      <c r="C3124" s="228"/>
      <c r="D3124" s="230"/>
      <c r="E3124" s="231"/>
      <c r="F3124" s="226"/>
      <c r="G3124" s="260"/>
      <c r="H3124" s="262"/>
      <c r="I3124" s="225"/>
      <c r="J3124" s="231"/>
    </row>
    <row r="3125" spans="1:10" ht="12" customHeight="1" x14ac:dyDescent="0.2">
      <c r="A3125" s="264"/>
      <c r="B3125" s="227"/>
      <c r="C3125" s="229"/>
      <c r="D3125" s="230"/>
      <c r="E3125" s="231"/>
      <c r="F3125" s="263"/>
      <c r="G3125" s="261"/>
      <c r="H3125" s="262"/>
      <c r="I3125" s="225"/>
      <c r="J3125" s="263"/>
    </row>
    <row r="3126" spans="1:10" ht="12" customHeight="1" x14ac:dyDescent="0.2">
      <c r="A3126" s="264"/>
      <c r="B3126" s="227"/>
      <c r="C3126" s="228"/>
      <c r="D3126" s="230"/>
      <c r="E3126" s="231"/>
      <c r="F3126" s="226"/>
      <c r="G3126" s="260"/>
      <c r="H3126" s="262"/>
      <c r="I3126" s="225"/>
      <c r="J3126" s="231"/>
    </row>
    <row r="3127" spans="1:10" ht="12" customHeight="1" x14ac:dyDescent="0.2">
      <c r="A3127" s="264"/>
      <c r="B3127" s="227"/>
      <c r="C3127" s="229"/>
      <c r="D3127" s="230"/>
      <c r="E3127" s="231"/>
      <c r="F3127" s="263"/>
      <c r="G3127" s="261"/>
      <c r="H3127" s="262"/>
      <c r="I3127" s="225"/>
      <c r="J3127" s="263"/>
    </row>
    <row r="3128" spans="1:10" ht="12" customHeight="1" x14ac:dyDescent="0.2">
      <c r="A3128" s="264"/>
      <c r="B3128" s="227"/>
      <c r="C3128" s="228"/>
      <c r="D3128" s="230"/>
      <c r="E3128" s="231"/>
      <c r="F3128" s="226"/>
      <c r="G3128" s="260"/>
      <c r="H3128" s="262"/>
      <c r="I3128" s="225"/>
      <c r="J3128" s="231"/>
    </row>
    <row r="3129" spans="1:10" ht="12" customHeight="1" x14ac:dyDescent="0.2">
      <c r="A3129" s="264"/>
      <c r="B3129" s="227"/>
      <c r="C3129" s="229"/>
      <c r="D3129" s="230"/>
      <c r="E3129" s="231"/>
      <c r="F3129" s="263"/>
      <c r="G3129" s="261"/>
      <c r="H3129" s="262"/>
      <c r="I3129" s="225"/>
      <c r="J3129" s="263"/>
    </row>
    <row r="3130" spans="1:10" ht="12" customHeight="1" x14ac:dyDescent="0.2">
      <c r="A3130" s="264"/>
      <c r="B3130" s="227"/>
      <c r="C3130" s="228"/>
      <c r="D3130" s="230"/>
      <c r="E3130" s="231"/>
      <c r="F3130" s="226"/>
      <c r="G3130" s="260"/>
      <c r="H3130" s="262"/>
      <c r="I3130" s="225"/>
      <c r="J3130" s="231"/>
    </row>
    <row r="3131" spans="1:10" ht="12" customHeight="1" x14ac:dyDescent="0.2">
      <c r="A3131" s="264"/>
      <c r="B3131" s="227"/>
      <c r="C3131" s="229"/>
      <c r="D3131" s="230"/>
      <c r="E3131" s="231"/>
      <c r="F3131" s="263"/>
      <c r="G3131" s="261"/>
      <c r="H3131" s="262"/>
      <c r="I3131" s="225"/>
      <c r="J3131" s="263"/>
    </row>
    <row r="3132" spans="1:10" ht="12" customHeight="1" x14ac:dyDescent="0.2">
      <c r="A3132" s="264"/>
      <c r="B3132" s="227"/>
      <c r="C3132" s="228"/>
      <c r="D3132" s="230"/>
      <c r="E3132" s="231"/>
      <c r="F3132" s="226"/>
      <c r="G3132" s="260"/>
      <c r="H3132" s="262"/>
      <c r="I3132" s="225"/>
      <c r="J3132" s="231"/>
    </row>
    <row r="3133" spans="1:10" ht="12" customHeight="1" x14ac:dyDescent="0.2">
      <c r="A3133" s="264"/>
      <c r="B3133" s="227"/>
      <c r="C3133" s="229"/>
      <c r="D3133" s="230"/>
      <c r="E3133" s="231"/>
      <c r="F3133" s="263"/>
      <c r="G3133" s="261"/>
      <c r="H3133" s="262"/>
      <c r="I3133" s="225"/>
      <c r="J3133" s="263"/>
    </row>
    <row r="3134" spans="1:10" ht="12" customHeight="1" x14ac:dyDescent="0.2">
      <c r="A3134" s="264"/>
      <c r="B3134" s="227"/>
      <c r="C3134" s="228"/>
      <c r="D3134" s="230"/>
      <c r="E3134" s="231"/>
      <c r="F3134" s="226"/>
      <c r="G3134" s="260"/>
      <c r="H3134" s="262"/>
      <c r="I3134" s="225"/>
      <c r="J3134" s="231"/>
    </row>
    <row r="3135" spans="1:10" ht="12" customHeight="1" x14ac:dyDescent="0.2">
      <c r="A3135" s="264"/>
      <c r="B3135" s="227"/>
      <c r="C3135" s="229"/>
      <c r="D3135" s="230"/>
      <c r="E3135" s="231"/>
      <c r="F3135" s="263"/>
      <c r="G3135" s="261"/>
      <c r="H3135" s="262"/>
      <c r="I3135" s="225"/>
      <c r="J3135" s="263"/>
    </row>
    <row r="3136" spans="1:10" ht="12" customHeight="1" x14ac:dyDescent="0.2">
      <c r="A3136" s="264"/>
      <c r="B3136" s="227"/>
      <c r="C3136" s="228"/>
      <c r="D3136" s="230"/>
      <c r="E3136" s="231"/>
      <c r="F3136" s="226"/>
      <c r="G3136" s="260"/>
      <c r="H3136" s="262"/>
      <c r="I3136" s="225"/>
      <c r="J3136" s="231"/>
    </row>
    <row r="3137" spans="1:10" ht="12" customHeight="1" x14ac:dyDescent="0.2">
      <c r="A3137" s="264"/>
      <c r="B3137" s="227"/>
      <c r="C3137" s="229"/>
      <c r="D3137" s="230"/>
      <c r="E3137" s="231"/>
      <c r="F3137" s="263"/>
      <c r="G3137" s="261"/>
      <c r="H3137" s="262"/>
      <c r="I3137" s="225"/>
      <c r="J3137" s="263"/>
    </row>
    <row r="3138" spans="1:10" ht="12" customHeight="1" x14ac:dyDescent="0.2">
      <c r="A3138" s="264"/>
      <c r="B3138" s="227"/>
      <c r="C3138" s="228"/>
      <c r="D3138" s="230"/>
      <c r="E3138" s="231"/>
      <c r="F3138" s="226"/>
      <c r="G3138" s="260"/>
      <c r="H3138" s="262"/>
      <c r="I3138" s="225"/>
      <c r="J3138" s="231"/>
    </row>
    <row r="3139" spans="1:10" ht="12" customHeight="1" x14ac:dyDescent="0.2">
      <c r="A3139" s="264"/>
      <c r="B3139" s="227"/>
      <c r="C3139" s="229"/>
      <c r="D3139" s="230"/>
      <c r="E3139" s="231"/>
      <c r="F3139" s="263"/>
      <c r="G3139" s="261"/>
      <c r="H3139" s="262"/>
      <c r="I3139" s="225"/>
      <c r="J3139" s="263"/>
    </row>
    <row r="3140" spans="1:10" ht="12" customHeight="1" x14ac:dyDescent="0.2">
      <c r="A3140" s="264"/>
      <c r="B3140" s="227"/>
      <c r="C3140" s="228"/>
      <c r="D3140" s="230"/>
      <c r="E3140" s="231"/>
      <c r="F3140" s="226"/>
      <c r="G3140" s="260"/>
      <c r="H3140" s="262"/>
      <c r="I3140" s="225"/>
      <c r="J3140" s="231"/>
    </row>
    <row r="3141" spans="1:10" ht="12" customHeight="1" x14ac:dyDescent="0.2">
      <c r="A3141" s="264"/>
      <c r="B3141" s="227"/>
      <c r="C3141" s="229"/>
      <c r="D3141" s="230"/>
      <c r="E3141" s="231"/>
      <c r="F3141" s="263"/>
      <c r="G3141" s="261"/>
      <c r="H3141" s="262"/>
      <c r="I3141" s="225"/>
      <c r="J3141" s="263"/>
    </row>
    <row r="3142" spans="1:10" ht="12" customHeight="1" x14ac:dyDescent="0.2">
      <c r="A3142" s="264"/>
      <c r="B3142" s="227"/>
      <c r="C3142" s="228"/>
      <c r="D3142" s="230"/>
      <c r="E3142" s="231"/>
      <c r="F3142" s="226"/>
      <c r="G3142" s="260"/>
      <c r="H3142" s="262"/>
      <c r="I3142" s="225"/>
      <c r="J3142" s="231"/>
    </row>
    <row r="3143" spans="1:10" ht="12" customHeight="1" x14ac:dyDescent="0.2">
      <c r="A3143" s="264"/>
      <c r="B3143" s="227"/>
      <c r="C3143" s="229"/>
      <c r="D3143" s="230"/>
      <c r="E3143" s="231"/>
      <c r="F3143" s="263"/>
      <c r="G3143" s="261"/>
      <c r="H3143" s="262"/>
      <c r="I3143" s="225"/>
      <c r="J3143" s="263"/>
    </row>
    <row r="3144" spans="1:10" ht="12" customHeight="1" x14ac:dyDescent="0.2">
      <c r="A3144" s="264"/>
      <c r="B3144" s="227"/>
      <c r="C3144" s="228"/>
      <c r="D3144" s="230"/>
      <c r="E3144" s="231"/>
      <c r="F3144" s="226"/>
      <c r="G3144" s="260"/>
      <c r="H3144" s="262"/>
      <c r="I3144" s="225"/>
      <c r="J3144" s="231"/>
    </row>
    <row r="3145" spans="1:10" ht="12" customHeight="1" x14ac:dyDescent="0.2">
      <c r="A3145" s="264"/>
      <c r="B3145" s="227"/>
      <c r="C3145" s="229"/>
      <c r="D3145" s="230"/>
      <c r="E3145" s="231"/>
      <c r="F3145" s="263"/>
      <c r="G3145" s="261"/>
      <c r="H3145" s="262"/>
      <c r="I3145" s="225"/>
      <c r="J3145" s="263"/>
    </row>
    <row r="3146" spans="1:10" ht="12" customHeight="1" x14ac:dyDescent="0.2">
      <c r="A3146" s="264"/>
      <c r="B3146" s="227"/>
      <c r="C3146" s="228"/>
      <c r="D3146" s="230"/>
      <c r="E3146" s="231"/>
      <c r="F3146" s="226"/>
      <c r="G3146" s="260"/>
      <c r="H3146" s="262"/>
      <c r="I3146" s="225"/>
      <c r="J3146" s="231"/>
    </row>
    <row r="3147" spans="1:10" ht="12" customHeight="1" x14ac:dyDescent="0.2">
      <c r="A3147" s="264"/>
      <c r="B3147" s="227"/>
      <c r="C3147" s="229"/>
      <c r="D3147" s="230"/>
      <c r="E3147" s="231"/>
      <c r="F3147" s="263"/>
      <c r="G3147" s="261"/>
      <c r="H3147" s="262"/>
      <c r="I3147" s="225"/>
      <c r="J3147" s="263"/>
    </row>
    <row r="3148" spans="1:10" ht="12" customHeight="1" x14ac:dyDescent="0.2">
      <c r="A3148" s="264"/>
      <c r="B3148" s="227"/>
      <c r="C3148" s="228"/>
      <c r="D3148" s="230"/>
      <c r="E3148" s="231"/>
      <c r="F3148" s="226"/>
      <c r="G3148" s="260"/>
      <c r="H3148" s="262"/>
      <c r="I3148" s="225"/>
      <c r="J3148" s="231"/>
    </row>
    <row r="3149" spans="1:10" ht="12" customHeight="1" x14ac:dyDescent="0.2">
      <c r="A3149" s="264"/>
      <c r="B3149" s="227"/>
      <c r="C3149" s="229"/>
      <c r="D3149" s="230"/>
      <c r="E3149" s="231"/>
      <c r="F3149" s="263"/>
      <c r="G3149" s="261"/>
      <c r="H3149" s="262"/>
      <c r="I3149" s="225"/>
      <c r="J3149" s="263"/>
    </row>
    <row r="3150" spans="1:10" ht="12" customHeight="1" x14ac:dyDescent="0.2">
      <c r="A3150" s="264"/>
      <c r="B3150" s="227"/>
      <c r="C3150" s="228"/>
      <c r="D3150" s="230"/>
      <c r="E3150" s="231"/>
      <c r="F3150" s="226"/>
      <c r="G3150" s="260"/>
      <c r="H3150" s="262"/>
      <c r="I3150" s="225"/>
      <c r="J3150" s="231"/>
    </row>
    <row r="3151" spans="1:10" ht="12" customHeight="1" x14ac:dyDescent="0.2">
      <c r="A3151" s="264"/>
      <c r="B3151" s="227"/>
      <c r="C3151" s="229"/>
      <c r="D3151" s="230"/>
      <c r="E3151" s="231"/>
      <c r="F3151" s="263"/>
      <c r="G3151" s="261"/>
      <c r="H3151" s="262"/>
      <c r="I3151" s="225"/>
      <c r="J3151" s="263"/>
    </row>
    <row r="3152" spans="1:10" ht="12" customHeight="1" x14ac:dyDescent="0.2">
      <c r="A3152" s="264"/>
      <c r="B3152" s="227"/>
      <c r="C3152" s="228"/>
      <c r="D3152" s="230"/>
      <c r="E3152" s="231"/>
      <c r="F3152" s="226"/>
      <c r="G3152" s="260"/>
      <c r="H3152" s="262"/>
      <c r="I3152" s="225"/>
      <c r="J3152" s="231"/>
    </row>
    <row r="3153" spans="1:10" ht="12" customHeight="1" x14ac:dyDescent="0.2">
      <c r="A3153" s="264"/>
      <c r="B3153" s="227"/>
      <c r="C3153" s="229"/>
      <c r="D3153" s="230"/>
      <c r="E3153" s="231"/>
      <c r="F3153" s="263"/>
      <c r="G3153" s="261"/>
      <c r="H3153" s="262"/>
      <c r="I3153" s="225"/>
      <c r="J3153" s="263"/>
    </row>
    <row r="3154" spans="1:10" ht="12" customHeight="1" x14ac:dyDescent="0.2">
      <c r="A3154" s="264"/>
      <c r="B3154" s="227"/>
      <c r="C3154" s="228"/>
      <c r="D3154" s="230"/>
      <c r="E3154" s="231"/>
      <c r="F3154" s="226"/>
      <c r="G3154" s="260"/>
      <c r="H3154" s="262"/>
      <c r="I3154" s="225"/>
      <c r="J3154" s="231"/>
    </row>
    <row r="3155" spans="1:10" ht="12" customHeight="1" x14ac:dyDescent="0.2">
      <c r="A3155" s="264"/>
      <c r="B3155" s="227"/>
      <c r="C3155" s="229"/>
      <c r="D3155" s="230"/>
      <c r="E3155" s="231"/>
      <c r="F3155" s="263"/>
      <c r="G3155" s="261"/>
      <c r="H3155" s="262"/>
      <c r="I3155" s="225"/>
      <c r="J3155" s="263"/>
    </row>
    <row r="3156" spans="1:10" ht="12" customHeight="1" x14ac:dyDescent="0.2">
      <c r="A3156" s="264"/>
      <c r="B3156" s="227"/>
      <c r="C3156" s="228"/>
      <c r="D3156" s="230"/>
      <c r="E3156" s="231"/>
      <c r="F3156" s="226"/>
      <c r="G3156" s="260"/>
      <c r="H3156" s="262"/>
      <c r="I3156" s="225"/>
      <c r="J3156" s="231"/>
    </row>
    <row r="3157" spans="1:10" ht="12" customHeight="1" x14ac:dyDescent="0.2">
      <c r="A3157" s="264"/>
      <c r="B3157" s="227"/>
      <c r="C3157" s="229"/>
      <c r="D3157" s="230"/>
      <c r="E3157" s="231"/>
      <c r="F3157" s="263"/>
      <c r="G3157" s="261"/>
      <c r="H3157" s="262"/>
      <c r="I3157" s="225"/>
      <c r="J3157" s="263"/>
    </row>
    <row r="3158" spans="1:10" ht="12" customHeight="1" x14ac:dyDescent="0.2">
      <c r="A3158" s="264"/>
      <c r="B3158" s="227"/>
      <c r="C3158" s="228"/>
      <c r="D3158" s="230"/>
      <c r="E3158" s="231"/>
      <c r="F3158" s="226"/>
      <c r="G3158" s="260"/>
      <c r="H3158" s="262"/>
      <c r="I3158" s="225"/>
      <c r="J3158" s="231"/>
    </row>
    <row r="3159" spans="1:10" ht="12" customHeight="1" x14ac:dyDescent="0.2">
      <c r="A3159" s="264"/>
      <c r="B3159" s="227"/>
      <c r="C3159" s="229"/>
      <c r="D3159" s="230"/>
      <c r="E3159" s="231"/>
      <c r="F3159" s="263"/>
      <c r="G3159" s="261"/>
      <c r="H3159" s="262"/>
      <c r="I3159" s="225"/>
      <c r="J3159" s="263"/>
    </row>
    <row r="3160" spans="1:10" ht="12" customHeight="1" x14ac:dyDescent="0.2">
      <c r="A3160" s="264"/>
      <c r="B3160" s="227"/>
      <c r="C3160" s="228"/>
      <c r="D3160" s="230"/>
      <c r="E3160" s="231"/>
      <c r="F3160" s="226"/>
      <c r="G3160" s="260"/>
      <c r="H3160" s="262"/>
      <c r="I3160" s="225"/>
      <c r="J3160" s="231"/>
    </row>
    <row r="3161" spans="1:10" ht="12" customHeight="1" x14ac:dyDescent="0.2">
      <c r="A3161" s="264"/>
      <c r="B3161" s="227"/>
      <c r="C3161" s="229"/>
      <c r="D3161" s="230"/>
      <c r="E3161" s="231"/>
      <c r="F3161" s="263"/>
      <c r="G3161" s="261"/>
      <c r="H3161" s="262"/>
      <c r="I3161" s="225"/>
      <c r="J3161" s="263"/>
    </row>
    <row r="3162" spans="1:10" ht="12" customHeight="1" x14ac:dyDescent="0.2">
      <c r="A3162" s="264"/>
      <c r="B3162" s="227"/>
      <c r="C3162" s="228"/>
      <c r="D3162" s="230"/>
      <c r="E3162" s="231"/>
      <c r="F3162" s="226"/>
      <c r="G3162" s="260"/>
      <c r="H3162" s="262"/>
      <c r="I3162" s="225"/>
      <c r="J3162" s="231"/>
    </row>
    <row r="3163" spans="1:10" ht="12" customHeight="1" x14ac:dyDescent="0.2">
      <c r="A3163" s="264"/>
      <c r="B3163" s="227"/>
      <c r="C3163" s="229"/>
      <c r="D3163" s="230"/>
      <c r="E3163" s="231"/>
      <c r="F3163" s="263"/>
      <c r="G3163" s="261"/>
      <c r="H3163" s="262"/>
      <c r="I3163" s="225"/>
      <c r="J3163" s="263"/>
    </row>
    <row r="3164" spans="1:10" ht="12" customHeight="1" x14ac:dyDescent="0.2">
      <c r="A3164" s="264"/>
      <c r="B3164" s="227"/>
      <c r="C3164" s="228"/>
      <c r="D3164" s="230"/>
      <c r="E3164" s="231"/>
      <c r="F3164" s="226"/>
      <c r="G3164" s="260"/>
      <c r="H3164" s="262"/>
      <c r="I3164" s="225"/>
      <c r="J3164" s="231"/>
    </row>
    <row r="3165" spans="1:10" ht="12" customHeight="1" x14ac:dyDescent="0.2">
      <c r="A3165" s="264"/>
      <c r="B3165" s="227"/>
      <c r="C3165" s="229"/>
      <c r="D3165" s="230"/>
      <c r="E3165" s="231"/>
      <c r="F3165" s="263"/>
      <c r="G3165" s="261"/>
      <c r="H3165" s="262"/>
      <c r="I3165" s="225"/>
      <c r="J3165" s="263"/>
    </row>
    <row r="3166" spans="1:10" ht="12" customHeight="1" x14ac:dyDescent="0.2">
      <c r="A3166" s="264"/>
      <c r="B3166" s="227"/>
      <c r="C3166" s="228"/>
      <c r="D3166" s="230"/>
      <c r="E3166" s="231"/>
      <c r="F3166" s="226"/>
      <c r="G3166" s="260"/>
      <c r="H3166" s="262"/>
      <c r="I3166" s="225"/>
      <c r="J3166" s="231"/>
    </row>
    <row r="3167" spans="1:10" ht="12" customHeight="1" x14ac:dyDescent="0.2">
      <c r="A3167" s="264"/>
      <c r="B3167" s="227"/>
      <c r="C3167" s="229"/>
      <c r="D3167" s="230"/>
      <c r="E3167" s="231"/>
      <c r="F3167" s="263"/>
      <c r="G3167" s="261"/>
      <c r="H3167" s="262"/>
      <c r="I3167" s="225"/>
      <c r="J3167" s="263"/>
    </row>
    <row r="3168" spans="1:10" ht="12" customHeight="1" x14ac:dyDescent="0.2">
      <c r="A3168" s="264"/>
      <c r="B3168" s="227"/>
      <c r="C3168" s="228"/>
      <c r="D3168" s="230"/>
      <c r="E3168" s="231"/>
      <c r="F3168" s="226"/>
      <c r="G3168" s="260"/>
      <c r="H3168" s="262"/>
      <c r="I3168" s="225"/>
      <c r="J3168" s="231"/>
    </row>
    <row r="3169" spans="1:10" ht="12" customHeight="1" x14ac:dyDescent="0.2">
      <c r="A3169" s="264"/>
      <c r="B3169" s="227"/>
      <c r="C3169" s="229"/>
      <c r="D3169" s="230"/>
      <c r="E3169" s="231"/>
      <c r="F3169" s="263"/>
      <c r="G3169" s="261"/>
      <c r="H3169" s="262"/>
      <c r="I3169" s="225"/>
      <c r="J3169" s="263"/>
    </row>
    <row r="3170" spans="1:10" ht="12" customHeight="1" x14ac:dyDescent="0.2">
      <c r="A3170" s="264"/>
      <c r="B3170" s="227"/>
      <c r="C3170" s="228"/>
      <c r="D3170" s="230"/>
      <c r="E3170" s="231"/>
      <c r="F3170" s="226"/>
      <c r="G3170" s="260"/>
      <c r="H3170" s="262"/>
      <c r="I3170" s="225"/>
      <c r="J3170" s="231"/>
    </row>
    <row r="3171" spans="1:10" ht="12" customHeight="1" x14ac:dyDescent="0.2">
      <c r="A3171" s="264"/>
      <c r="B3171" s="227"/>
      <c r="C3171" s="229"/>
      <c r="D3171" s="230"/>
      <c r="E3171" s="231"/>
      <c r="F3171" s="263"/>
      <c r="G3171" s="261"/>
      <c r="H3171" s="262"/>
      <c r="I3171" s="225"/>
      <c r="J3171" s="263"/>
    </row>
    <row r="3172" spans="1:10" ht="12" customHeight="1" x14ac:dyDescent="0.2">
      <c r="A3172" s="264"/>
      <c r="B3172" s="227"/>
      <c r="C3172" s="228"/>
      <c r="D3172" s="230"/>
      <c r="E3172" s="231"/>
      <c r="F3172" s="226"/>
      <c r="G3172" s="260"/>
      <c r="H3172" s="262"/>
      <c r="I3172" s="225"/>
      <c r="J3172" s="231"/>
    </row>
    <row r="3173" spans="1:10" ht="12" customHeight="1" x14ac:dyDescent="0.2">
      <c r="A3173" s="264"/>
      <c r="B3173" s="227"/>
      <c r="C3173" s="229"/>
      <c r="D3173" s="230"/>
      <c r="E3173" s="231"/>
      <c r="F3173" s="263"/>
      <c r="G3173" s="261"/>
      <c r="H3173" s="262"/>
      <c r="I3173" s="225"/>
      <c r="J3173" s="263"/>
    </row>
    <row r="3174" spans="1:10" ht="12" customHeight="1" x14ac:dyDescent="0.2">
      <c r="A3174" s="264"/>
      <c r="B3174" s="227"/>
      <c r="C3174" s="228"/>
      <c r="D3174" s="230"/>
      <c r="E3174" s="231"/>
      <c r="F3174" s="226"/>
      <c r="G3174" s="260"/>
      <c r="H3174" s="262"/>
      <c r="I3174" s="225"/>
      <c r="J3174" s="231"/>
    </row>
    <row r="3175" spans="1:10" ht="12" customHeight="1" x14ac:dyDescent="0.2">
      <c r="A3175" s="264"/>
      <c r="B3175" s="227"/>
      <c r="C3175" s="229"/>
      <c r="D3175" s="230"/>
      <c r="E3175" s="231"/>
      <c r="F3175" s="263"/>
      <c r="G3175" s="261"/>
      <c r="H3175" s="262"/>
      <c r="I3175" s="225"/>
      <c r="J3175" s="263"/>
    </row>
    <row r="3176" spans="1:10" ht="12" customHeight="1" x14ac:dyDescent="0.2">
      <c r="A3176" s="264"/>
      <c r="B3176" s="227"/>
      <c r="C3176" s="228"/>
      <c r="D3176" s="230"/>
      <c r="E3176" s="231"/>
      <c r="F3176" s="226"/>
      <c r="G3176" s="260"/>
      <c r="H3176" s="262"/>
      <c r="I3176" s="225"/>
      <c r="J3176" s="231"/>
    </row>
    <row r="3177" spans="1:10" ht="12" customHeight="1" x14ac:dyDescent="0.2">
      <c r="A3177" s="264"/>
      <c r="B3177" s="227"/>
      <c r="C3177" s="229"/>
      <c r="D3177" s="230"/>
      <c r="E3177" s="231"/>
      <c r="F3177" s="263"/>
      <c r="G3177" s="261"/>
      <c r="H3177" s="262"/>
      <c r="I3177" s="225"/>
      <c r="J3177" s="263"/>
    </row>
    <row r="3178" spans="1:10" ht="12" customHeight="1" x14ac:dyDescent="0.2">
      <c r="A3178" s="264"/>
      <c r="B3178" s="227"/>
      <c r="C3178" s="228"/>
      <c r="D3178" s="230"/>
      <c r="E3178" s="231"/>
      <c r="F3178" s="226"/>
      <c r="G3178" s="260"/>
      <c r="H3178" s="262"/>
      <c r="I3178" s="225"/>
      <c r="J3178" s="231"/>
    </row>
    <row r="3179" spans="1:10" ht="12" customHeight="1" x14ac:dyDescent="0.2">
      <c r="A3179" s="264"/>
      <c r="B3179" s="227"/>
      <c r="C3179" s="229"/>
      <c r="D3179" s="230"/>
      <c r="E3179" s="231"/>
      <c r="F3179" s="263"/>
      <c r="G3179" s="261"/>
      <c r="H3179" s="262"/>
      <c r="I3179" s="225"/>
      <c r="J3179" s="263"/>
    </row>
    <row r="3180" spans="1:10" ht="12" customHeight="1" x14ac:dyDescent="0.2">
      <c r="A3180" s="264"/>
      <c r="B3180" s="227"/>
      <c r="C3180" s="228"/>
      <c r="D3180" s="230"/>
      <c r="E3180" s="231"/>
      <c r="F3180" s="226"/>
      <c r="G3180" s="260"/>
      <c r="H3180" s="262"/>
      <c r="I3180" s="225"/>
      <c r="J3180" s="231"/>
    </row>
    <row r="3181" spans="1:10" ht="12" customHeight="1" x14ac:dyDescent="0.2">
      <c r="A3181" s="264"/>
      <c r="B3181" s="227"/>
      <c r="C3181" s="229"/>
      <c r="D3181" s="230"/>
      <c r="E3181" s="231"/>
      <c r="F3181" s="263"/>
      <c r="G3181" s="261"/>
      <c r="H3181" s="262"/>
      <c r="I3181" s="225"/>
      <c r="J3181" s="263"/>
    </row>
    <row r="3182" spans="1:10" ht="12" customHeight="1" x14ac:dyDescent="0.2">
      <c r="A3182" s="264"/>
      <c r="B3182" s="227"/>
      <c r="C3182" s="228"/>
      <c r="D3182" s="230"/>
      <c r="E3182" s="231"/>
      <c r="F3182" s="226"/>
      <c r="G3182" s="260"/>
      <c r="H3182" s="262"/>
      <c r="I3182" s="225"/>
      <c r="J3182" s="231"/>
    </row>
    <row r="3183" spans="1:10" ht="12" customHeight="1" x14ac:dyDescent="0.2">
      <c r="A3183" s="264"/>
      <c r="B3183" s="227"/>
      <c r="C3183" s="229"/>
      <c r="D3183" s="230"/>
      <c r="E3183" s="231"/>
      <c r="F3183" s="263"/>
      <c r="G3183" s="261"/>
      <c r="H3183" s="262"/>
      <c r="I3183" s="225"/>
      <c r="J3183" s="263"/>
    </row>
    <row r="3184" spans="1:10" ht="12" customHeight="1" x14ac:dyDescent="0.2">
      <c r="A3184" s="264"/>
      <c r="B3184" s="227"/>
      <c r="C3184" s="228"/>
      <c r="D3184" s="230"/>
      <c r="E3184" s="231"/>
      <c r="F3184" s="226"/>
      <c r="G3184" s="260"/>
      <c r="H3184" s="262"/>
      <c r="I3184" s="225"/>
      <c r="J3184" s="231"/>
    </row>
    <row r="3185" spans="1:10" ht="12" customHeight="1" x14ac:dyDescent="0.2">
      <c r="A3185" s="264"/>
      <c r="B3185" s="227"/>
      <c r="C3185" s="229"/>
      <c r="D3185" s="230"/>
      <c r="E3185" s="231"/>
      <c r="F3185" s="263"/>
      <c r="G3185" s="261"/>
      <c r="H3185" s="262"/>
      <c r="I3185" s="225"/>
      <c r="J3185" s="263"/>
    </row>
    <row r="3186" spans="1:10" ht="12" customHeight="1" x14ac:dyDescent="0.2">
      <c r="A3186" s="264"/>
      <c r="B3186" s="227"/>
      <c r="C3186" s="228"/>
      <c r="D3186" s="230"/>
      <c r="E3186" s="231"/>
      <c r="F3186" s="226"/>
      <c r="G3186" s="260"/>
      <c r="H3186" s="262"/>
      <c r="I3186" s="225"/>
      <c r="J3186" s="231"/>
    </row>
    <row r="3187" spans="1:10" ht="12" customHeight="1" x14ac:dyDescent="0.2">
      <c r="A3187" s="264"/>
      <c r="B3187" s="227"/>
      <c r="C3187" s="229"/>
      <c r="D3187" s="230"/>
      <c r="E3187" s="231"/>
      <c r="F3187" s="263"/>
      <c r="G3187" s="261"/>
      <c r="H3187" s="262"/>
      <c r="I3187" s="225"/>
      <c r="J3187" s="263"/>
    </row>
    <row r="3188" spans="1:10" ht="12" customHeight="1" x14ac:dyDescent="0.2">
      <c r="A3188" s="264"/>
      <c r="B3188" s="227"/>
      <c r="C3188" s="228"/>
      <c r="D3188" s="230"/>
      <c r="E3188" s="231"/>
      <c r="F3188" s="226"/>
      <c r="G3188" s="260"/>
      <c r="H3188" s="262"/>
      <c r="I3188" s="225"/>
      <c r="J3188" s="231"/>
    </row>
    <row r="3189" spans="1:10" ht="12" customHeight="1" x14ac:dyDescent="0.2">
      <c r="A3189" s="264"/>
      <c r="B3189" s="227"/>
      <c r="C3189" s="229"/>
      <c r="D3189" s="230"/>
      <c r="E3189" s="231"/>
      <c r="F3189" s="263"/>
      <c r="G3189" s="261"/>
      <c r="H3189" s="262"/>
      <c r="I3189" s="225"/>
      <c r="J3189" s="263"/>
    </row>
    <row r="3190" spans="1:10" ht="12" customHeight="1" x14ac:dyDescent="0.2">
      <c r="A3190" s="264"/>
      <c r="B3190" s="227"/>
      <c r="C3190" s="228"/>
      <c r="D3190" s="230"/>
      <c r="E3190" s="231"/>
      <c r="F3190" s="226"/>
      <c r="G3190" s="260"/>
      <c r="H3190" s="262"/>
      <c r="I3190" s="225"/>
      <c r="J3190" s="231"/>
    </row>
    <row r="3191" spans="1:10" ht="12" customHeight="1" x14ac:dyDescent="0.2">
      <c r="A3191" s="264"/>
      <c r="B3191" s="227"/>
      <c r="C3191" s="229"/>
      <c r="D3191" s="230"/>
      <c r="E3191" s="231"/>
      <c r="F3191" s="263"/>
      <c r="G3191" s="261"/>
      <c r="H3191" s="262"/>
      <c r="I3191" s="225"/>
      <c r="J3191" s="263"/>
    </row>
    <row r="3192" spans="1:10" ht="12" customHeight="1" x14ac:dyDescent="0.2">
      <c r="A3192" s="264"/>
      <c r="B3192" s="227"/>
      <c r="C3192" s="228"/>
      <c r="D3192" s="230"/>
      <c r="E3192" s="231"/>
      <c r="F3192" s="226"/>
      <c r="G3192" s="260"/>
      <c r="H3192" s="262"/>
      <c r="I3192" s="225"/>
      <c r="J3192" s="231"/>
    </row>
    <row r="3193" spans="1:10" ht="12" customHeight="1" x14ac:dyDescent="0.2">
      <c r="A3193" s="264"/>
      <c r="B3193" s="227"/>
      <c r="C3193" s="229"/>
      <c r="D3193" s="230"/>
      <c r="E3193" s="231"/>
      <c r="F3193" s="263"/>
      <c r="G3193" s="261"/>
      <c r="H3193" s="262"/>
      <c r="I3193" s="225"/>
      <c r="J3193" s="263"/>
    </row>
    <row r="3194" spans="1:10" ht="12" customHeight="1" x14ac:dyDescent="0.2">
      <c r="A3194" s="264"/>
      <c r="B3194" s="227"/>
      <c r="C3194" s="228"/>
      <c r="D3194" s="230"/>
      <c r="E3194" s="231"/>
      <c r="F3194" s="226"/>
      <c r="G3194" s="260"/>
      <c r="H3194" s="262"/>
      <c r="I3194" s="225"/>
      <c r="J3194" s="231"/>
    </row>
    <row r="3195" spans="1:10" ht="12" customHeight="1" x14ac:dyDescent="0.2">
      <c r="A3195" s="264"/>
      <c r="B3195" s="227"/>
      <c r="C3195" s="229"/>
      <c r="D3195" s="230"/>
      <c r="E3195" s="231"/>
      <c r="F3195" s="263"/>
      <c r="G3195" s="261"/>
      <c r="H3195" s="262"/>
      <c r="I3195" s="225"/>
      <c r="J3195" s="263"/>
    </row>
    <row r="3196" spans="1:10" ht="12" customHeight="1" x14ac:dyDescent="0.2">
      <c r="A3196" s="264"/>
      <c r="B3196" s="227"/>
      <c r="C3196" s="228"/>
      <c r="D3196" s="230"/>
      <c r="E3196" s="231"/>
      <c r="F3196" s="226"/>
      <c r="G3196" s="260"/>
      <c r="H3196" s="262"/>
      <c r="I3196" s="225"/>
      <c r="J3196" s="231"/>
    </row>
    <row r="3197" spans="1:10" ht="12" customHeight="1" x14ac:dyDescent="0.2">
      <c r="A3197" s="264"/>
      <c r="B3197" s="227"/>
      <c r="C3197" s="229"/>
      <c r="D3197" s="230"/>
      <c r="E3197" s="231"/>
      <c r="F3197" s="263"/>
      <c r="G3197" s="261"/>
      <c r="H3197" s="262"/>
      <c r="I3197" s="225"/>
      <c r="J3197" s="263"/>
    </row>
    <row r="3198" spans="1:10" ht="12" customHeight="1" x14ac:dyDescent="0.2">
      <c r="A3198" s="264"/>
      <c r="B3198" s="227"/>
      <c r="C3198" s="228"/>
      <c r="D3198" s="230"/>
      <c r="E3198" s="231"/>
      <c r="F3198" s="226"/>
      <c r="G3198" s="260"/>
      <c r="H3198" s="262"/>
      <c r="I3198" s="225"/>
      <c r="J3198" s="231"/>
    </row>
    <row r="3199" spans="1:10" ht="12" customHeight="1" x14ac:dyDescent="0.2">
      <c r="A3199" s="264"/>
      <c r="B3199" s="227"/>
      <c r="C3199" s="229"/>
      <c r="D3199" s="230"/>
      <c r="E3199" s="231"/>
      <c r="F3199" s="263"/>
      <c r="G3199" s="261"/>
      <c r="H3199" s="262"/>
      <c r="I3199" s="225"/>
      <c r="J3199" s="263"/>
    </row>
    <row r="3200" spans="1:10" ht="12" customHeight="1" x14ac:dyDescent="0.2">
      <c r="A3200" s="264"/>
      <c r="B3200" s="227"/>
      <c r="C3200" s="228"/>
      <c r="D3200" s="230"/>
      <c r="E3200" s="231"/>
      <c r="F3200" s="226"/>
      <c r="G3200" s="260"/>
      <c r="H3200" s="262"/>
      <c r="I3200" s="225"/>
      <c r="J3200" s="231"/>
    </row>
    <row r="3201" spans="1:10" ht="12" customHeight="1" x14ac:dyDescent="0.2">
      <c r="A3201" s="264"/>
      <c r="B3201" s="227"/>
      <c r="C3201" s="229"/>
      <c r="D3201" s="230"/>
      <c r="E3201" s="231"/>
      <c r="F3201" s="263"/>
      <c r="G3201" s="261"/>
      <c r="H3201" s="262"/>
      <c r="I3201" s="225"/>
      <c r="J3201" s="263"/>
    </row>
    <row r="3202" spans="1:10" ht="12" customHeight="1" x14ac:dyDescent="0.2">
      <c r="A3202" s="264"/>
      <c r="B3202" s="227"/>
      <c r="C3202" s="228"/>
      <c r="D3202" s="230"/>
      <c r="E3202" s="231"/>
      <c r="F3202" s="226"/>
      <c r="G3202" s="260"/>
      <c r="H3202" s="262"/>
      <c r="I3202" s="225"/>
      <c r="J3202" s="231"/>
    </row>
    <row r="3203" spans="1:10" ht="12" customHeight="1" x14ac:dyDescent="0.2">
      <c r="A3203" s="264"/>
      <c r="B3203" s="227"/>
      <c r="C3203" s="229"/>
      <c r="D3203" s="230"/>
      <c r="E3203" s="231"/>
      <c r="F3203" s="263"/>
      <c r="G3203" s="261"/>
      <c r="H3203" s="262"/>
      <c r="I3203" s="225"/>
      <c r="J3203" s="263"/>
    </row>
    <row r="3204" spans="1:10" ht="12" customHeight="1" x14ac:dyDescent="0.2">
      <c r="A3204" s="264"/>
      <c r="B3204" s="227"/>
      <c r="C3204" s="228"/>
      <c r="D3204" s="230"/>
      <c r="E3204" s="231"/>
      <c r="F3204" s="226"/>
      <c r="G3204" s="260"/>
      <c r="H3204" s="262"/>
      <c r="I3204" s="225"/>
      <c r="J3204" s="231"/>
    </row>
    <row r="3205" spans="1:10" ht="12" customHeight="1" x14ac:dyDescent="0.2">
      <c r="A3205" s="264"/>
      <c r="B3205" s="227"/>
      <c r="C3205" s="229"/>
      <c r="D3205" s="230"/>
      <c r="E3205" s="231"/>
      <c r="F3205" s="263"/>
      <c r="G3205" s="261"/>
      <c r="H3205" s="262"/>
      <c r="I3205" s="225"/>
      <c r="J3205" s="263"/>
    </row>
    <row r="3206" spans="1:10" ht="12" customHeight="1" x14ac:dyDescent="0.2">
      <c r="A3206" s="264"/>
      <c r="B3206" s="227"/>
      <c r="C3206" s="228"/>
      <c r="D3206" s="230"/>
      <c r="E3206" s="231"/>
      <c r="F3206" s="226"/>
      <c r="G3206" s="260"/>
      <c r="H3206" s="262"/>
      <c r="I3206" s="225"/>
      <c r="J3206" s="231"/>
    </row>
    <row r="3207" spans="1:10" ht="12" customHeight="1" x14ac:dyDescent="0.2">
      <c r="A3207" s="264"/>
      <c r="B3207" s="227"/>
      <c r="C3207" s="229"/>
      <c r="D3207" s="230"/>
      <c r="E3207" s="231"/>
      <c r="F3207" s="263"/>
      <c r="G3207" s="261"/>
      <c r="H3207" s="262"/>
      <c r="I3207" s="225"/>
      <c r="J3207" s="263"/>
    </row>
    <row r="3208" spans="1:10" ht="12" customHeight="1" x14ac:dyDescent="0.2">
      <c r="A3208" s="264"/>
      <c r="B3208" s="227"/>
      <c r="C3208" s="228"/>
      <c r="D3208" s="230"/>
      <c r="E3208" s="231"/>
      <c r="F3208" s="226"/>
      <c r="G3208" s="260"/>
      <c r="H3208" s="262"/>
      <c r="I3208" s="225"/>
      <c r="J3208" s="231"/>
    </row>
    <row r="3209" spans="1:10" ht="12" customHeight="1" x14ac:dyDescent="0.2">
      <c r="A3209" s="264"/>
      <c r="B3209" s="227"/>
      <c r="C3209" s="229"/>
      <c r="D3209" s="230"/>
      <c r="E3209" s="231"/>
      <c r="F3209" s="263"/>
      <c r="G3209" s="261"/>
      <c r="H3209" s="262"/>
      <c r="I3209" s="225"/>
      <c r="J3209" s="263"/>
    </row>
    <row r="3210" spans="1:10" ht="12" customHeight="1" x14ac:dyDescent="0.2">
      <c r="A3210" s="264"/>
      <c r="B3210" s="227"/>
      <c r="C3210" s="228"/>
      <c r="D3210" s="230"/>
      <c r="E3210" s="231"/>
      <c r="F3210" s="226"/>
      <c r="G3210" s="260"/>
      <c r="H3210" s="262"/>
      <c r="I3210" s="225"/>
      <c r="J3210" s="231"/>
    </row>
    <row r="3211" spans="1:10" ht="12" customHeight="1" x14ac:dyDescent="0.2">
      <c r="A3211" s="264"/>
      <c r="B3211" s="227"/>
      <c r="C3211" s="229"/>
      <c r="D3211" s="230"/>
      <c r="E3211" s="231"/>
      <c r="F3211" s="263"/>
      <c r="G3211" s="261"/>
      <c r="H3211" s="262"/>
      <c r="I3211" s="225"/>
      <c r="J3211" s="263"/>
    </row>
    <row r="3212" spans="1:10" ht="12" customHeight="1" x14ac:dyDescent="0.2">
      <c r="A3212" s="264"/>
      <c r="B3212" s="227"/>
      <c r="C3212" s="228"/>
      <c r="D3212" s="230"/>
      <c r="E3212" s="231"/>
      <c r="F3212" s="226"/>
      <c r="G3212" s="260"/>
      <c r="H3212" s="262"/>
      <c r="I3212" s="225"/>
      <c r="J3212" s="231"/>
    </row>
    <row r="3213" spans="1:10" ht="12" customHeight="1" x14ac:dyDescent="0.2">
      <c r="A3213" s="264"/>
      <c r="B3213" s="227"/>
      <c r="C3213" s="229"/>
      <c r="D3213" s="230"/>
      <c r="E3213" s="231"/>
      <c r="F3213" s="263"/>
      <c r="G3213" s="261"/>
      <c r="H3213" s="262"/>
      <c r="I3213" s="225"/>
      <c r="J3213" s="263"/>
    </row>
    <row r="3214" spans="1:10" ht="12" customHeight="1" x14ac:dyDescent="0.2">
      <c r="A3214" s="264"/>
      <c r="B3214" s="227"/>
      <c r="C3214" s="228"/>
      <c r="D3214" s="230"/>
      <c r="E3214" s="231"/>
      <c r="F3214" s="226"/>
      <c r="G3214" s="260"/>
      <c r="H3214" s="262"/>
      <c r="I3214" s="225"/>
      <c r="J3214" s="231"/>
    </row>
    <row r="3215" spans="1:10" ht="12" customHeight="1" x14ac:dyDescent="0.2">
      <c r="A3215" s="264"/>
      <c r="B3215" s="227"/>
      <c r="C3215" s="229"/>
      <c r="D3215" s="230"/>
      <c r="E3215" s="231"/>
      <c r="F3215" s="263"/>
      <c r="G3215" s="261"/>
      <c r="H3215" s="262"/>
      <c r="I3215" s="225"/>
      <c r="J3215" s="263"/>
    </row>
    <row r="3216" spans="1:10" ht="12" customHeight="1" x14ac:dyDescent="0.2">
      <c r="A3216" s="264"/>
      <c r="B3216" s="227"/>
      <c r="C3216" s="228"/>
      <c r="D3216" s="230"/>
      <c r="E3216" s="231"/>
      <c r="F3216" s="226"/>
      <c r="G3216" s="260"/>
      <c r="H3216" s="262"/>
      <c r="I3216" s="225"/>
      <c r="J3216" s="231"/>
    </row>
    <row r="3217" spans="1:10" ht="12" customHeight="1" x14ac:dyDescent="0.2">
      <c r="A3217" s="264"/>
      <c r="B3217" s="227"/>
      <c r="C3217" s="229"/>
      <c r="D3217" s="230"/>
      <c r="E3217" s="231"/>
      <c r="F3217" s="263"/>
      <c r="G3217" s="261"/>
      <c r="H3217" s="262"/>
      <c r="I3217" s="225"/>
      <c r="J3217" s="263"/>
    </row>
    <row r="3218" spans="1:10" ht="12" customHeight="1" x14ac:dyDescent="0.2">
      <c r="A3218" s="264"/>
      <c r="B3218" s="227"/>
      <c r="C3218" s="228"/>
      <c r="D3218" s="230"/>
      <c r="E3218" s="231"/>
      <c r="F3218" s="226"/>
      <c r="G3218" s="260"/>
      <c r="H3218" s="262"/>
      <c r="I3218" s="225"/>
      <c r="J3218" s="231"/>
    </row>
    <row r="3219" spans="1:10" ht="12" customHeight="1" x14ac:dyDescent="0.2">
      <c r="A3219" s="264"/>
      <c r="B3219" s="227"/>
      <c r="C3219" s="229"/>
      <c r="D3219" s="230"/>
      <c r="E3219" s="231"/>
      <c r="F3219" s="263"/>
      <c r="G3219" s="261"/>
      <c r="H3219" s="262"/>
      <c r="I3219" s="225"/>
      <c r="J3219" s="263"/>
    </row>
    <row r="3220" spans="1:10" ht="12" customHeight="1" x14ac:dyDescent="0.2">
      <c r="A3220" s="264"/>
      <c r="B3220" s="227"/>
      <c r="C3220" s="228"/>
      <c r="D3220" s="230"/>
      <c r="E3220" s="231"/>
      <c r="F3220" s="226"/>
      <c r="G3220" s="260"/>
      <c r="H3220" s="262"/>
      <c r="I3220" s="225"/>
      <c r="J3220" s="231"/>
    </row>
    <row r="3221" spans="1:10" ht="12" customHeight="1" x14ac:dyDescent="0.2">
      <c r="A3221" s="264"/>
      <c r="B3221" s="227"/>
      <c r="C3221" s="229"/>
      <c r="D3221" s="230"/>
      <c r="E3221" s="231"/>
      <c r="F3221" s="263"/>
      <c r="G3221" s="261"/>
      <c r="H3221" s="262"/>
      <c r="I3221" s="225"/>
      <c r="J3221" s="263"/>
    </row>
    <row r="3222" spans="1:10" ht="12" customHeight="1" x14ac:dyDescent="0.2">
      <c r="A3222" s="264"/>
      <c r="B3222" s="227"/>
      <c r="C3222" s="228"/>
      <c r="D3222" s="230"/>
      <c r="E3222" s="231"/>
      <c r="F3222" s="226"/>
      <c r="G3222" s="260"/>
      <c r="H3222" s="262"/>
      <c r="I3222" s="225"/>
      <c r="J3222" s="231"/>
    </row>
    <row r="3223" spans="1:10" ht="12" customHeight="1" x14ac:dyDescent="0.2">
      <c r="A3223" s="264"/>
      <c r="B3223" s="227"/>
      <c r="C3223" s="229"/>
      <c r="D3223" s="230"/>
      <c r="E3223" s="231"/>
      <c r="F3223" s="263"/>
      <c r="G3223" s="261"/>
      <c r="H3223" s="262"/>
      <c r="I3223" s="225"/>
      <c r="J3223" s="263"/>
    </row>
    <row r="3224" spans="1:10" ht="12" customHeight="1" x14ac:dyDescent="0.2">
      <c r="A3224" s="264"/>
      <c r="B3224" s="227"/>
      <c r="C3224" s="228"/>
      <c r="D3224" s="230"/>
      <c r="E3224" s="231"/>
      <c r="F3224" s="226"/>
      <c r="G3224" s="260"/>
      <c r="H3224" s="262"/>
      <c r="I3224" s="225"/>
      <c r="J3224" s="231"/>
    </row>
    <row r="3225" spans="1:10" ht="12" customHeight="1" x14ac:dyDescent="0.2">
      <c r="A3225" s="264"/>
      <c r="B3225" s="227"/>
      <c r="C3225" s="229"/>
      <c r="D3225" s="230"/>
      <c r="E3225" s="231"/>
      <c r="F3225" s="263"/>
      <c r="G3225" s="261"/>
      <c r="H3225" s="262"/>
      <c r="I3225" s="225"/>
      <c r="J3225" s="263"/>
    </row>
    <row r="3226" spans="1:10" ht="12" customHeight="1" x14ac:dyDescent="0.2">
      <c r="A3226" s="264"/>
      <c r="B3226" s="227"/>
      <c r="C3226" s="228"/>
      <c r="D3226" s="230"/>
      <c r="E3226" s="231"/>
      <c r="F3226" s="226"/>
      <c r="G3226" s="260"/>
      <c r="H3226" s="262"/>
      <c r="I3226" s="225"/>
      <c r="J3226" s="231"/>
    </row>
    <row r="3227" spans="1:10" ht="12" customHeight="1" x14ac:dyDescent="0.2">
      <c r="A3227" s="264"/>
      <c r="B3227" s="227"/>
      <c r="C3227" s="229"/>
      <c r="D3227" s="230"/>
      <c r="E3227" s="231"/>
      <c r="F3227" s="263"/>
      <c r="G3227" s="261"/>
      <c r="H3227" s="262"/>
      <c r="I3227" s="225"/>
      <c r="J3227" s="263"/>
    </row>
    <row r="3228" spans="1:10" ht="12" customHeight="1" x14ac:dyDescent="0.2">
      <c r="A3228" s="264"/>
      <c r="B3228" s="227"/>
      <c r="C3228" s="228"/>
      <c r="D3228" s="230"/>
      <c r="E3228" s="231"/>
      <c r="F3228" s="226"/>
      <c r="G3228" s="260"/>
      <c r="H3228" s="262"/>
      <c r="I3228" s="225"/>
      <c r="J3228" s="231"/>
    </row>
    <row r="3229" spans="1:10" ht="12" customHeight="1" x14ac:dyDescent="0.2">
      <c r="A3229" s="264"/>
      <c r="B3229" s="227"/>
      <c r="C3229" s="229"/>
      <c r="D3229" s="230"/>
      <c r="E3229" s="231"/>
      <c r="F3229" s="263"/>
      <c r="G3229" s="261"/>
      <c r="H3229" s="262"/>
      <c r="I3229" s="225"/>
      <c r="J3229" s="263"/>
    </row>
    <row r="3230" spans="1:10" ht="12" customHeight="1" x14ac:dyDescent="0.2">
      <c r="A3230" s="264"/>
      <c r="B3230" s="227"/>
      <c r="C3230" s="228"/>
      <c r="D3230" s="230"/>
      <c r="E3230" s="231"/>
      <c r="F3230" s="226"/>
      <c r="G3230" s="260"/>
      <c r="H3230" s="262"/>
      <c r="I3230" s="225"/>
      <c r="J3230" s="231"/>
    </row>
    <row r="3231" spans="1:10" ht="12" customHeight="1" x14ac:dyDescent="0.2">
      <c r="A3231" s="264"/>
      <c r="B3231" s="227"/>
      <c r="C3231" s="229"/>
      <c r="D3231" s="230"/>
      <c r="E3231" s="231"/>
      <c r="F3231" s="263"/>
      <c r="G3231" s="261"/>
      <c r="H3231" s="262"/>
      <c r="I3231" s="225"/>
      <c r="J3231" s="263"/>
    </row>
    <row r="3232" spans="1:10" ht="12" customHeight="1" x14ac:dyDescent="0.2">
      <c r="A3232" s="264"/>
      <c r="B3232" s="227"/>
      <c r="C3232" s="228"/>
      <c r="D3232" s="230"/>
      <c r="E3232" s="231"/>
      <c r="F3232" s="226"/>
      <c r="G3232" s="260"/>
      <c r="H3232" s="262"/>
      <c r="I3232" s="225"/>
      <c r="J3232" s="231"/>
    </row>
    <row r="3233" spans="1:10" ht="12" customHeight="1" x14ac:dyDescent="0.2">
      <c r="A3233" s="264"/>
      <c r="B3233" s="227"/>
      <c r="C3233" s="229"/>
      <c r="D3233" s="230"/>
      <c r="E3233" s="231"/>
      <c r="F3233" s="263"/>
      <c r="G3233" s="261"/>
      <c r="H3233" s="262"/>
      <c r="I3233" s="225"/>
      <c r="J3233" s="263"/>
    </row>
    <row r="3234" spans="1:10" ht="12" customHeight="1" x14ac:dyDescent="0.2">
      <c r="A3234" s="264"/>
      <c r="B3234" s="227"/>
      <c r="C3234" s="228"/>
      <c r="D3234" s="230"/>
      <c r="E3234" s="231"/>
      <c r="F3234" s="226"/>
      <c r="G3234" s="260"/>
      <c r="H3234" s="262"/>
      <c r="I3234" s="225"/>
      <c r="J3234" s="231"/>
    </row>
    <row r="3235" spans="1:10" ht="12" customHeight="1" x14ac:dyDescent="0.2">
      <c r="A3235" s="264"/>
      <c r="B3235" s="227"/>
      <c r="C3235" s="229"/>
      <c r="D3235" s="230"/>
      <c r="E3235" s="231"/>
      <c r="F3235" s="263"/>
      <c r="G3235" s="261"/>
      <c r="H3235" s="262"/>
      <c r="I3235" s="225"/>
      <c r="J3235" s="263"/>
    </row>
    <row r="3236" spans="1:10" ht="12" customHeight="1" x14ac:dyDescent="0.2">
      <c r="A3236" s="264"/>
      <c r="B3236" s="227"/>
      <c r="C3236" s="228"/>
      <c r="D3236" s="230"/>
      <c r="E3236" s="231"/>
      <c r="F3236" s="226"/>
      <c r="G3236" s="260"/>
      <c r="H3236" s="262"/>
      <c r="I3236" s="225"/>
      <c r="J3236" s="231"/>
    </row>
    <row r="3237" spans="1:10" ht="12" customHeight="1" x14ac:dyDescent="0.2">
      <c r="A3237" s="264"/>
      <c r="B3237" s="227"/>
      <c r="C3237" s="229"/>
      <c r="D3237" s="230"/>
      <c r="E3237" s="231"/>
      <c r="F3237" s="263"/>
      <c r="G3237" s="261"/>
      <c r="H3237" s="262"/>
      <c r="I3237" s="225"/>
      <c r="J3237" s="263"/>
    </row>
    <row r="3238" spans="1:10" ht="12" customHeight="1" x14ac:dyDescent="0.2">
      <c r="A3238" s="264"/>
      <c r="B3238" s="227"/>
      <c r="C3238" s="228"/>
      <c r="D3238" s="230"/>
      <c r="E3238" s="231"/>
      <c r="F3238" s="226"/>
      <c r="G3238" s="260"/>
      <c r="H3238" s="262"/>
      <c r="I3238" s="225"/>
      <c r="J3238" s="231"/>
    </row>
    <row r="3239" spans="1:10" ht="12" customHeight="1" x14ac:dyDescent="0.2">
      <c r="A3239" s="264"/>
      <c r="B3239" s="227"/>
      <c r="C3239" s="229"/>
      <c r="D3239" s="230"/>
      <c r="E3239" s="231"/>
      <c r="F3239" s="263"/>
      <c r="G3239" s="261"/>
      <c r="H3239" s="262"/>
      <c r="I3239" s="225"/>
      <c r="J3239" s="263"/>
    </row>
    <row r="3240" spans="1:10" ht="12" customHeight="1" x14ac:dyDescent="0.2">
      <c r="A3240" s="264"/>
      <c r="B3240" s="227"/>
      <c r="C3240" s="228"/>
      <c r="D3240" s="230"/>
      <c r="E3240" s="231"/>
      <c r="F3240" s="226"/>
      <c r="G3240" s="260"/>
      <c r="H3240" s="262"/>
      <c r="I3240" s="225"/>
      <c r="J3240" s="231"/>
    </row>
    <row r="3241" spans="1:10" ht="12" customHeight="1" x14ac:dyDescent="0.2">
      <c r="A3241" s="264"/>
      <c r="B3241" s="227"/>
      <c r="C3241" s="229"/>
      <c r="D3241" s="230"/>
      <c r="E3241" s="231"/>
      <c r="F3241" s="263"/>
      <c r="G3241" s="261"/>
      <c r="H3241" s="262"/>
      <c r="I3241" s="225"/>
      <c r="J3241" s="263"/>
    </row>
    <row r="3242" spans="1:10" ht="12" customHeight="1" x14ac:dyDescent="0.2">
      <c r="A3242" s="264"/>
      <c r="B3242" s="227"/>
      <c r="C3242" s="228"/>
      <c r="D3242" s="230"/>
      <c r="E3242" s="231"/>
      <c r="F3242" s="226"/>
      <c r="G3242" s="260"/>
      <c r="H3242" s="262"/>
      <c r="I3242" s="225"/>
      <c r="J3242" s="231"/>
    </row>
    <row r="3243" spans="1:10" ht="12" customHeight="1" x14ac:dyDescent="0.2">
      <c r="A3243" s="264"/>
      <c r="B3243" s="227"/>
      <c r="C3243" s="229"/>
      <c r="D3243" s="230"/>
      <c r="E3243" s="231"/>
      <c r="F3243" s="263"/>
      <c r="G3243" s="261"/>
      <c r="H3243" s="262"/>
      <c r="I3243" s="225"/>
      <c r="J3243" s="263"/>
    </row>
    <row r="3244" spans="1:10" ht="12" customHeight="1" x14ac:dyDescent="0.2">
      <c r="A3244" s="264"/>
      <c r="B3244" s="227"/>
      <c r="C3244" s="228"/>
      <c r="D3244" s="230"/>
      <c r="E3244" s="231"/>
      <c r="F3244" s="226"/>
      <c r="G3244" s="260"/>
      <c r="H3244" s="262"/>
      <c r="I3244" s="225"/>
      <c r="J3244" s="231"/>
    </row>
    <row r="3245" spans="1:10" ht="12" customHeight="1" x14ac:dyDescent="0.2">
      <c r="A3245" s="264"/>
      <c r="B3245" s="227"/>
      <c r="C3245" s="229"/>
      <c r="D3245" s="230"/>
      <c r="E3245" s="231"/>
      <c r="F3245" s="263"/>
      <c r="G3245" s="261"/>
      <c r="H3245" s="262"/>
      <c r="I3245" s="225"/>
      <c r="J3245" s="263"/>
    </row>
    <row r="3246" spans="1:10" ht="12" customHeight="1" x14ac:dyDescent="0.2">
      <c r="A3246" s="264"/>
      <c r="B3246" s="227"/>
      <c r="C3246" s="228"/>
      <c r="D3246" s="230"/>
      <c r="E3246" s="231"/>
      <c r="F3246" s="226"/>
      <c r="G3246" s="260"/>
      <c r="H3246" s="262"/>
      <c r="I3246" s="225"/>
      <c r="J3246" s="231"/>
    </row>
    <row r="3247" spans="1:10" ht="12" customHeight="1" x14ac:dyDescent="0.2">
      <c r="A3247" s="264"/>
      <c r="B3247" s="227"/>
      <c r="C3247" s="229"/>
      <c r="D3247" s="230"/>
      <c r="E3247" s="231"/>
      <c r="F3247" s="263"/>
      <c r="G3247" s="261"/>
      <c r="H3247" s="262"/>
      <c r="I3247" s="225"/>
      <c r="J3247" s="263"/>
    </row>
    <row r="3248" spans="1:10" ht="12" customHeight="1" x14ac:dyDescent="0.2">
      <c r="A3248" s="264"/>
      <c r="B3248" s="227"/>
      <c r="C3248" s="228"/>
      <c r="D3248" s="230"/>
      <c r="E3248" s="231"/>
      <c r="F3248" s="226"/>
      <c r="G3248" s="260"/>
      <c r="H3248" s="262"/>
      <c r="I3248" s="225"/>
      <c r="J3248" s="231"/>
    </row>
    <row r="3249" spans="1:10" ht="12" customHeight="1" x14ac:dyDescent="0.2">
      <c r="A3249" s="264"/>
      <c r="B3249" s="227"/>
      <c r="C3249" s="229"/>
      <c r="D3249" s="230"/>
      <c r="E3249" s="231"/>
      <c r="F3249" s="263"/>
      <c r="G3249" s="261"/>
      <c r="H3249" s="262"/>
      <c r="I3249" s="225"/>
      <c r="J3249" s="263"/>
    </row>
    <row r="3250" spans="1:10" ht="12" customHeight="1" x14ac:dyDescent="0.2">
      <c r="A3250" s="264"/>
      <c r="B3250" s="227"/>
      <c r="C3250" s="228"/>
      <c r="D3250" s="230"/>
      <c r="E3250" s="231"/>
      <c r="F3250" s="226"/>
      <c r="G3250" s="260"/>
      <c r="H3250" s="262"/>
      <c r="I3250" s="225"/>
      <c r="J3250" s="231"/>
    </row>
    <row r="3251" spans="1:10" ht="12" customHeight="1" x14ac:dyDescent="0.2">
      <c r="A3251" s="264"/>
      <c r="B3251" s="227"/>
      <c r="C3251" s="229"/>
      <c r="D3251" s="230"/>
      <c r="E3251" s="231"/>
      <c r="F3251" s="263"/>
      <c r="G3251" s="261"/>
      <c r="H3251" s="262"/>
      <c r="I3251" s="225"/>
      <c r="J3251" s="263"/>
    </row>
    <row r="3252" spans="1:10" ht="12" customHeight="1" x14ac:dyDescent="0.2">
      <c r="A3252" s="264"/>
      <c r="B3252" s="227"/>
      <c r="C3252" s="228"/>
      <c r="D3252" s="230"/>
      <c r="E3252" s="231"/>
      <c r="F3252" s="226"/>
      <c r="G3252" s="260"/>
      <c r="H3252" s="262"/>
      <c r="I3252" s="225"/>
      <c r="J3252" s="231"/>
    </row>
    <row r="3253" spans="1:10" ht="12" customHeight="1" x14ac:dyDescent="0.2">
      <c r="A3253" s="264"/>
      <c r="B3253" s="227"/>
      <c r="C3253" s="229"/>
      <c r="D3253" s="230"/>
      <c r="E3253" s="231"/>
      <c r="F3253" s="263"/>
      <c r="G3253" s="261"/>
      <c r="H3253" s="262"/>
      <c r="I3253" s="225"/>
      <c r="J3253" s="263"/>
    </row>
    <row r="3254" spans="1:10" ht="12" customHeight="1" x14ac:dyDescent="0.2">
      <c r="A3254" s="264"/>
      <c r="B3254" s="227"/>
      <c r="C3254" s="228"/>
      <c r="D3254" s="230"/>
      <c r="E3254" s="231"/>
      <c r="F3254" s="226"/>
      <c r="G3254" s="260"/>
      <c r="H3254" s="262"/>
      <c r="I3254" s="225"/>
      <c r="J3254" s="231"/>
    </row>
    <row r="3255" spans="1:10" ht="12" customHeight="1" x14ac:dyDescent="0.2">
      <c r="A3255" s="264"/>
      <c r="B3255" s="227"/>
      <c r="C3255" s="229"/>
      <c r="D3255" s="230"/>
      <c r="E3255" s="231"/>
      <c r="F3255" s="263"/>
      <c r="G3255" s="261"/>
      <c r="H3255" s="262"/>
      <c r="I3255" s="225"/>
      <c r="J3255" s="263"/>
    </row>
    <row r="3256" spans="1:10" ht="12" customHeight="1" x14ac:dyDescent="0.2">
      <c r="A3256" s="264"/>
      <c r="B3256" s="227"/>
      <c r="C3256" s="228"/>
      <c r="D3256" s="230"/>
      <c r="E3256" s="231"/>
      <c r="F3256" s="226"/>
      <c r="G3256" s="260"/>
      <c r="H3256" s="262"/>
      <c r="I3256" s="225"/>
      <c r="J3256" s="231"/>
    </row>
    <row r="3257" spans="1:10" ht="12" customHeight="1" x14ac:dyDescent="0.2">
      <c r="A3257" s="264"/>
      <c r="B3257" s="227"/>
      <c r="C3257" s="229"/>
      <c r="D3257" s="230"/>
      <c r="E3257" s="231"/>
      <c r="F3257" s="263"/>
      <c r="G3257" s="261"/>
      <c r="H3257" s="262"/>
      <c r="I3257" s="225"/>
      <c r="J3257" s="263"/>
    </row>
    <row r="3258" spans="1:10" ht="12" customHeight="1" x14ac:dyDescent="0.2">
      <c r="A3258" s="264"/>
      <c r="B3258" s="227"/>
      <c r="C3258" s="228"/>
      <c r="D3258" s="230"/>
      <c r="E3258" s="231"/>
      <c r="F3258" s="226"/>
      <c r="G3258" s="260"/>
      <c r="H3258" s="262"/>
      <c r="I3258" s="225"/>
      <c r="J3258" s="231"/>
    </row>
    <row r="3259" spans="1:10" ht="12" customHeight="1" x14ac:dyDescent="0.2">
      <c r="A3259" s="264"/>
      <c r="B3259" s="227"/>
      <c r="C3259" s="229"/>
      <c r="D3259" s="230"/>
      <c r="E3259" s="231"/>
      <c r="F3259" s="263"/>
      <c r="G3259" s="261"/>
      <c r="H3259" s="262"/>
      <c r="I3259" s="225"/>
      <c r="J3259" s="263"/>
    </row>
    <row r="3260" spans="1:10" ht="12" customHeight="1" x14ac:dyDescent="0.2">
      <c r="A3260" s="264"/>
      <c r="B3260" s="227"/>
      <c r="C3260" s="228"/>
      <c r="D3260" s="230"/>
      <c r="E3260" s="231"/>
      <c r="F3260" s="226"/>
      <c r="G3260" s="260"/>
      <c r="H3260" s="262"/>
      <c r="I3260" s="225"/>
      <c r="J3260" s="231"/>
    </row>
    <row r="3261" spans="1:10" ht="12" customHeight="1" x14ac:dyDescent="0.2">
      <c r="A3261" s="264"/>
      <c r="B3261" s="227"/>
      <c r="C3261" s="229"/>
      <c r="D3261" s="230"/>
      <c r="E3261" s="231"/>
      <c r="F3261" s="263"/>
      <c r="G3261" s="261"/>
      <c r="H3261" s="262"/>
      <c r="I3261" s="225"/>
      <c r="J3261" s="263"/>
    </row>
    <row r="3262" spans="1:10" ht="12" customHeight="1" x14ac:dyDescent="0.2">
      <c r="A3262" s="264"/>
      <c r="B3262" s="227"/>
      <c r="C3262" s="228"/>
      <c r="D3262" s="230"/>
      <c r="E3262" s="231"/>
      <c r="F3262" s="226"/>
      <c r="G3262" s="260"/>
      <c r="H3262" s="262"/>
      <c r="I3262" s="225"/>
      <c r="J3262" s="231"/>
    </row>
    <row r="3263" spans="1:10" ht="12" customHeight="1" x14ac:dyDescent="0.2">
      <c r="A3263" s="264"/>
      <c r="B3263" s="227"/>
      <c r="C3263" s="229"/>
      <c r="D3263" s="230"/>
      <c r="E3263" s="231"/>
      <c r="F3263" s="263"/>
      <c r="G3263" s="261"/>
      <c r="H3263" s="262"/>
      <c r="I3263" s="225"/>
      <c r="J3263" s="263"/>
    </row>
    <row r="3264" spans="1:10" ht="12" customHeight="1" x14ac:dyDescent="0.2">
      <c r="A3264" s="264"/>
      <c r="B3264" s="227"/>
      <c r="C3264" s="228"/>
      <c r="D3264" s="230"/>
      <c r="E3264" s="231"/>
      <c r="F3264" s="226"/>
      <c r="G3264" s="260"/>
      <c r="H3264" s="262"/>
      <c r="I3264" s="225"/>
      <c r="J3264" s="231"/>
    </row>
    <row r="3265" spans="1:10" ht="12" customHeight="1" x14ac:dyDescent="0.2">
      <c r="A3265" s="264"/>
      <c r="B3265" s="227"/>
      <c r="C3265" s="229"/>
      <c r="D3265" s="230"/>
      <c r="E3265" s="231"/>
      <c r="F3265" s="263"/>
      <c r="G3265" s="261"/>
      <c r="H3265" s="262"/>
      <c r="I3265" s="225"/>
      <c r="J3265" s="263"/>
    </row>
    <row r="3266" spans="1:10" ht="12" customHeight="1" x14ac:dyDescent="0.2">
      <c r="A3266" s="264"/>
      <c r="B3266" s="227"/>
      <c r="C3266" s="228"/>
      <c r="D3266" s="230"/>
      <c r="E3266" s="231"/>
      <c r="F3266" s="226"/>
      <c r="G3266" s="260"/>
      <c r="H3266" s="262"/>
      <c r="I3266" s="225"/>
      <c r="J3266" s="231"/>
    </row>
    <row r="3267" spans="1:10" ht="12" customHeight="1" x14ac:dyDescent="0.2">
      <c r="A3267" s="264"/>
      <c r="B3267" s="227"/>
      <c r="C3267" s="229"/>
      <c r="D3267" s="230"/>
      <c r="E3267" s="231"/>
      <c r="F3267" s="263"/>
      <c r="G3267" s="261"/>
      <c r="H3267" s="262"/>
      <c r="I3267" s="225"/>
      <c r="J3267" s="263"/>
    </row>
    <row r="3268" spans="1:10" ht="12" customHeight="1" x14ac:dyDescent="0.2">
      <c r="A3268" s="264"/>
      <c r="B3268" s="227"/>
      <c r="C3268" s="228"/>
      <c r="D3268" s="230"/>
      <c r="E3268" s="231"/>
      <c r="F3268" s="226"/>
      <c r="G3268" s="260"/>
      <c r="H3268" s="262"/>
      <c r="I3268" s="225"/>
      <c r="J3268" s="231"/>
    </row>
    <row r="3269" spans="1:10" ht="12" customHeight="1" x14ac:dyDescent="0.2">
      <c r="A3269" s="264"/>
      <c r="B3269" s="227"/>
      <c r="C3269" s="229"/>
      <c r="D3269" s="230"/>
      <c r="E3269" s="231"/>
      <c r="F3269" s="263"/>
      <c r="G3269" s="261"/>
      <c r="H3269" s="262"/>
      <c r="I3269" s="225"/>
      <c r="J3269" s="263"/>
    </row>
    <row r="3270" spans="1:10" ht="12" customHeight="1" x14ac:dyDescent="0.2">
      <c r="A3270" s="264"/>
      <c r="B3270" s="227"/>
      <c r="C3270" s="228"/>
      <c r="D3270" s="230"/>
      <c r="E3270" s="231"/>
      <c r="F3270" s="226"/>
      <c r="G3270" s="260"/>
      <c r="H3270" s="262"/>
      <c r="I3270" s="225"/>
      <c r="J3270" s="231"/>
    </row>
    <row r="3271" spans="1:10" ht="12" customHeight="1" x14ac:dyDescent="0.2">
      <c r="A3271" s="264"/>
      <c r="B3271" s="227"/>
      <c r="C3271" s="229"/>
      <c r="D3271" s="230"/>
      <c r="E3271" s="231"/>
      <c r="F3271" s="263"/>
      <c r="G3271" s="261"/>
      <c r="H3271" s="262"/>
      <c r="I3271" s="225"/>
      <c r="J3271" s="263"/>
    </row>
    <row r="3272" spans="1:10" ht="12" customHeight="1" x14ac:dyDescent="0.2">
      <c r="A3272" s="264"/>
      <c r="B3272" s="227"/>
      <c r="C3272" s="228"/>
      <c r="D3272" s="230"/>
      <c r="E3272" s="231"/>
      <c r="F3272" s="226"/>
      <c r="G3272" s="260"/>
      <c r="H3272" s="262"/>
      <c r="I3272" s="225"/>
      <c r="J3272" s="231"/>
    </row>
    <row r="3273" spans="1:10" ht="12" customHeight="1" x14ac:dyDescent="0.2">
      <c r="A3273" s="264"/>
      <c r="B3273" s="227"/>
      <c r="C3273" s="229"/>
      <c r="D3273" s="230"/>
      <c r="E3273" s="231"/>
      <c r="F3273" s="263"/>
      <c r="G3273" s="261"/>
      <c r="H3273" s="262"/>
      <c r="I3273" s="225"/>
      <c r="J3273" s="263"/>
    </row>
    <row r="3274" spans="1:10" ht="12" customHeight="1" x14ac:dyDescent="0.2">
      <c r="A3274" s="264"/>
      <c r="B3274" s="227"/>
      <c r="C3274" s="228"/>
      <c r="D3274" s="230"/>
      <c r="E3274" s="231"/>
      <c r="F3274" s="226"/>
      <c r="G3274" s="260"/>
      <c r="H3274" s="262"/>
      <c r="I3274" s="225"/>
      <c r="J3274" s="231"/>
    </row>
    <row r="3275" spans="1:10" ht="12" customHeight="1" x14ac:dyDescent="0.2">
      <c r="A3275" s="264"/>
      <c r="B3275" s="227"/>
      <c r="C3275" s="229"/>
      <c r="D3275" s="230"/>
      <c r="E3275" s="231"/>
      <c r="F3275" s="263"/>
      <c r="G3275" s="261"/>
      <c r="H3275" s="262"/>
      <c r="I3275" s="225"/>
      <c r="J3275" s="263"/>
    </row>
    <row r="3276" spans="1:10" ht="12" customHeight="1" x14ac:dyDescent="0.2">
      <c r="A3276" s="264"/>
      <c r="B3276" s="227"/>
      <c r="C3276" s="228"/>
      <c r="D3276" s="230"/>
      <c r="E3276" s="231"/>
      <c r="F3276" s="226"/>
      <c r="G3276" s="260"/>
      <c r="H3276" s="262"/>
      <c r="I3276" s="225"/>
      <c r="J3276" s="231"/>
    </row>
    <row r="3277" spans="1:10" ht="12" customHeight="1" x14ac:dyDescent="0.2">
      <c r="A3277" s="264"/>
      <c r="B3277" s="227"/>
      <c r="C3277" s="229"/>
      <c r="D3277" s="230"/>
      <c r="E3277" s="231"/>
      <c r="F3277" s="263"/>
      <c r="G3277" s="261"/>
      <c r="H3277" s="262"/>
      <c r="I3277" s="225"/>
      <c r="J3277" s="263"/>
    </row>
    <row r="3278" spans="1:10" ht="12" customHeight="1" x14ac:dyDescent="0.2">
      <c r="A3278" s="264"/>
      <c r="B3278" s="227"/>
      <c r="C3278" s="228"/>
      <c r="D3278" s="230"/>
      <c r="E3278" s="231"/>
      <c r="F3278" s="226"/>
      <c r="G3278" s="260"/>
      <c r="H3278" s="262"/>
      <c r="I3278" s="225"/>
      <c r="J3278" s="231"/>
    </row>
    <row r="3279" spans="1:10" ht="12" customHeight="1" x14ac:dyDescent="0.2">
      <c r="A3279" s="264"/>
      <c r="B3279" s="227"/>
      <c r="C3279" s="229"/>
      <c r="D3279" s="230"/>
      <c r="E3279" s="231"/>
      <c r="F3279" s="263"/>
      <c r="G3279" s="261"/>
      <c r="H3279" s="262"/>
      <c r="I3279" s="225"/>
      <c r="J3279" s="263"/>
    </row>
    <row r="3280" spans="1:10" ht="12" customHeight="1" x14ac:dyDescent="0.2">
      <c r="A3280" s="264"/>
      <c r="B3280" s="227"/>
      <c r="C3280" s="228"/>
      <c r="D3280" s="230"/>
      <c r="E3280" s="231"/>
      <c r="F3280" s="226"/>
      <c r="G3280" s="260"/>
      <c r="H3280" s="262"/>
      <c r="I3280" s="225"/>
      <c r="J3280" s="231"/>
    </row>
    <row r="3281" spans="1:10" ht="12" customHeight="1" x14ac:dyDescent="0.2">
      <c r="A3281" s="264"/>
      <c r="B3281" s="227"/>
      <c r="C3281" s="229"/>
      <c r="D3281" s="230"/>
      <c r="E3281" s="231"/>
      <c r="F3281" s="263"/>
      <c r="G3281" s="261"/>
      <c r="H3281" s="262"/>
      <c r="I3281" s="225"/>
      <c r="J3281" s="263"/>
    </row>
    <row r="3282" spans="1:10" ht="12" customHeight="1" x14ac:dyDescent="0.2">
      <c r="A3282" s="264"/>
      <c r="B3282" s="227"/>
      <c r="C3282" s="228"/>
      <c r="D3282" s="230"/>
      <c r="E3282" s="231"/>
      <c r="F3282" s="226"/>
      <c r="G3282" s="260"/>
      <c r="H3282" s="262"/>
      <c r="I3282" s="225"/>
      <c r="J3282" s="231"/>
    </row>
    <row r="3283" spans="1:10" ht="12" customHeight="1" x14ac:dyDescent="0.2">
      <c r="A3283" s="264"/>
      <c r="B3283" s="227"/>
      <c r="C3283" s="229"/>
      <c r="D3283" s="230"/>
      <c r="E3283" s="231"/>
      <c r="F3283" s="263"/>
      <c r="G3283" s="261"/>
      <c r="H3283" s="262"/>
      <c r="I3283" s="225"/>
      <c r="J3283" s="263"/>
    </row>
    <row r="3284" spans="1:10" ht="12" customHeight="1" x14ac:dyDescent="0.2">
      <c r="A3284" s="264"/>
      <c r="B3284" s="227"/>
      <c r="C3284" s="228"/>
      <c r="D3284" s="230"/>
      <c r="E3284" s="231"/>
      <c r="F3284" s="226"/>
      <c r="G3284" s="260"/>
      <c r="H3284" s="262"/>
      <c r="I3284" s="225"/>
      <c r="J3284" s="231"/>
    </row>
    <row r="3285" spans="1:10" ht="12" customHeight="1" x14ac:dyDescent="0.2">
      <c r="A3285" s="264"/>
      <c r="B3285" s="227"/>
      <c r="C3285" s="229"/>
      <c r="D3285" s="230"/>
      <c r="E3285" s="231"/>
      <c r="F3285" s="263"/>
      <c r="G3285" s="261"/>
      <c r="H3285" s="262"/>
      <c r="I3285" s="225"/>
      <c r="J3285" s="263"/>
    </row>
    <row r="3286" spans="1:10" ht="12" customHeight="1" x14ac:dyDescent="0.2">
      <c r="A3286" s="264"/>
      <c r="B3286" s="227"/>
      <c r="C3286" s="228"/>
      <c r="D3286" s="230"/>
      <c r="E3286" s="231"/>
      <c r="F3286" s="226"/>
      <c r="G3286" s="260"/>
      <c r="H3286" s="262"/>
      <c r="I3286" s="225"/>
      <c r="J3286" s="231"/>
    </row>
    <row r="3287" spans="1:10" ht="12" customHeight="1" x14ac:dyDescent="0.2">
      <c r="A3287" s="264"/>
      <c r="B3287" s="227"/>
      <c r="C3287" s="229"/>
      <c r="D3287" s="230"/>
      <c r="E3287" s="231"/>
      <c r="F3287" s="263"/>
      <c r="G3287" s="261"/>
      <c r="H3287" s="262"/>
      <c r="I3287" s="225"/>
      <c r="J3287" s="263"/>
    </row>
    <row r="3288" spans="1:10" ht="12" customHeight="1" x14ac:dyDescent="0.2">
      <c r="A3288" s="264"/>
      <c r="B3288" s="227"/>
      <c r="C3288" s="228"/>
      <c r="D3288" s="230"/>
      <c r="E3288" s="231"/>
      <c r="F3288" s="226"/>
      <c r="G3288" s="260"/>
      <c r="H3288" s="262"/>
      <c r="I3288" s="225"/>
      <c r="J3288" s="231"/>
    </row>
    <row r="3289" spans="1:10" ht="12" customHeight="1" x14ac:dyDescent="0.2">
      <c r="A3289" s="264"/>
      <c r="B3289" s="227"/>
      <c r="C3289" s="229"/>
      <c r="D3289" s="230"/>
      <c r="E3289" s="231"/>
      <c r="F3289" s="263"/>
      <c r="G3289" s="261"/>
      <c r="H3289" s="262"/>
      <c r="I3289" s="225"/>
      <c r="J3289" s="263"/>
    </row>
    <row r="3290" spans="1:10" ht="12" customHeight="1" x14ac:dyDescent="0.2">
      <c r="A3290" s="264"/>
      <c r="B3290" s="227"/>
      <c r="C3290" s="228"/>
      <c r="D3290" s="230"/>
      <c r="E3290" s="231"/>
      <c r="F3290" s="226"/>
      <c r="G3290" s="260"/>
      <c r="H3290" s="262"/>
      <c r="I3290" s="225"/>
      <c r="J3290" s="231"/>
    </row>
    <row r="3291" spans="1:10" ht="12" customHeight="1" x14ac:dyDescent="0.2">
      <c r="A3291" s="264"/>
      <c r="B3291" s="227"/>
      <c r="C3291" s="229"/>
      <c r="D3291" s="230"/>
      <c r="E3291" s="231"/>
      <c r="F3291" s="263"/>
      <c r="G3291" s="261"/>
      <c r="H3291" s="262"/>
      <c r="I3291" s="225"/>
      <c r="J3291" s="263"/>
    </row>
    <row r="3292" spans="1:10" ht="12" customHeight="1" x14ac:dyDescent="0.2">
      <c r="A3292" s="264"/>
      <c r="B3292" s="227"/>
      <c r="C3292" s="228"/>
      <c r="D3292" s="230"/>
      <c r="E3292" s="231"/>
      <c r="F3292" s="226"/>
      <c r="G3292" s="260"/>
      <c r="H3292" s="262"/>
      <c r="I3292" s="225"/>
      <c r="J3292" s="231"/>
    </row>
    <row r="3293" spans="1:10" ht="12" customHeight="1" x14ac:dyDescent="0.2">
      <c r="A3293" s="264"/>
      <c r="B3293" s="227"/>
      <c r="C3293" s="229"/>
      <c r="D3293" s="230"/>
      <c r="E3293" s="231"/>
      <c r="F3293" s="263"/>
      <c r="G3293" s="261"/>
      <c r="H3293" s="262"/>
      <c r="I3293" s="225"/>
      <c r="J3293" s="263"/>
    </row>
    <row r="3294" spans="1:10" ht="12" customHeight="1" x14ac:dyDescent="0.2">
      <c r="A3294" s="264"/>
      <c r="B3294" s="227"/>
      <c r="C3294" s="228"/>
      <c r="D3294" s="230"/>
      <c r="E3294" s="231"/>
      <c r="F3294" s="226"/>
      <c r="G3294" s="260"/>
      <c r="H3294" s="262"/>
      <c r="I3294" s="225"/>
      <c r="J3294" s="231"/>
    </row>
    <row r="3295" spans="1:10" ht="12" customHeight="1" x14ac:dyDescent="0.2">
      <c r="A3295" s="264"/>
      <c r="B3295" s="227"/>
      <c r="C3295" s="229"/>
      <c r="D3295" s="230"/>
      <c r="E3295" s="231"/>
      <c r="F3295" s="263"/>
      <c r="G3295" s="261"/>
      <c r="H3295" s="262"/>
      <c r="I3295" s="225"/>
      <c r="J3295" s="263"/>
    </row>
    <row r="3296" spans="1:10" ht="12" customHeight="1" x14ac:dyDescent="0.2">
      <c r="A3296" s="264"/>
      <c r="B3296" s="227"/>
      <c r="C3296" s="228"/>
      <c r="D3296" s="230"/>
      <c r="E3296" s="231"/>
      <c r="F3296" s="226"/>
      <c r="G3296" s="260"/>
      <c r="H3296" s="262"/>
      <c r="I3296" s="225"/>
      <c r="J3296" s="231"/>
    </row>
    <row r="3297" spans="1:10" ht="12" customHeight="1" x14ac:dyDescent="0.2">
      <c r="A3297" s="264"/>
      <c r="B3297" s="227"/>
      <c r="C3297" s="229"/>
      <c r="D3297" s="230"/>
      <c r="E3297" s="231"/>
      <c r="F3297" s="263"/>
      <c r="G3297" s="261"/>
      <c r="H3297" s="262"/>
      <c r="I3297" s="225"/>
      <c r="J3297" s="263"/>
    </row>
    <row r="3298" spans="1:10" ht="12" customHeight="1" x14ac:dyDescent="0.2">
      <c r="A3298" s="264"/>
      <c r="B3298" s="227"/>
      <c r="C3298" s="228"/>
      <c r="D3298" s="230"/>
      <c r="E3298" s="231"/>
      <c r="F3298" s="226"/>
      <c r="G3298" s="260"/>
      <c r="H3298" s="262"/>
      <c r="I3298" s="225"/>
      <c r="J3298" s="231"/>
    </row>
    <row r="3299" spans="1:10" ht="12" customHeight="1" x14ac:dyDescent="0.2">
      <c r="A3299" s="264"/>
      <c r="B3299" s="227"/>
      <c r="C3299" s="229"/>
      <c r="D3299" s="230"/>
      <c r="E3299" s="231"/>
      <c r="F3299" s="263"/>
      <c r="G3299" s="261"/>
      <c r="H3299" s="262"/>
      <c r="I3299" s="225"/>
      <c r="J3299" s="263"/>
    </row>
    <row r="3300" spans="1:10" ht="12" customHeight="1" x14ac:dyDescent="0.2">
      <c r="A3300" s="264"/>
      <c r="B3300" s="227"/>
      <c r="C3300" s="228"/>
      <c r="D3300" s="230"/>
      <c r="E3300" s="231"/>
      <c r="F3300" s="226"/>
      <c r="G3300" s="260"/>
      <c r="H3300" s="262"/>
      <c r="I3300" s="225"/>
      <c r="J3300" s="231"/>
    </row>
    <row r="3301" spans="1:10" ht="12" customHeight="1" x14ac:dyDescent="0.2">
      <c r="A3301" s="264"/>
      <c r="B3301" s="227"/>
      <c r="C3301" s="229"/>
      <c r="D3301" s="230"/>
      <c r="E3301" s="231"/>
      <c r="F3301" s="263"/>
      <c r="G3301" s="261"/>
      <c r="H3301" s="262"/>
      <c r="I3301" s="225"/>
      <c r="J3301" s="263"/>
    </row>
    <row r="3302" spans="1:10" ht="12" customHeight="1" x14ac:dyDescent="0.2">
      <c r="A3302" s="264"/>
      <c r="B3302" s="227"/>
      <c r="C3302" s="228"/>
      <c r="D3302" s="230"/>
      <c r="E3302" s="231"/>
      <c r="F3302" s="226"/>
      <c r="G3302" s="260"/>
      <c r="H3302" s="262"/>
      <c r="I3302" s="225"/>
      <c r="J3302" s="231"/>
    </row>
    <row r="3303" spans="1:10" ht="12" customHeight="1" x14ac:dyDescent="0.2">
      <c r="A3303" s="264"/>
      <c r="B3303" s="227"/>
      <c r="C3303" s="229"/>
      <c r="D3303" s="230"/>
      <c r="E3303" s="231"/>
      <c r="F3303" s="263"/>
      <c r="G3303" s="261"/>
      <c r="H3303" s="262"/>
      <c r="I3303" s="225"/>
      <c r="J3303" s="263"/>
    </row>
    <row r="3304" spans="1:10" ht="12" customHeight="1" x14ac:dyDescent="0.2">
      <c r="A3304" s="264"/>
      <c r="B3304" s="227"/>
      <c r="C3304" s="228"/>
      <c r="D3304" s="230"/>
      <c r="E3304" s="231"/>
      <c r="F3304" s="226"/>
      <c r="G3304" s="260"/>
      <c r="H3304" s="262"/>
      <c r="I3304" s="225"/>
      <c r="J3304" s="231"/>
    </row>
    <row r="3305" spans="1:10" ht="12" customHeight="1" x14ac:dyDescent="0.2">
      <c r="A3305" s="264"/>
      <c r="B3305" s="227"/>
      <c r="C3305" s="229"/>
      <c r="D3305" s="230"/>
      <c r="E3305" s="231"/>
      <c r="F3305" s="263"/>
      <c r="G3305" s="261"/>
      <c r="H3305" s="262"/>
      <c r="I3305" s="225"/>
      <c r="J3305" s="263"/>
    </row>
    <row r="3306" spans="1:10" ht="12" customHeight="1" x14ac:dyDescent="0.2">
      <c r="A3306" s="264"/>
      <c r="B3306" s="227"/>
      <c r="C3306" s="228"/>
      <c r="D3306" s="230"/>
      <c r="E3306" s="231"/>
      <c r="F3306" s="226"/>
      <c r="G3306" s="260"/>
      <c r="H3306" s="262"/>
      <c r="I3306" s="225"/>
      <c r="J3306" s="231"/>
    </row>
    <row r="3307" spans="1:10" ht="12" customHeight="1" x14ac:dyDescent="0.2">
      <c r="A3307" s="264"/>
      <c r="B3307" s="227"/>
      <c r="C3307" s="229"/>
      <c r="D3307" s="230"/>
      <c r="E3307" s="231"/>
      <c r="F3307" s="263"/>
      <c r="G3307" s="261"/>
      <c r="H3307" s="262"/>
      <c r="I3307" s="225"/>
      <c r="J3307" s="263"/>
    </row>
    <row r="3308" spans="1:10" ht="12" customHeight="1" x14ac:dyDescent="0.2">
      <c r="A3308" s="264"/>
      <c r="B3308" s="227"/>
      <c r="C3308" s="228"/>
      <c r="D3308" s="230"/>
      <c r="E3308" s="231"/>
      <c r="F3308" s="226"/>
      <c r="G3308" s="260"/>
      <c r="H3308" s="262"/>
      <c r="I3308" s="225"/>
      <c r="J3308" s="231"/>
    </row>
    <row r="3309" spans="1:10" ht="12" customHeight="1" x14ac:dyDescent="0.2">
      <c r="A3309" s="264"/>
      <c r="B3309" s="227"/>
      <c r="C3309" s="229"/>
      <c r="D3309" s="230"/>
      <c r="E3309" s="231"/>
      <c r="F3309" s="263"/>
      <c r="G3309" s="261"/>
      <c r="H3309" s="262"/>
      <c r="I3309" s="225"/>
      <c r="J3309" s="263"/>
    </row>
    <row r="3310" spans="1:10" ht="12" customHeight="1" x14ac:dyDescent="0.2">
      <c r="A3310" s="264"/>
      <c r="B3310" s="227"/>
      <c r="C3310" s="228"/>
      <c r="D3310" s="230"/>
      <c r="E3310" s="231"/>
      <c r="F3310" s="226"/>
      <c r="G3310" s="260"/>
      <c r="H3310" s="262"/>
      <c r="I3310" s="225"/>
      <c r="J3310" s="231"/>
    </row>
    <row r="3311" spans="1:10" ht="12" customHeight="1" x14ac:dyDescent="0.2">
      <c r="A3311" s="264"/>
      <c r="B3311" s="227"/>
      <c r="C3311" s="229"/>
      <c r="D3311" s="230"/>
      <c r="E3311" s="231"/>
      <c r="F3311" s="263"/>
      <c r="G3311" s="261"/>
      <c r="H3311" s="262"/>
      <c r="I3311" s="225"/>
      <c r="J3311" s="263"/>
    </row>
    <row r="3312" spans="1:10" ht="12" customHeight="1" x14ac:dyDescent="0.2">
      <c r="A3312" s="264"/>
      <c r="B3312" s="227"/>
      <c r="C3312" s="228"/>
      <c r="D3312" s="230"/>
      <c r="E3312" s="231"/>
      <c r="F3312" s="226"/>
      <c r="G3312" s="260"/>
      <c r="H3312" s="262"/>
      <c r="I3312" s="225"/>
      <c r="J3312" s="231"/>
    </row>
    <row r="3313" spans="1:10" ht="12" customHeight="1" x14ac:dyDescent="0.2">
      <c r="A3313" s="264"/>
      <c r="B3313" s="227"/>
      <c r="C3313" s="229"/>
      <c r="D3313" s="230"/>
      <c r="E3313" s="231"/>
      <c r="F3313" s="263"/>
      <c r="G3313" s="261"/>
      <c r="H3313" s="262"/>
      <c r="I3313" s="225"/>
      <c r="J3313" s="263"/>
    </row>
    <row r="3314" spans="1:10" ht="12" customHeight="1" x14ac:dyDescent="0.2">
      <c r="A3314" s="264"/>
      <c r="B3314" s="227"/>
      <c r="C3314" s="228"/>
      <c r="D3314" s="230"/>
      <c r="E3314" s="231"/>
      <c r="F3314" s="226"/>
      <c r="G3314" s="260"/>
      <c r="H3314" s="262"/>
      <c r="I3314" s="225"/>
      <c r="J3314" s="231"/>
    </row>
    <row r="3315" spans="1:10" ht="12" customHeight="1" x14ac:dyDescent="0.2">
      <c r="A3315" s="264"/>
      <c r="B3315" s="227"/>
      <c r="C3315" s="229"/>
      <c r="D3315" s="230"/>
      <c r="E3315" s="231"/>
      <c r="F3315" s="263"/>
      <c r="G3315" s="261"/>
      <c r="H3315" s="262"/>
      <c r="I3315" s="225"/>
      <c r="J3315" s="263"/>
    </row>
    <row r="3316" spans="1:10" ht="12" customHeight="1" x14ac:dyDescent="0.2">
      <c r="A3316" s="264"/>
      <c r="B3316" s="227"/>
      <c r="C3316" s="228"/>
      <c r="D3316" s="230"/>
      <c r="E3316" s="231"/>
      <c r="F3316" s="226"/>
      <c r="G3316" s="260"/>
      <c r="H3316" s="262"/>
      <c r="I3316" s="225"/>
      <c r="J3316" s="231"/>
    </row>
    <row r="3317" spans="1:10" ht="12" customHeight="1" x14ac:dyDescent="0.2">
      <c r="A3317" s="264"/>
      <c r="B3317" s="227"/>
      <c r="C3317" s="229"/>
      <c r="D3317" s="230"/>
      <c r="E3317" s="231"/>
      <c r="F3317" s="263"/>
      <c r="G3317" s="261"/>
      <c r="H3317" s="262"/>
      <c r="I3317" s="225"/>
      <c r="J3317" s="263"/>
    </row>
    <row r="3318" spans="1:10" ht="12" customHeight="1" x14ac:dyDescent="0.2">
      <c r="A3318" s="264"/>
      <c r="B3318" s="227"/>
      <c r="C3318" s="228"/>
      <c r="D3318" s="230"/>
      <c r="E3318" s="231"/>
      <c r="F3318" s="226"/>
      <c r="G3318" s="260"/>
      <c r="H3318" s="262"/>
      <c r="I3318" s="225"/>
      <c r="J3318" s="231"/>
    </row>
    <row r="3319" spans="1:10" ht="12" customHeight="1" x14ac:dyDescent="0.2">
      <c r="A3319" s="264"/>
      <c r="B3319" s="227"/>
      <c r="C3319" s="229"/>
      <c r="D3319" s="230"/>
      <c r="E3319" s="231"/>
      <c r="F3319" s="263"/>
      <c r="G3319" s="261"/>
      <c r="H3319" s="262"/>
      <c r="I3319" s="225"/>
      <c r="J3319" s="263"/>
    </row>
    <row r="3320" spans="1:10" ht="12" customHeight="1" x14ac:dyDescent="0.2">
      <c r="A3320" s="264"/>
      <c r="B3320" s="227"/>
      <c r="C3320" s="228"/>
      <c r="D3320" s="230"/>
      <c r="E3320" s="231"/>
      <c r="F3320" s="226"/>
      <c r="G3320" s="260"/>
      <c r="H3320" s="262"/>
      <c r="I3320" s="225"/>
      <c r="J3320" s="231"/>
    </row>
    <row r="3321" spans="1:10" ht="12" customHeight="1" x14ac:dyDescent="0.2">
      <c r="A3321" s="264"/>
      <c r="B3321" s="227"/>
      <c r="C3321" s="229"/>
      <c r="D3321" s="230"/>
      <c r="E3321" s="231"/>
      <c r="F3321" s="263"/>
      <c r="G3321" s="261"/>
      <c r="H3321" s="262"/>
      <c r="I3321" s="225"/>
      <c r="J3321" s="263"/>
    </row>
    <row r="3322" spans="1:10" ht="12" customHeight="1" x14ac:dyDescent="0.2">
      <c r="A3322" s="264"/>
      <c r="B3322" s="227"/>
      <c r="C3322" s="228"/>
      <c r="D3322" s="230"/>
      <c r="E3322" s="231"/>
      <c r="F3322" s="226"/>
      <c r="G3322" s="260"/>
      <c r="H3322" s="262"/>
      <c r="I3322" s="225"/>
      <c r="J3322" s="231"/>
    </row>
    <row r="3323" spans="1:10" ht="12" customHeight="1" x14ac:dyDescent="0.2">
      <c r="A3323" s="264"/>
      <c r="B3323" s="227"/>
      <c r="C3323" s="229"/>
      <c r="D3323" s="230"/>
      <c r="E3323" s="231"/>
      <c r="F3323" s="263"/>
      <c r="G3323" s="261"/>
      <c r="H3323" s="262"/>
      <c r="I3323" s="225"/>
      <c r="J3323" s="263"/>
    </row>
    <row r="3324" spans="1:10" ht="12" customHeight="1" x14ac:dyDescent="0.2">
      <c r="A3324" s="264"/>
      <c r="B3324" s="227"/>
      <c r="C3324" s="228"/>
      <c r="D3324" s="230"/>
      <c r="E3324" s="231"/>
      <c r="F3324" s="226"/>
      <c r="G3324" s="260"/>
      <c r="H3324" s="262"/>
      <c r="I3324" s="225"/>
      <c r="J3324" s="231"/>
    </row>
    <row r="3325" spans="1:10" ht="12" customHeight="1" x14ac:dyDescent="0.2">
      <c r="A3325" s="264"/>
      <c r="B3325" s="227"/>
      <c r="C3325" s="229"/>
      <c r="D3325" s="230"/>
      <c r="E3325" s="231"/>
      <c r="F3325" s="263"/>
      <c r="G3325" s="261"/>
      <c r="H3325" s="262"/>
      <c r="I3325" s="225"/>
      <c r="J3325" s="263"/>
    </row>
    <row r="3326" spans="1:10" ht="12" customHeight="1" x14ac:dyDescent="0.2">
      <c r="A3326" s="264"/>
      <c r="B3326" s="227"/>
      <c r="C3326" s="228"/>
      <c r="D3326" s="230"/>
      <c r="E3326" s="231"/>
      <c r="F3326" s="226"/>
      <c r="G3326" s="260"/>
      <c r="H3326" s="262"/>
      <c r="I3326" s="225"/>
      <c r="J3326" s="231"/>
    </row>
    <row r="3327" spans="1:10" ht="12" customHeight="1" x14ac:dyDescent="0.2">
      <c r="A3327" s="264"/>
      <c r="B3327" s="227"/>
      <c r="C3327" s="229"/>
      <c r="D3327" s="230"/>
      <c r="E3327" s="231"/>
      <c r="F3327" s="263"/>
      <c r="G3327" s="261"/>
      <c r="H3327" s="262"/>
      <c r="I3327" s="225"/>
      <c r="J3327" s="263"/>
    </row>
    <row r="3328" spans="1:10" ht="12" customHeight="1" x14ac:dyDescent="0.2">
      <c r="A3328" s="264"/>
      <c r="B3328" s="227"/>
      <c r="C3328" s="228"/>
      <c r="D3328" s="230"/>
      <c r="E3328" s="231"/>
      <c r="F3328" s="226"/>
      <c r="G3328" s="260"/>
      <c r="H3328" s="262"/>
      <c r="I3328" s="225"/>
      <c r="J3328" s="231"/>
    </row>
    <row r="3329" spans="1:10" ht="12" customHeight="1" x14ac:dyDescent="0.2">
      <c r="A3329" s="264"/>
      <c r="B3329" s="227"/>
      <c r="C3329" s="229"/>
      <c r="D3329" s="230"/>
      <c r="E3329" s="231"/>
      <c r="F3329" s="263"/>
      <c r="G3329" s="261"/>
      <c r="H3329" s="262"/>
      <c r="I3329" s="225"/>
      <c r="J3329" s="263"/>
    </row>
    <row r="3330" spans="1:10" ht="12" customHeight="1" x14ac:dyDescent="0.2">
      <c r="A3330" s="264"/>
      <c r="B3330" s="227"/>
      <c r="C3330" s="228"/>
      <c r="D3330" s="230"/>
      <c r="E3330" s="231"/>
      <c r="F3330" s="226"/>
      <c r="G3330" s="260"/>
      <c r="H3330" s="262"/>
      <c r="I3330" s="225"/>
      <c r="J3330" s="231"/>
    </row>
    <row r="3331" spans="1:10" ht="12" customHeight="1" x14ac:dyDescent="0.2">
      <c r="A3331" s="264"/>
      <c r="B3331" s="227"/>
      <c r="C3331" s="229"/>
      <c r="D3331" s="230"/>
      <c r="E3331" s="231"/>
      <c r="F3331" s="263"/>
      <c r="G3331" s="261"/>
      <c r="H3331" s="262"/>
      <c r="I3331" s="225"/>
      <c r="J3331" s="263"/>
    </row>
    <row r="3332" spans="1:10" ht="12" customHeight="1" x14ac:dyDescent="0.2">
      <c r="A3332" s="264"/>
      <c r="B3332" s="227"/>
      <c r="C3332" s="228"/>
      <c r="D3332" s="230"/>
      <c r="E3332" s="231"/>
      <c r="F3332" s="226"/>
      <c r="G3332" s="260"/>
      <c r="H3332" s="262"/>
      <c r="I3332" s="225"/>
      <c r="J3332" s="231"/>
    </row>
    <row r="3333" spans="1:10" ht="12" customHeight="1" x14ac:dyDescent="0.2">
      <c r="A3333" s="264"/>
      <c r="B3333" s="227"/>
      <c r="C3333" s="229"/>
      <c r="D3333" s="230"/>
      <c r="E3333" s="231"/>
      <c r="F3333" s="263"/>
      <c r="G3333" s="261"/>
      <c r="H3333" s="262"/>
      <c r="I3333" s="225"/>
      <c r="J3333" s="263"/>
    </row>
    <row r="3334" spans="1:10" ht="12" customHeight="1" x14ac:dyDescent="0.2">
      <c r="A3334" s="264"/>
      <c r="B3334" s="227"/>
      <c r="C3334" s="228"/>
      <c r="D3334" s="230"/>
      <c r="E3334" s="231"/>
      <c r="F3334" s="226"/>
      <c r="G3334" s="260"/>
      <c r="H3334" s="262"/>
      <c r="I3334" s="225"/>
      <c r="J3334" s="231"/>
    </row>
    <row r="3335" spans="1:10" ht="12" customHeight="1" x14ac:dyDescent="0.2">
      <c r="A3335" s="264"/>
      <c r="B3335" s="227"/>
      <c r="C3335" s="229"/>
      <c r="D3335" s="230"/>
      <c r="E3335" s="231"/>
      <c r="F3335" s="263"/>
      <c r="G3335" s="261"/>
      <c r="H3335" s="262"/>
      <c r="I3335" s="225"/>
      <c r="J3335" s="263"/>
    </row>
    <row r="3336" spans="1:10" ht="12" customHeight="1" x14ac:dyDescent="0.2">
      <c r="A3336" s="264"/>
      <c r="B3336" s="227"/>
      <c r="C3336" s="228"/>
      <c r="D3336" s="230"/>
      <c r="E3336" s="231"/>
      <c r="F3336" s="226"/>
      <c r="G3336" s="260"/>
      <c r="H3336" s="262"/>
      <c r="I3336" s="225"/>
      <c r="J3336" s="231"/>
    </row>
    <row r="3337" spans="1:10" ht="12" customHeight="1" x14ac:dyDescent="0.2">
      <c r="A3337" s="264"/>
      <c r="B3337" s="227"/>
      <c r="C3337" s="229"/>
      <c r="D3337" s="230"/>
      <c r="E3337" s="231"/>
      <c r="F3337" s="263"/>
      <c r="G3337" s="261"/>
      <c r="H3337" s="262"/>
      <c r="I3337" s="225"/>
      <c r="J3337" s="263"/>
    </row>
    <row r="3338" spans="1:10" ht="12" customHeight="1" x14ac:dyDescent="0.2">
      <c r="A3338" s="264"/>
      <c r="B3338" s="227"/>
      <c r="C3338" s="228"/>
      <c r="D3338" s="230"/>
      <c r="E3338" s="231"/>
      <c r="F3338" s="226"/>
      <c r="G3338" s="260"/>
      <c r="H3338" s="262"/>
      <c r="I3338" s="225"/>
      <c r="J3338" s="231"/>
    </row>
    <row r="3339" spans="1:10" ht="12" customHeight="1" x14ac:dyDescent="0.2">
      <c r="A3339" s="264"/>
      <c r="B3339" s="227"/>
      <c r="C3339" s="229"/>
      <c r="D3339" s="230"/>
      <c r="E3339" s="231"/>
      <c r="F3339" s="263"/>
      <c r="G3339" s="261"/>
      <c r="H3339" s="262"/>
      <c r="I3339" s="225"/>
      <c r="J3339" s="263"/>
    </row>
    <row r="3340" spans="1:10" ht="12" customHeight="1" x14ac:dyDescent="0.2">
      <c r="A3340" s="264"/>
      <c r="B3340" s="227"/>
      <c r="C3340" s="228"/>
      <c r="D3340" s="230"/>
      <c r="E3340" s="231"/>
      <c r="F3340" s="226"/>
      <c r="G3340" s="260"/>
      <c r="H3340" s="262"/>
      <c r="I3340" s="225"/>
      <c r="J3340" s="231"/>
    </row>
    <row r="3341" spans="1:10" ht="12" customHeight="1" x14ac:dyDescent="0.2">
      <c r="A3341" s="264"/>
      <c r="B3341" s="227"/>
      <c r="C3341" s="229"/>
      <c r="D3341" s="230"/>
      <c r="E3341" s="231"/>
      <c r="F3341" s="263"/>
      <c r="G3341" s="261"/>
      <c r="H3341" s="262"/>
      <c r="I3341" s="225"/>
      <c r="J3341" s="263"/>
    </row>
    <row r="3342" spans="1:10" ht="12" customHeight="1" x14ac:dyDescent="0.2">
      <c r="A3342" s="264"/>
      <c r="B3342" s="227"/>
      <c r="C3342" s="228"/>
      <c r="D3342" s="230"/>
      <c r="E3342" s="231"/>
      <c r="F3342" s="226"/>
      <c r="G3342" s="260"/>
      <c r="H3342" s="262"/>
      <c r="I3342" s="225"/>
      <c r="J3342" s="231"/>
    </row>
    <row r="3343" spans="1:10" ht="12" customHeight="1" x14ac:dyDescent="0.2">
      <c r="A3343" s="264"/>
      <c r="B3343" s="227"/>
      <c r="C3343" s="229"/>
      <c r="D3343" s="230"/>
      <c r="E3343" s="231"/>
      <c r="F3343" s="263"/>
      <c r="G3343" s="261"/>
      <c r="H3343" s="262"/>
      <c r="I3343" s="225"/>
      <c r="J3343" s="263"/>
    </row>
    <row r="3344" spans="1:10" ht="12" customHeight="1" x14ac:dyDescent="0.2">
      <c r="A3344" s="264"/>
      <c r="B3344" s="227"/>
      <c r="C3344" s="228"/>
      <c r="D3344" s="230"/>
      <c r="E3344" s="231"/>
      <c r="F3344" s="226"/>
      <c r="G3344" s="260"/>
      <c r="H3344" s="262"/>
      <c r="I3344" s="225"/>
      <c r="J3344" s="231"/>
    </row>
    <row r="3345" spans="1:10" ht="12" customHeight="1" x14ac:dyDescent="0.2">
      <c r="A3345" s="264"/>
      <c r="B3345" s="227"/>
      <c r="C3345" s="229"/>
      <c r="D3345" s="230"/>
      <c r="E3345" s="231"/>
      <c r="F3345" s="263"/>
      <c r="G3345" s="261"/>
      <c r="H3345" s="262"/>
      <c r="I3345" s="225"/>
      <c r="J3345" s="263"/>
    </row>
    <row r="3346" spans="1:10" ht="12" customHeight="1" x14ac:dyDescent="0.2">
      <c r="A3346" s="264"/>
      <c r="B3346" s="227"/>
      <c r="C3346" s="228"/>
      <c r="D3346" s="230"/>
      <c r="E3346" s="231"/>
      <c r="F3346" s="226"/>
      <c r="G3346" s="260"/>
      <c r="H3346" s="262"/>
      <c r="I3346" s="225"/>
      <c r="J3346" s="231"/>
    </row>
    <row r="3347" spans="1:10" ht="12" customHeight="1" x14ac:dyDescent="0.2">
      <c r="A3347" s="264"/>
      <c r="B3347" s="227"/>
      <c r="C3347" s="229"/>
      <c r="D3347" s="230"/>
      <c r="E3347" s="231"/>
      <c r="F3347" s="263"/>
      <c r="G3347" s="261"/>
      <c r="H3347" s="262"/>
      <c r="I3347" s="225"/>
      <c r="J3347" s="263"/>
    </row>
    <row r="3348" spans="1:10" ht="12" customHeight="1" x14ac:dyDescent="0.2">
      <c r="A3348" s="264"/>
      <c r="B3348" s="227"/>
      <c r="C3348" s="228"/>
      <c r="D3348" s="230"/>
      <c r="E3348" s="231"/>
      <c r="F3348" s="226"/>
      <c r="G3348" s="260"/>
      <c r="H3348" s="262"/>
      <c r="I3348" s="225"/>
      <c r="J3348" s="231"/>
    </row>
    <row r="3349" spans="1:10" ht="12" customHeight="1" x14ac:dyDescent="0.2">
      <c r="A3349" s="264"/>
      <c r="B3349" s="227"/>
      <c r="C3349" s="229"/>
      <c r="D3349" s="230"/>
      <c r="E3349" s="231"/>
      <c r="F3349" s="263"/>
      <c r="G3349" s="261"/>
      <c r="H3349" s="262"/>
      <c r="I3349" s="225"/>
      <c r="J3349" s="263"/>
    </row>
    <row r="3350" spans="1:10" ht="12" customHeight="1" x14ac:dyDescent="0.2">
      <c r="A3350" s="264"/>
      <c r="B3350" s="227"/>
      <c r="C3350" s="228"/>
      <c r="D3350" s="230"/>
      <c r="E3350" s="231"/>
      <c r="F3350" s="226"/>
      <c r="G3350" s="260"/>
      <c r="H3350" s="262"/>
      <c r="I3350" s="225"/>
      <c r="J3350" s="231"/>
    </row>
    <row r="3351" spans="1:10" ht="12" customHeight="1" x14ac:dyDescent="0.2">
      <c r="A3351" s="264"/>
      <c r="B3351" s="227"/>
      <c r="C3351" s="229"/>
      <c r="D3351" s="230"/>
      <c r="E3351" s="231"/>
      <c r="F3351" s="263"/>
      <c r="G3351" s="261"/>
      <c r="H3351" s="262"/>
      <c r="I3351" s="225"/>
      <c r="J3351" s="263"/>
    </row>
    <row r="3352" spans="1:10" ht="12" customHeight="1" x14ac:dyDescent="0.2">
      <c r="A3352" s="264"/>
      <c r="B3352" s="227"/>
      <c r="C3352" s="228"/>
      <c r="D3352" s="230"/>
      <c r="E3352" s="231"/>
      <c r="F3352" s="226"/>
      <c r="G3352" s="260"/>
      <c r="H3352" s="262"/>
      <c r="I3352" s="225"/>
      <c r="J3352" s="231"/>
    </row>
    <row r="3353" spans="1:10" ht="12" customHeight="1" x14ac:dyDescent="0.2">
      <c r="A3353" s="264"/>
      <c r="B3353" s="227"/>
      <c r="C3353" s="229"/>
      <c r="D3353" s="230"/>
      <c r="E3353" s="231"/>
      <c r="F3353" s="263"/>
      <c r="G3353" s="261"/>
      <c r="H3353" s="262"/>
      <c r="I3353" s="225"/>
      <c r="J3353" s="263"/>
    </row>
    <row r="3354" spans="1:10" ht="12" customHeight="1" x14ac:dyDescent="0.2">
      <c r="A3354" s="264"/>
      <c r="B3354" s="227"/>
      <c r="C3354" s="228"/>
      <c r="D3354" s="230"/>
      <c r="E3354" s="231"/>
      <c r="F3354" s="226"/>
      <c r="G3354" s="260"/>
      <c r="H3354" s="262"/>
      <c r="I3354" s="225"/>
      <c r="J3354" s="231"/>
    </row>
    <row r="3355" spans="1:10" ht="12" customHeight="1" x14ac:dyDescent="0.2">
      <c r="A3355" s="264"/>
      <c r="B3355" s="227"/>
      <c r="C3355" s="229"/>
      <c r="D3355" s="230"/>
      <c r="E3355" s="231"/>
      <c r="F3355" s="263"/>
      <c r="G3355" s="261"/>
      <c r="H3355" s="262"/>
      <c r="I3355" s="225"/>
      <c r="J3355" s="263"/>
    </row>
    <row r="3356" spans="1:10" ht="12" customHeight="1" x14ac:dyDescent="0.2">
      <c r="A3356" s="264"/>
      <c r="B3356" s="227"/>
      <c r="C3356" s="228"/>
      <c r="D3356" s="230"/>
      <c r="E3356" s="231"/>
      <c r="F3356" s="226"/>
      <c r="G3356" s="260"/>
      <c r="H3356" s="262"/>
      <c r="I3356" s="225"/>
      <c r="J3356" s="231"/>
    </row>
    <row r="3357" spans="1:10" ht="12" customHeight="1" x14ac:dyDescent="0.2">
      <c r="A3357" s="264"/>
      <c r="B3357" s="227"/>
      <c r="C3357" s="229"/>
      <c r="D3357" s="230"/>
      <c r="E3357" s="231"/>
      <c r="F3357" s="263"/>
      <c r="G3357" s="261"/>
      <c r="H3357" s="262"/>
      <c r="I3357" s="225"/>
      <c r="J3357" s="263"/>
    </row>
    <row r="3358" spans="1:10" ht="12" customHeight="1" x14ac:dyDescent="0.2">
      <c r="A3358" s="264"/>
      <c r="B3358" s="227"/>
      <c r="C3358" s="228"/>
      <c r="D3358" s="230"/>
      <c r="E3358" s="231"/>
      <c r="F3358" s="226"/>
      <c r="G3358" s="260"/>
      <c r="H3358" s="262"/>
      <c r="I3358" s="225"/>
      <c r="J3358" s="231"/>
    </row>
    <row r="3359" spans="1:10" ht="12" customHeight="1" x14ac:dyDescent="0.2">
      <c r="A3359" s="264"/>
      <c r="B3359" s="227"/>
      <c r="C3359" s="229"/>
      <c r="D3359" s="230"/>
      <c r="E3359" s="231"/>
      <c r="F3359" s="263"/>
      <c r="G3359" s="261"/>
      <c r="H3359" s="262"/>
      <c r="I3359" s="225"/>
      <c r="J3359" s="263"/>
    </row>
    <row r="3360" spans="1:10" ht="12" customHeight="1" x14ac:dyDescent="0.2">
      <c r="A3360" s="264"/>
      <c r="B3360" s="227"/>
      <c r="C3360" s="228"/>
      <c r="D3360" s="230"/>
      <c r="E3360" s="231"/>
      <c r="F3360" s="226"/>
      <c r="G3360" s="260"/>
      <c r="H3360" s="262"/>
      <c r="I3360" s="225"/>
      <c r="J3360" s="231"/>
    </row>
    <row r="3361" spans="1:10" ht="12" customHeight="1" x14ac:dyDescent="0.2">
      <c r="A3361" s="264"/>
      <c r="B3361" s="227"/>
      <c r="C3361" s="229"/>
      <c r="D3361" s="230"/>
      <c r="E3361" s="231"/>
      <c r="F3361" s="263"/>
      <c r="G3361" s="261"/>
      <c r="H3361" s="262"/>
      <c r="I3361" s="225"/>
      <c r="J3361" s="263"/>
    </row>
    <row r="3362" spans="1:10" ht="12" customHeight="1" x14ac:dyDescent="0.2">
      <c r="A3362" s="264"/>
      <c r="B3362" s="227"/>
      <c r="C3362" s="228"/>
      <c r="D3362" s="230"/>
      <c r="E3362" s="231"/>
      <c r="F3362" s="226"/>
      <c r="G3362" s="260"/>
      <c r="H3362" s="262"/>
      <c r="I3362" s="225"/>
      <c r="J3362" s="231"/>
    </row>
    <row r="3363" spans="1:10" ht="12" customHeight="1" x14ac:dyDescent="0.2">
      <c r="A3363" s="264"/>
      <c r="B3363" s="227"/>
      <c r="C3363" s="229"/>
      <c r="D3363" s="230"/>
      <c r="E3363" s="231"/>
      <c r="F3363" s="263"/>
      <c r="G3363" s="261"/>
      <c r="H3363" s="262"/>
      <c r="I3363" s="225"/>
      <c r="J3363" s="263"/>
    </row>
    <row r="3364" spans="1:10" ht="12" customHeight="1" x14ac:dyDescent="0.2">
      <c r="A3364" s="264"/>
      <c r="B3364" s="227"/>
      <c r="C3364" s="228"/>
      <c r="D3364" s="230"/>
      <c r="E3364" s="231"/>
      <c r="F3364" s="226"/>
      <c r="G3364" s="260"/>
      <c r="H3364" s="262"/>
      <c r="I3364" s="225"/>
      <c r="J3364" s="231"/>
    </row>
    <row r="3365" spans="1:10" ht="12" customHeight="1" x14ac:dyDescent="0.2">
      <c r="A3365" s="264"/>
      <c r="B3365" s="227"/>
      <c r="C3365" s="229"/>
      <c r="D3365" s="230"/>
      <c r="E3365" s="231"/>
      <c r="F3365" s="263"/>
      <c r="G3365" s="261"/>
      <c r="H3365" s="262"/>
      <c r="I3365" s="225"/>
      <c r="J3365" s="263"/>
    </row>
    <row r="3366" spans="1:10" ht="12" customHeight="1" x14ac:dyDescent="0.2">
      <c r="A3366" s="264"/>
      <c r="B3366" s="227"/>
      <c r="C3366" s="228"/>
      <c r="D3366" s="230"/>
      <c r="E3366" s="231"/>
      <c r="F3366" s="226"/>
      <c r="G3366" s="260"/>
      <c r="H3366" s="262"/>
      <c r="I3366" s="225"/>
      <c r="J3366" s="231"/>
    </row>
    <row r="3367" spans="1:10" ht="12" customHeight="1" x14ac:dyDescent="0.2">
      <c r="A3367" s="264"/>
      <c r="B3367" s="227"/>
      <c r="C3367" s="229"/>
      <c r="D3367" s="230"/>
      <c r="E3367" s="231"/>
      <c r="F3367" s="263"/>
      <c r="G3367" s="261"/>
      <c r="H3367" s="262"/>
      <c r="I3367" s="225"/>
      <c r="J3367" s="263"/>
    </row>
    <row r="3368" spans="1:10" ht="12" customHeight="1" x14ac:dyDescent="0.2">
      <c r="A3368" s="264"/>
      <c r="B3368" s="227"/>
      <c r="C3368" s="228"/>
      <c r="D3368" s="230"/>
      <c r="E3368" s="231"/>
      <c r="F3368" s="226"/>
      <c r="G3368" s="260"/>
      <c r="H3368" s="262"/>
      <c r="I3368" s="225"/>
      <c r="J3368" s="231"/>
    </row>
    <row r="3369" spans="1:10" ht="12" customHeight="1" x14ac:dyDescent="0.2">
      <c r="A3369" s="264"/>
      <c r="B3369" s="227"/>
      <c r="C3369" s="229"/>
      <c r="D3369" s="230"/>
      <c r="E3369" s="231"/>
      <c r="F3369" s="263"/>
      <c r="G3369" s="261"/>
      <c r="H3369" s="262"/>
      <c r="I3369" s="225"/>
      <c r="J3369" s="263"/>
    </row>
    <row r="3370" spans="1:10" ht="12" customHeight="1" x14ac:dyDescent="0.2">
      <c r="A3370" s="264"/>
      <c r="B3370" s="227"/>
      <c r="C3370" s="228"/>
      <c r="D3370" s="230"/>
      <c r="E3370" s="231"/>
      <c r="F3370" s="226"/>
      <c r="G3370" s="260"/>
      <c r="H3370" s="262"/>
      <c r="I3370" s="225"/>
      <c r="J3370" s="231"/>
    </row>
    <row r="3371" spans="1:10" ht="12" customHeight="1" x14ac:dyDescent="0.2">
      <c r="A3371" s="264"/>
      <c r="B3371" s="227"/>
      <c r="C3371" s="229"/>
      <c r="D3371" s="230"/>
      <c r="E3371" s="231"/>
      <c r="F3371" s="263"/>
      <c r="G3371" s="261"/>
      <c r="H3371" s="262"/>
      <c r="I3371" s="225"/>
      <c r="J3371" s="263"/>
    </row>
    <row r="3372" spans="1:10" ht="12" customHeight="1" x14ac:dyDescent="0.2">
      <c r="A3372" s="264"/>
      <c r="B3372" s="227"/>
      <c r="C3372" s="228"/>
      <c r="D3372" s="230"/>
      <c r="E3372" s="231"/>
      <c r="F3372" s="226"/>
      <c r="G3372" s="260"/>
      <c r="H3372" s="262"/>
      <c r="I3372" s="225"/>
      <c r="J3372" s="231"/>
    </row>
    <row r="3373" spans="1:10" ht="12" customHeight="1" x14ac:dyDescent="0.2">
      <c r="A3373" s="264"/>
      <c r="B3373" s="227"/>
      <c r="C3373" s="229"/>
      <c r="D3373" s="230"/>
      <c r="E3373" s="231"/>
      <c r="F3373" s="263"/>
      <c r="G3373" s="261"/>
      <c r="H3373" s="262"/>
      <c r="I3373" s="225"/>
      <c r="J3373" s="263"/>
    </row>
    <row r="3374" spans="1:10" ht="12" customHeight="1" x14ac:dyDescent="0.2">
      <c r="A3374" s="264"/>
      <c r="B3374" s="227"/>
      <c r="C3374" s="228"/>
      <c r="D3374" s="230"/>
      <c r="E3374" s="231"/>
      <c r="F3374" s="226"/>
      <c r="G3374" s="260"/>
      <c r="H3374" s="262"/>
      <c r="I3374" s="225"/>
      <c r="J3374" s="231"/>
    </row>
    <row r="3375" spans="1:10" ht="12" customHeight="1" x14ac:dyDescent="0.2">
      <c r="A3375" s="264"/>
      <c r="B3375" s="227"/>
      <c r="C3375" s="229"/>
      <c r="D3375" s="230"/>
      <c r="E3375" s="231"/>
      <c r="F3375" s="263"/>
      <c r="G3375" s="261"/>
      <c r="H3375" s="262"/>
      <c r="I3375" s="225"/>
      <c r="J3375" s="263"/>
    </row>
    <row r="3376" spans="1:10" ht="12" customHeight="1" x14ac:dyDescent="0.2">
      <c r="A3376" s="264"/>
      <c r="B3376" s="227"/>
      <c r="C3376" s="228"/>
      <c r="D3376" s="230"/>
      <c r="E3376" s="231"/>
      <c r="F3376" s="226"/>
      <c r="G3376" s="260"/>
      <c r="H3376" s="262"/>
      <c r="I3376" s="225"/>
      <c r="J3376" s="231"/>
    </row>
    <row r="3377" spans="1:10" ht="12" customHeight="1" x14ac:dyDescent="0.2">
      <c r="A3377" s="264"/>
      <c r="B3377" s="227"/>
      <c r="C3377" s="229"/>
      <c r="D3377" s="230"/>
      <c r="E3377" s="231"/>
      <c r="F3377" s="263"/>
      <c r="G3377" s="261"/>
      <c r="H3377" s="262"/>
      <c r="I3377" s="225"/>
      <c r="J3377" s="263"/>
    </row>
    <row r="3378" spans="1:10" ht="12" customHeight="1" x14ac:dyDescent="0.2">
      <c r="A3378" s="264"/>
      <c r="B3378" s="227"/>
      <c r="C3378" s="228"/>
      <c r="D3378" s="230"/>
      <c r="E3378" s="231"/>
      <c r="F3378" s="226"/>
      <c r="G3378" s="260"/>
      <c r="H3378" s="262"/>
      <c r="I3378" s="225"/>
      <c r="J3378" s="231"/>
    </row>
    <row r="3379" spans="1:10" ht="12" customHeight="1" x14ac:dyDescent="0.2">
      <c r="A3379" s="264"/>
      <c r="B3379" s="227"/>
      <c r="C3379" s="229"/>
      <c r="D3379" s="230"/>
      <c r="E3379" s="231"/>
      <c r="F3379" s="263"/>
      <c r="G3379" s="261"/>
      <c r="H3379" s="262"/>
      <c r="I3379" s="225"/>
      <c r="J3379" s="263"/>
    </row>
    <row r="3380" spans="1:10" ht="12" customHeight="1" x14ac:dyDescent="0.2">
      <c r="A3380" s="264"/>
      <c r="B3380" s="227"/>
      <c r="C3380" s="228"/>
      <c r="D3380" s="230"/>
      <c r="E3380" s="231"/>
      <c r="F3380" s="226"/>
      <c r="G3380" s="260"/>
      <c r="H3380" s="262"/>
      <c r="I3380" s="225"/>
      <c r="J3380" s="231"/>
    </row>
    <row r="3381" spans="1:10" ht="12" customHeight="1" x14ac:dyDescent="0.2">
      <c r="A3381" s="264"/>
      <c r="B3381" s="227"/>
      <c r="C3381" s="229"/>
      <c r="D3381" s="230"/>
      <c r="E3381" s="231"/>
      <c r="F3381" s="263"/>
      <c r="G3381" s="261"/>
      <c r="H3381" s="262"/>
      <c r="I3381" s="225"/>
      <c r="J3381" s="263"/>
    </row>
    <row r="3382" spans="1:10" ht="12" customHeight="1" x14ac:dyDescent="0.2">
      <c r="A3382" s="264"/>
      <c r="B3382" s="227"/>
      <c r="C3382" s="228"/>
      <c r="D3382" s="230"/>
      <c r="E3382" s="231"/>
      <c r="F3382" s="226"/>
      <c r="G3382" s="260"/>
      <c r="H3382" s="262"/>
      <c r="I3382" s="225"/>
      <c r="J3382" s="231"/>
    </row>
    <row r="3383" spans="1:10" ht="12" customHeight="1" x14ac:dyDescent="0.2">
      <c r="A3383" s="264"/>
      <c r="B3383" s="227"/>
      <c r="C3383" s="229"/>
      <c r="D3383" s="230"/>
      <c r="E3383" s="231"/>
      <c r="F3383" s="263"/>
      <c r="G3383" s="261"/>
      <c r="H3383" s="262"/>
      <c r="I3383" s="225"/>
      <c r="J3383" s="263"/>
    </row>
    <row r="3384" spans="1:10" ht="12" customHeight="1" x14ac:dyDescent="0.2">
      <c r="A3384" s="264"/>
      <c r="B3384" s="227"/>
      <c r="C3384" s="228"/>
      <c r="D3384" s="230"/>
      <c r="E3384" s="231"/>
      <c r="F3384" s="226"/>
      <c r="G3384" s="260"/>
      <c r="H3384" s="262"/>
      <c r="I3384" s="225"/>
      <c r="J3384" s="231"/>
    </row>
    <row r="3385" spans="1:10" ht="12" customHeight="1" x14ac:dyDescent="0.2">
      <c r="A3385" s="264"/>
      <c r="B3385" s="227"/>
      <c r="C3385" s="229"/>
      <c r="D3385" s="230"/>
      <c r="E3385" s="231"/>
      <c r="F3385" s="263"/>
      <c r="G3385" s="261"/>
      <c r="H3385" s="262"/>
      <c r="I3385" s="225"/>
      <c r="J3385" s="263"/>
    </row>
    <row r="3386" spans="1:10" ht="12" customHeight="1" x14ac:dyDescent="0.2">
      <c r="A3386" s="264"/>
      <c r="B3386" s="227"/>
      <c r="C3386" s="228"/>
      <c r="D3386" s="230"/>
      <c r="E3386" s="231"/>
      <c r="F3386" s="226"/>
      <c r="G3386" s="260"/>
      <c r="H3386" s="262"/>
      <c r="I3386" s="225"/>
      <c r="J3386" s="231"/>
    </row>
    <row r="3387" spans="1:10" ht="12" customHeight="1" x14ac:dyDescent="0.2">
      <c r="A3387" s="264"/>
      <c r="B3387" s="227"/>
      <c r="C3387" s="229"/>
      <c r="D3387" s="230"/>
      <c r="E3387" s="231"/>
      <c r="F3387" s="263"/>
      <c r="G3387" s="261"/>
      <c r="H3387" s="262"/>
      <c r="I3387" s="225"/>
      <c r="J3387" s="263"/>
    </row>
    <row r="3388" spans="1:10" ht="12" customHeight="1" x14ac:dyDescent="0.2">
      <c r="A3388" s="264"/>
      <c r="B3388" s="227"/>
      <c r="C3388" s="228"/>
      <c r="D3388" s="230"/>
      <c r="E3388" s="231"/>
      <c r="F3388" s="226"/>
      <c r="G3388" s="260"/>
      <c r="H3388" s="262"/>
      <c r="I3388" s="225"/>
      <c r="J3388" s="231"/>
    </row>
    <row r="3389" spans="1:10" ht="12" customHeight="1" x14ac:dyDescent="0.2">
      <c r="A3389" s="264"/>
      <c r="B3389" s="227"/>
      <c r="C3389" s="229"/>
      <c r="D3389" s="230"/>
      <c r="E3389" s="231"/>
      <c r="F3389" s="263"/>
      <c r="G3389" s="261"/>
      <c r="H3389" s="262"/>
      <c r="I3389" s="225"/>
      <c r="J3389" s="263"/>
    </row>
    <row r="3390" spans="1:10" ht="12" customHeight="1" x14ac:dyDescent="0.2">
      <c r="A3390" s="264"/>
      <c r="B3390" s="227"/>
      <c r="C3390" s="228"/>
      <c r="D3390" s="230"/>
      <c r="E3390" s="231"/>
      <c r="F3390" s="226"/>
      <c r="G3390" s="260"/>
      <c r="H3390" s="262"/>
      <c r="I3390" s="225"/>
      <c r="J3390" s="231"/>
    </row>
    <row r="3391" spans="1:10" ht="12" customHeight="1" x14ac:dyDescent="0.2">
      <c r="A3391" s="264"/>
      <c r="B3391" s="227"/>
      <c r="C3391" s="229"/>
      <c r="D3391" s="230"/>
      <c r="E3391" s="231"/>
      <c r="F3391" s="263"/>
      <c r="G3391" s="261"/>
      <c r="H3391" s="262"/>
      <c r="I3391" s="225"/>
      <c r="J3391" s="263"/>
    </row>
    <row r="3392" spans="1:10" ht="12" customHeight="1" x14ac:dyDescent="0.2">
      <c r="A3392" s="264"/>
      <c r="B3392" s="227"/>
      <c r="C3392" s="228"/>
      <c r="D3392" s="230"/>
      <c r="E3392" s="231"/>
      <c r="F3392" s="226"/>
      <c r="G3392" s="260"/>
      <c r="H3392" s="262"/>
      <c r="I3392" s="225"/>
      <c r="J3392" s="231"/>
    </row>
    <row r="3393" spans="1:10" ht="12" customHeight="1" x14ac:dyDescent="0.2">
      <c r="A3393" s="264"/>
      <c r="B3393" s="227"/>
      <c r="C3393" s="229"/>
      <c r="D3393" s="230"/>
      <c r="E3393" s="231"/>
      <c r="F3393" s="263"/>
      <c r="G3393" s="261"/>
      <c r="H3393" s="262"/>
      <c r="I3393" s="225"/>
      <c r="J3393" s="263"/>
    </row>
    <row r="3394" spans="1:10" ht="12" customHeight="1" x14ac:dyDescent="0.2">
      <c r="A3394" s="264"/>
      <c r="B3394" s="227"/>
      <c r="C3394" s="228"/>
      <c r="D3394" s="230"/>
      <c r="E3394" s="231"/>
      <c r="F3394" s="226"/>
      <c r="G3394" s="260"/>
      <c r="H3394" s="262"/>
      <c r="I3394" s="225"/>
      <c r="J3394" s="231"/>
    </row>
    <row r="3395" spans="1:10" ht="12" customHeight="1" x14ac:dyDescent="0.2">
      <c r="A3395" s="264"/>
      <c r="B3395" s="227"/>
      <c r="C3395" s="229"/>
      <c r="D3395" s="230"/>
      <c r="E3395" s="231"/>
      <c r="F3395" s="263"/>
      <c r="G3395" s="261"/>
      <c r="H3395" s="262"/>
      <c r="I3395" s="225"/>
      <c r="J3395" s="263"/>
    </row>
    <row r="3396" spans="1:10" ht="12" customHeight="1" x14ac:dyDescent="0.2">
      <c r="A3396" s="264"/>
      <c r="B3396" s="227"/>
      <c r="C3396" s="228"/>
      <c r="D3396" s="230"/>
      <c r="E3396" s="231"/>
      <c r="F3396" s="226"/>
      <c r="G3396" s="260"/>
      <c r="H3396" s="262"/>
      <c r="I3396" s="225"/>
      <c r="J3396" s="231"/>
    </row>
    <row r="3397" spans="1:10" ht="12" customHeight="1" x14ac:dyDescent="0.2">
      <c r="A3397" s="264"/>
      <c r="B3397" s="227"/>
      <c r="C3397" s="229"/>
      <c r="D3397" s="230"/>
      <c r="E3397" s="231"/>
      <c r="F3397" s="263"/>
      <c r="G3397" s="261"/>
      <c r="H3397" s="262"/>
      <c r="I3397" s="225"/>
      <c r="J3397" s="263"/>
    </row>
    <row r="3398" spans="1:10" ht="12" customHeight="1" x14ac:dyDescent="0.2">
      <c r="A3398" s="264"/>
      <c r="B3398" s="227"/>
      <c r="C3398" s="228"/>
      <c r="D3398" s="230"/>
      <c r="E3398" s="231"/>
      <c r="F3398" s="226"/>
      <c r="G3398" s="260"/>
      <c r="H3398" s="262"/>
      <c r="I3398" s="225"/>
      <c r="J3398" s="231"/>
    </row>
    <row r="3399" spans="1:10" ht="12" customHeight="1" x14ac:dyDescent="0.2">
      <c r="A3399" s="264"/>
      <c r="B3399" s="227"/>
      <c r="C3399" s="229"/>
      <c r="D3399" s="230"/>
      <c r="E3399" s="231"/>
      <c r="F3399" s="263"/>
      <c r="G3399" s="261"/>
      <c r="H3399" s="262"/>
      <c r="I3399" s="225"/>
      <c r="J3399" s="263"/>
    </row>
    <row r="3400" spans="1:10" ht="12" customHeight="1" x14ac:dyDescent="0.2">
      <c r="A3400" s="264"/>
      <c r="B3400" s="227"/>
      <c r="C3400" s="228"/>
      <c r="D3400" s="230"/>
      <c r="E3400" s="231"/>
      <c r="F3400" s="226"/>
      <c r="G3400" s="260"/>
      <c r="H3400" s="262"/>
      <c r="I3400" s="225"/>
      <c r="J3400" s="231"/>
    </row>
    <row r="3401" spans="1:10" ht="12" customHeight="1" x14ac:dyDescent="0.2">
      <c r="A3401" s="264"/>
      <c r="B3401" s="227"/>
      <c r="C3401" s="229"/>
      <c r="D3401" s="230"/>
      <c r="E3401" s="231"/>
      <c r="F3401" s="263"/>
      <c r="G3401" s="261"/>
      <c r="H3401" s="262"/>
      <c r="I3401" s="225"/>
      <c r="J3401" s="263"/>
    </row>
    <row r="3402" spans="1:10" ht="12" customHeight="1" x14ac:dyDescent="0.2">
      <c r="A3402" s="264"/>
      <c r="B3402" s="227"/>
      <c r="C3402" s="228"/>
      <c r="D3402" s="230"/>
      <c r="E3402" s="231"/>
      <c r="F3402" s="226"/>
      <c r="G3402" s="260"/>
      <c r="H3402" s="262"/>
      <c r="I3402" s="225"/>
      <c r="J3402" s="231"/>
    </row>
    <row r="3403" spans="1:10" ht="12" customHeight="1" x14ac:dyDescent="0.2">
      <c r="A3403" s="264"/>
      <c r="B3403" s="227"/>
      <c r="C3403" s="229"/>
      <c r="D3403" s="230"/>
      <c r="E3403" s="231"/>
      <c r="F3403" s="263"/>
      <c r="G3403" s="261"/>
      <c r="H3403" s="262"/>
      <c r="I3403" s="225"/>
      <c r="J3403" s="263"/>
    </row>
    <row r="3404" spans="1:10" ht="12" customHeight="1" x14ac:dyDescent="0.2">
      <c r="A3404" s="264"/>
      <c r="B3404" s="227"/>
      <c r="C3404" s="228"/>
      <c r="D3404" s="230"/>
      <c r="E3404" s="231"/>
      <c r="F3404" s="226"/>
      <c r="G3404" s="260"/>
      <c r="H3404" s="262"/>
      <c r="I3404" s="225"/>
      <c r="J3404" s="231"/>
    </row>
    <row r="3405" spans="1:10" ht="12" customHeight="1" x14ac:dyDescent="0.2">
      <c r="A3405" s="264"/>
      <c r="B3405" s="227"/>
      <c r="C3405" s="229"/>
      <c r="D3405" s="230"/>
      <c r="E3405" s="231"/>
      <c r="F3405" s="263"/>
      <c r="G3405" s="261"/>
      <c r="H3405" s="262"/>
      <c r="I3405" s="225"/>
      <c r="J3405" s="263"/>
    </row>
    <row r="3406" spans="1:10" ht="12" customHeight="1" x14ac:dyDescent="0.2">
      <c r="A3406" s="264"/>
      <c r="B3406" s="227"/>
      <c r="C3406" s="228"/>
      <c r="D3406" s="230"/>
      <c r="E3406" s="231"/>
      <c r="F3406" s="226"/>
      <c r="G3406" s="260"/>
      <c r="H3406" s="262"/>
      <c r="I3406" s="225"/>
      <c r="J3406" s="231"/>
    </row>
    <row r="3407" spans="1:10" ht="12" customHeight="1" x14ac:dyDescent="0.2">
      <c r="A3407" s="264"/>
      <c r="B3407" s="227"/>
      <c r="C3407" s="229"/>
      <c r="D3407" s="230"/>
      <c r="E3407" s="231"/>
      <c r="F3407" s="263"/>
      <c r="G3407" s="261"/>
      <c r="H3407" s="262"/>
      <c r="I3407" s="225"/>
      <c r="J3407" s="263"/>
    </row>
    <row r="3408" spans="1:10" ht="12" customHeight="1" x14ac:dyDescent="0.2">
      <c r="A3408" s="264"/>
      <c r="B3408" s="227"/>
      <c r="C3408" s="228"/>
      <c r="D3408" s="230"/>
      <c r="E3408" s="231"/>
      <c r="F3408" s="226"/>
      <c r="G3408" s="260"/>
      <c r="H3408" s="262"/>
      <c r="I3408" s="225"/>
      <c r="J3408" s="231"/>
    </row>
    <row r="3409" spans="1:10" ht="12" customHeight="1" x14ac:dyDescent="0.2">
      <c r="A3409" s="264"/>
      <c r="B3409" s="227"/>
      <c r="C3409" s="229"/>
      <c r="D3409" s="230"/>
      <c r="E3409" s="231"/>
      <c r="F3409" s="263"/>
      <c r="G3409" s="261"/>
      <c r="H3409" s="262"/>
      <c r="I3409" s="225"/>
      <c r="J3409" s="263"/>
    </row>
    <row r="3410" spans="1:10" ht="12" customHeight="1" x14ac:dyDescent="0.2">
      <c r="A3410" s="264"/>
      <c r="B3410" s="227"/>
      <c r="C3410" s="228"/>
      <c r="D3410" s="230"/>
      <c r="E3410" s="231"/>
      <c r="F3410" s="226"/>
      <c r="G3410" s="260"/>
      <c r="H3410" s="262"/>
      <c r="I3410" s="225"/>
      <c r="J3410" s="231"/>
    </row>
    <row r="3411" spans="1:10" ht="12" customHeight="1" x14ac:dyDescent="0.2">
      <c r="A3411" s="264"/>
      <c r="B3411" s="227"/>
      <c r="C3411" s="229"/>
      <c r="D3411" s="230"/>
      <c r="E3411" s="231"/>
      <c r="F3411" s="263"/>
      <c r="G3411" s="261"/>
      <c r="H3411" s="262"/>
      <c r="I3411" s="225"/>
      <c r="J3411" s="263"/>
    </row>
    <row r="3412" spans="1:10" ht="12" customHeight="1" x14ac:dyDescent="0.2">
      <c r="A3412" s="264"/>
      <c r="B3412" s="227"/>
      <c r="C3412" s="228"/>
      <c r="D3412" s="230"/>
      <c r="E3412" s="231"/>
      <c r="F3412" s="226"/>
      <c r="G3412" s="260"/>
      <c r="H3412" s="262"/>
      <c r="I3412" s="225"/>
      <c r="J3412" s="231"/>
    </row>
    <row r="3413" spans="1:10" ht="12" customHeight="1" x14ac:dyDescent="0.2">
      <c r="A3413" s="264"/>
      <c r="B3413" s="227"/>
      <c r="C3413" s="229"/>
      <c r="D3413" s="230"/>
      <c r="E3413" s="231"/>
      <c r="F3413" s="263"/>
      <c r="G3413" s="261"/>
      <c r="H3413" s="262"/>
      <c r="I3413" s="225"/>
      <c r="J3413" s="263"/>
    </row>
    <row r="3414" spans="1:10" ht="12" customHeight="1" x14ac:dyDescent="0.2">
      <c r="A3414" s="264"/>
      <c r="B3414" s="227"/>
      <c r="C3414" s="228"/>
      <c r="D3414" s="230"/>
      <c r="E3414" s="231"/>
      <c r="F3414" s="226"/>
      <c r="G3414" s="260"/>
      <c r="H3414" s="262"/>
      <c r="I3414" s="225"/>
      <c r="J3414" s="231"/>
    </row>
    <row r="3415" spans="1:10" ht="12" customHeight="1" x14ac:dyDescent="0.2">
      <c r="A3415" s="264"/>
      <c r="B3415" s="227"/>
      <c r="C3415" s="229"/>
      <c r="D3415" s="230"/>
      <c r="E3415" s="231"/>
      <c r="F3415" s="263"/>
      <c r="G3415" s="261"/>
      <c r="H3415" s="262"/>
      <c r="I3415" s="225"/>
      <c r="J3415" s="263"/>
    </row>
    <row r="3416" spans="1:10" ht="12" customHeight="1" x14ac:dyDescent="0.2">
      <c r="A3416" s="264"/>
      <c r="B3416" s="227"/>
      <c r="C3416" s="228"/>
      <c r="D3416" s="230"/>
      <c r="E3416" s="231"/>
      <c r="F3416" s="226"/>
      <c r="G3416" s="260"/>
      <c r="H3416" s="262"/>
      <c r="I3416" s="225"/>
      <c r="J3416" s="231"/>
    </row>
    <row r="3417" spans="1:10" ht="12" customHeight="1" x14ac:dyDescent="0.2">
      <c r="A3417" s="264"/>
      <c r="B3417" s="227"/>
      <c r="C3417" s="229"/>
      <c r="D3417" s="230"/>
      <c r="E3417" s="231"/>
      <c r="F3417" s="263"/>
      <c r="G3417" s="261"/>
      <c r="H3417" s="262"/>
      <c r="I3417" s="225"/>
      <c r="J3417" s="263"/>
    </row>
    <row r="3418" spans="1:10" ht="12" customHeight="1" x14ac:dyDescent="0.2">
      <c r="A3418" s="264"/>
      <c r="B3418" s="227"/>
      <c r="C3418" s="228"/>
      <c r="D3418" s="230"/>
      <c r="E3418" s="231"/>
      <c r="F3418" s="226"/>
      <c r="G3418" s="260"/>
      <c r="H3418" s="262"/>
      <c r="I3418" s="225"/>
      <c r="J3418" s="231"/>
    </row>
    <row r="3419" spans="1:10" ht="12" customHeight="1" x14ac:dyDescent="0.2">
      <c r="A3419" s="264"/>
      <c r="B3419" s="227"/>
      <c r="C3419" s="229"/>
      <c r="D3419" s="230"/>
      <c r="E3419" s="231"/>
      <c r="F3419" s="263"/>
      <c r="G3419" s="261"/>
      <c r="H3419" s="262"/>
      <c r="I3419" s="225"/>
      <c r="J3419" s="263"/>
    </row>
    <row r="3420" spans="1:10" ht="12" customHeight="1" x14ac:dyDescent="0.2">
      <c r="A3420" s="264"/>
      <c r="B3420" s="227"/>
      <c r="C3420" s="228"/>
      <c r="D3420" s="230"/>
      <c r="E3420" s="231"/>
      <c r="F3420" s="226"/>
      <c r="G3420" s="260"/>
      <c r="H3420" s="262"/>
      <c r="I3420" s="225"/>
      <c r="J3420" s="231"/>
    </row>
    <row r="3421" spans="1:10" ht="12" customHeight="1" x14ac:dyDescent="0.2">
      <c r="A3421" s="264"/>
      <c r="B3421" s="227"/>
      <c r="C3421" s="229"/>
      <c r="D3421" s="230"/>
      <c r="E3421" s="231"/>
      <c r="F3421" s="263"/>
      <c r="G3421" s="261"/>
      <c r="H3421" s="262"/>
      <c r="I3421" s="225"/>
      <c r="J3421" s="263"/>
    </row>
    <row r="3422" spans="1:10" ht="12" customHeight="1" x14ac:dyDescent="0.2">
      <c r="A3422" s="264"/>
      <c r="B3422" s="227"/>
      <c r="C3422" s="228"/>
      <c r="D3422" s="230"/>
      <c r="E3422" s="231"/>
      <c r="F3422" s="226"/>
      <c r="G3422" s="260"/>
      <c r="H3422" s="262"/>
      <c r="I3422" s="225"/>
      <c r="J3422" s="231"/>
    </row>
    <row r="3423" spans="1:10" ht="12" customHeight="1" x14ac:dyDescent="0.2">
      <c r="A3423" s="264"/>
      <c r="B3423" s="227"/>
      <c r="C3423" s="229"/>
      <c r="D3423" s="230"/>
      <c r="E3423" s="231"/>
      <c r="F3423" s="263"/>
      <c r="G3423" s="261"/>
      <c r="H3423" s="262"/>
      <c r="I3423" s="225"/>
      <c r="J3423" s="263"/>
    </row>
    <row r="3424" spans="1:10" ht="12" customHeight="1" x14ac:dyDescent="0.2">
      <c r="A3424" s="264"/>
      <c r="B3424" s="227"/>
      <c r="C3424" s="228"/>
      <c r="D3424" s="230"/>
      <c r="E3424" s="231"/>
      <c r="F3424" s="226"/>
      <c r="G3424" s="260"/>
      <c r="H3424" s="262"/>
      <c r="I3424" s="225"/>
      <c r="J3424" s="231"/>
    </row>
    <row r="3425" spans="1:10" ht="12" customHeight="1" x14ac:dyDescent="0.2">
      <c r="A3425" s="264"/>
      <c r="B3425" s="227"/>
      <c r="C3425" s="229"/>
      <c r="D3425" s="230"/>
      <c r="E3425" s="231"/>
      <c r="F3425" s="263"/>
      <c r="G3425" s="261"/>
      <c r="H3425" s="262"/>
      <c r="I3425" s="225"/>
      <c r="J3425" s="263"/>
    </row>
    <row r="3426" spans="1:10" ht="12" customHeight="1" x14ac:dyDescent="0.2">
      <c r="A3426" s="264"/>
      <c r="B3426" s="227"/>
      <c r="C3426" s="228"/>
      <c r="D3426" s="230"/>
      <c r="E3426" s="231"/>
      <c r="F3426" s="226"/>
      <c r="G3426" s="260"/>
      <c r="H3426" s="262"/>
      <c r="I3426" s="225"/>
      <c r="J3426" s="231"/>
    </row>
    <row r="3427" spans="1:10" ht="12" customHeight="1" x14ac:dyDescent="0.2">
      <c r="A3427" s="264"/>
      <c r="B3427" s="227"/>
      <c r="C3427" s="229"/>
      <c r="D3427" s="230"/>
      <c r="E3427" s="231"/>
      <c r="F3427" s="263"/>
      <c r="G3427" s="261"/>
      <c r="H3427" s="262"/>
      <c r="I3427" s="225"/>
      <c r="J3427" s="263"/>
    </row>
    <row r="3428" spans="1:10" ht="12" customHeight="1" x14ac:dyDescent="0.2">
      <c r="A3428" s="264"/>
      <c r="B3428" s="227"/>
      <c r="C3428" s="228"/>
      <c r="D3428" s="230"/>
      <c r="E3428" s="231"/>
      <c r="F3428" s="226"/>
      <c r="G3428" s="260"/>
      <c r="H3428" s="262"/>
      <c r="I3428" s="225"/>
      <c r="J3428" s="231"/>
    </row>
    <row r="3429" spans="1:10" ht="12" customHeight="1" x14ac:dyDescent="0.2">
      <c r="A3429" s="264"/>
      <c r="B3429" s="227"/>
      <c r="C3429" s="229"/>
      <c r="D3429" s="230"/>
      <c r="E3429" s="231"/>
      <c r="F3429" s="263"/>
      <c r="G3429" s="261"/>
      <c r="H3429" s="262"/>
      <c r="I3429" s="225"/>
      <c r="J3429" s="263"/>
    </row>
    <row r="3430" spans="1:10" ht="12" customHeight="1" x14ac:dyDescent="0.2">
      <c r="A3430" s="264"/>
      <c r="B3430" s="227"/>
      <c r="C3430" s="228"/>
      <c r="D3430" s="230"/>
      <c r="E3430" s="231"/>
      <c r="F3430" s="226"/>
      <c r="G3430" s="260"/>
      <c r="H3430" s="262"/>
      <c r="I3430" s="225"/>
      <c r="J3430" s="231"/>
    </row>
    <row r="3431" spans="1:10" ht="12" customHeight="1" x14ac:dyDescent="0.2">
      <c r="A3431" s="264"/>
      <c r="B3431" s="227"/>
      <c r="C3431" s="229"/>
      <c r="D3431" s="230"/>
      <c r="E3431" s="231"/>
      <c r="F3431" s="263"/>
      <c r="G3431" s="261"/>
      <c r="H3431" s="262"/>
      <c r="I3431" s="225"/>
      <c r="J3431" s="263"/>
    </row>
    <row r="3432" spans="1:10" ht="12" customHeight="1" x14ac:dyDescent="0.2">
      <c r="A3432" s="264"/>
      <c r="B3432" s="227"/>
      <c r="C3432" s="228"/>
      <c r="D3432" s="230"/>
      <c r="E3432" s="231"/>
      <c r="F3432" s="226"/>
      <c r="G3432" s="260"/>
      <c r="H3432" s="262"/>
      <c r="I3432" s="225"/>
      <c r="J3432" s="231"/>
    </row>
    <row r="3433" spans="1:10" ht="12" customHeight="1" x14ac:dyDescent="0.2">
      <c r="A3433" s="264"/>
      <c r="B3433" s="227"/>
      <c r="C3433" s="229"/>
      <c r="D3433" s="230"/>
      <c r="E3433" s="231"/>
      <c r="F3433" s="263"/>
      <c r="G3433" s="261"/>
      <c r="H3433" s="262"/>
      <c r="I3433" s="225"/>
      <c r="J3433" s="263"/>
    </row>
    <row r="3434" spans="1:10" ht="12" customHeight="1" x14ac:dyDescent="0.2">
      <c r="A3434" s="264"/>
      <c r="B3434" s="227"/>
      <c r="C3434" s="228"/>
      <c r="D3434" s="230"/>
      <c r="E3434" s="231"/>
      <c r="F3434" s="226"/>
      <c r="G3434" s="260"/>
      <c r="H3434" s="262"/>
      <c r="I3434" s="225"/>
      <c r="J3434" s="231"/>
    </row>
    <row r="3435" spans="1:10" ht="12" customHeight="1" x14ac:dyDescent="0.2">
      <c r="A3435" s="264"/>
      <c r="B3435" s="227"/>
      <c r="C3435" s="229"/>
      <c r="D3435" s="230"/>
      <c r="E3435" s="231"/>
      <c r="F3435" s="263"/>
      <c r="G3435" s="261"/>
      <c r="H3435" s="262"/>
      <c r="I3435" s="225"/>
      <c r="J3435" s="263"/>
    </row>
    <row r="3436" spans="1:10" ht="12" customHeight="1" x14ac:dyDescent="0.2">
      <c r="A3436" s="264"/>
      <c r="B3436" s="227"/>
      <c r="C3436" s="228"/>
      <c r="D3436" s="230"/>
      <c r="E3436" s="231"/>
      <c r="F3436" s="226"/>
      <c r="G3436" s="260"/>
      <c r="H3436" s="262"/>
      <c r="I3436" s="225"/>
      <c r="J3436" s="231"/>
    </row>
    <row r="3437" spans="1:10" ht="12" customHeight="1" x14ac:dyDescent="0.2">
      <c r="A3437" s="264"/>
      <c r="B3437" s="227"/>
      <c r="C3437" s="229"/>
      <c r="D3437" s="230"/>
      <c r="E3437" s="231"/>
      <c r="F3437" s="263"/>
      <c r="G3437" s="261"/>
      <c r="H3437" s="262"/>
      <c r="I3437" s="225"/>
      <c r="J3437" s="263"/>
    </row>
    <row r="3438" spans="1:10" ht="12" customHeight="1" x14ac:dyDescent="0.2">
      <c r="A3438" s="264"/>
      <c r="B3438" s="227"/>
      <c r="C3438" s="228"/>
      <c r="D3438" s="230"/>
      <c r="E3438" s="231"/>
      <c r="F3438" s="226"/>
      <c r="G3438" s="260"/>
      <c r="H3438" s="262"/>
      <c r="I3438" s="225"/>
      <c r="J3438" s="231"/>
    </row>
    <row r="3439" spans="1:10" ht="12" customHeight="1" x14ac:dyDescent="0.2">
      <c r="A3439" s="264"/>
      <c r="B3439" s="227"/>
      <c r="C3439" s="229"/>
      <c r="D3439" s="230"/>
      <c r="E3439" s="231"/>
      <c r="F3439" s="263"/>
      <c r="G3439" s="261"/>
      <c r="H3439" s="262"/>
      <c r="I3439" s="225"/>
      <c r="J3439" s="263"/>
    </row>
    <row r="3440" spans="1:10" ht="12" customHeight="1" x14ac:dyDescent="0.2">
      <c r="A3440" s="264"/>
      <c r="B3440" s="227"/>
      <c r="C3440" s="228"/>
      <c r="D3440" s="230"/>
      <c r="E3440" s="231"/>
      <c r="F3440" s="226"/>
      <c r="G3440" s="260"/>
      <c r="H3440" s="262"/>
      <c r="I3440" s="225"/>
      <c r="J3440" s="231"/>
    </row>
    <row r="3441" spans="1:10" ht="12" customHeight="1" x14ac:dyDescent="0.2">
      <c r="A3441" s="264"/>
      <c r="B3441" s="227"/>
      <c r="C3441" s="229"/>
      <c r="D3441" s="230"/>
      <c r="E3441" s="231"/>
      <c r="F3441" s="263"/>
      <c r="G3441" s="261"/>
      <c r="H3441" s="262"/>
      <c r="I3441" s="225"/>
      <c r="J3441" s="263"/>
    </row>
    <row r="3442" spans="1:10" ht="12" customHeight="1" x14ac:dyDescent="0.2">
      <c r="A3442" s="264"/>
      <c r="B3442" s="227"/>
      <c r="C3442" s="228"/>
      <c r="D3442" s="230"/>
      <c r="E3442" s="231"/>
      <c r="F3442" s="226"/>
      <c r="G3442" s="260"/>
      <c r="H3442" s="262"/>
      <c r="I3442" s="225"/>
      <c r="J3442" s="231"/>
    </row>
    <row r="3443" spans="1:10" ht="12" customHeight="1" x14ac:dyDescent="0.2">
      <c r="A3443" s="264"/>
      <c r="B3443" s="227"/>
      <c r="C3443" s="229"/>
      <c r="D3443" s="230"/>
      <c r="E3443" s="231"/>
      <c r="F3443" s="263"/>
      <c r="G3443" s="261"/>
      <c r="H3443" s="262"/>
      <c r="I3443" s="225"/>
      <c r="J3443" s="263"/>
    </row>
    <row r="3444" spans="1:10" ht="12" customHeight="1" x14ac:dyDescent="0.2">
      <c r="A3444" s="264"/>
      <c r="B3444" s="227"/>
      <c r="C3444" s="228"/>
      <c r="D3444" s="230"/>
      <c r="E3444" s="231"/>
      <c r="F3444" s="226"/>
      <c r="G3444" s="260"/>
      <c r="H3444" s="262"/>
      <c r="I3444" s="225"/>
      <c r="J3444" s="231"/>
    </row>
    <row r="3445" spans="1:10" ht="12" customHeight="1" x14ac:dyDescent="0.2">
      <c r="A3445" s="264"/>
      <c r="B3445" s="227"/>
      <c r="C3445" s="229"/>
      <c r="D3445" s="230"/>
      <c r="E3445" s="231"/>
      <c r="F3445" s="263"/>
      <c r="G3445" s="261"/>
      <c r="H3445" s="262"/>
      <c r="I3445" s="225"/>
      <c r="J3445" s="263"/>
    </row>
    <row r="3446" spans="1:10" ht="12" customHeight="1" x14ac:dyDescent="0.2">
      <c r="A3446" s="264"/>
      <c r="B3446" s="227"/>
      <c r="C3446" s="228"/>
      <c r="D3446" s="230"/>
      <c r="E3446" s="231"/>
      <c r="F3446" s="226"/>
      <c r="G3446" s="260"/>
      <c r="H3446" s="262"/>
      <c r="I3446" s="225"/>
      <c r="J3446" s="231"/>
    </row>
    <row r="3447" spans="1:10" ht="12" customHeight="1" x14ac:dyDescent="0.2">
      <c r="A3447" s="264"/>
      <c r="B3447" s="227"/>
      <c r="C3447" s="229"/>
      <c r="D3447" s="230"/>
      <c r="E3447" s="231"/>
      <c r="F3447" s="263"/>
      <c r="G3447" s="261"/>
      <c r="H3447" s="262"/>
      <c r="I3447" s="225"/>
      <c r="J3447" s="263"/>
    </row>
    <row r="3448" spans="1:10" ht="12" customHeight="1" x14ac:dyDescent="0.2">
      <c r="A3448" s="264"/>
      <c r="B3448" s="227"/>
      <c r="C3448" s="228"/>
      <c r="D3448" s="230"/>
      <c r="E3448" s="231"/>
      <c r="F3448" s="226"/>
      <c r="G3448" s="260"/>
      <c r="H3448" s="262"/>
      <c r="I3448" s="225"/>
      <c r="J3448" s="231"/>
    </row>
    <row r="3449" spans="1:10" ht="12" customHeight="1" x14ac:dyDescent="0.2">
      <c r="A3449" s="264"/>
      <c r="B3449" s="227"/>
      <c r="C3449" s="229"/>
      <c r="D3449" s="230"/>
      <c r="E3449" s="231"/>
      <c r="F3449" s="263"/>
      <c r="G3449" s="261"/>
      <c r="H3449" s="262"/>
      <c r="I3449" s="225"/>
      <c r="J3449" s="263"/>
    </row>
    <row r="3450" spans="1:10" ht="12" customHeight="1" x14ac:dyDescent="0.2">
      <c r="A3450" s="264"/>
      <c r="B3450" s="227"/>
      <c r="C3450" s="228"/>
      <c r="D3450" s="230"/>
      <c r="E3450" s="231"/>
      <c r="F3450" s="226"/>
      <c r="G3450" s="260"/>
      <c r="H3450" s="262"/>
      <c r="I3450" s="225"/>
      <c r="J3450" s="231"/>
    </row>
    <row r="3451" spans="1:10" ht="12" customHeight="1" x14ac:dyDescent="0.2">
      <c r="A3451" s="264"/>
      <c r="B3451" s="227"/>
      <c r="C3451" s="229"/>
      <c r="D3451" s="230"/>
      <c r="E3451" s="231"/>
      <c r="F3451" s="263"/>
      <c r="G3451" s="261"/>
      <c r="H3451" s="262"/>
      <c r="I3451" s="225"/>
      <c r="J3451" s="263"/>
    </row>
    <row r="3452" spans="1:10" ht="12" customHeight="1" x14ac:dyDescent="0.2">
      <c r="A3452" s="264"/>
      <c r="B3452" s="227"/>
      <c r="C3452" s="228"/>
      <c r="D3452" s="230"/>
      <c r="E3452" s="231"/>
      <c r="F3452" s="226"/>
      <c r="G3452" s="260"/>
      <c r="H3452" s="262"/>
      <c r="I3452" s="225"/>
      <c r="J3452" s="231"/>
    </row>
    <row r="3453" spans="1:10" ht="12" customHeight="1" x14ac:dyDescent="0.2">
      <c r="A3453" s="264"/>
      <c r="B3453" s="227"/>
      <c r="C3453" s="229"/>
      <c r="D3453" s="230"/>
      <c r="E3453" s="231"/>
      <c r="F3453" s="263"/>
      <c r="G3453" s="261"/>
      <c r="H3453" s="262"/>
      <c r="I3453" s="225"/>
      <c r="J3453" s="263"/>
    </row>
    <row r="3454" spans="1:10" ht="12" customHeight="1" x14ac:dyDescent="0.2">
      <c r="A3454" s="264"/>
      <c r="B3454" s="227"/>
      <c r="C3454" s="228"/>
      <c r="D3454" s="230"/>
      <c r="E3454" s="231"/>
      <c r="F3454" s="226"/>
      <c r="G3454" s="260"/>
      <c r="H3454" s="262"/>
      <c r="I3454" s="225"/>
      <c r="J3454" s="231"/>
    </row>
    <row r="3455" spans="1:10" ht="12" customHeight="1" x14ac:dyDescent="0.2">
      <c r="A3455" s="264"/>
      <c r="B3455" s="227"/>
      <c r="C3455" s="229"/>
      <c r="D3455" s="230"/>
      <c r="E3455" s="231"/>
      <c r="F3455" s="263"/>
      <c r="G3455" s="261"/>
      <c r="H3455" s="262"/>
      <c r="I3455" s="225"/>
      <c r="J3455" s="263"/>
    </row>
    <row r="3456" spans="1:10" ht="12" customHeight="1" x14ac:dyDescent="0.2">
      <c r="A3456" s="264"/>
      <c r="B3456" s="227"/>
      <c r="C3456" s="228"/>
      <c r="D3456" s="230"/>
      <c r="E3456" s="231"/>
      <c r="F3456" s="226"/>
      <c r="G3456" s="260"/>
      <c r="H3456" s="262"/>
      <c r="I3456" s="225"/>
      <c r="J3456" s="231"/>
    </row>
    <row r="3457" spans="1:10" ht="12" customHeight="1" x14ac:dyDescent="0.2">
      <c r="A3457" s="264"/>
      <c r="B3457" s="227"/>
      <c r="C3457" s="229"/>
      <c r="D3457" s="230"/>
      <c r="E3457" s="231"/>
      <c r="F3457" s="263"/>
      <c r="G3457" s="261"/>
      <c r="H3457" s="262"/>
      <c r="I3457" s="225"/>
      <c r="J3457" s="263"/>
    </row>
    <row r="3458" spans="1:10" ht="12" customHeight="1" x14ac:dyDescent="0.2">
      <c r="A3458" s="264"/>
      <c r="B3458" s="227"/>
      <c r="C3458" s="228"/>
      <c r="D3458" s="230"/>
      <c r="E3458" s="231"/>
      <c r="F3458" s="226"/>
      <c r="G3458" s="260"/>
      <c r="H3458" s="262"/>
      <c r="I3458" s="225"/>
      <c r="J3458" s="231"/>
    </row>
    <row r="3459" spans="1:10" ht="12" customHeight="1" x14ac:dyDescent="0.2">
      <c r="A3459" s="264"/>
      <c r="B3459" s="227"/>
      <c r="C3459" s="229"/>
      <c r="D3459" s="230"/>
      <c r="E3459" s="231"/>
      <c r="F3459" s="263"/>
      <c r="G3459" s="261"/>
      <c r="H3459" s="262"/>
      <c r="I3459" s="225"/>
      <c r="J3459" s="263"/>
    </row>
    <row r="3460" spans="1:10" ht="12" customHeight="1" x14ac:dyDescent="0.2">
      <c r="A3460" s="264"/>
      <c r="B3460" s="227"/>
      <c r="C3460" s="228"/>
      <c r="D3460" s="230"/>
      <c r="E3460" s="231"/>
      <c r="F3460" s="226"/>
      <c r="G3460" s="260"/>
      <c r="H3460" s="262"/>
      <c r="I3460" s="225"/>
      <c r="J3460" s="231"/>
    </row>
    <row r="3461" spans="1:10" ht="12" customHeight="1" x14ac:dyDescent="0.2">
      <c r="A3461" s="264"/>
      <c r="B3461" s="227"/>
      <c r="C3461" s="229"/>
      <c r="D3461" s="230"/>
      <c r="E3461" s="231"/>
      <c r="F3461" s="263"/>
      <c r="G3461" s="261"/>
      <c r="H3461" s="262"/>
      <c r="I3461" s="225"/>
      <c r="J3461" s="263"/>
    </row>
    <row r="3462" spans="1:10" ht="12" customHeight="1" x14ac:dyDescent="0.2">
      <c r="A3462" s="264"/>
      <c r="B3462" s="227"/>
      <c r="C3462" s="228"/>
      <c r="D3462" s="230"/>
      <c r="E3462" s="231"/>
      <c r="F3462" s="226"/>
      <c r="G3462" s="260"/>
      <c r="H3462" s="262"/>
      <c r="I3462" s="225"/>
      <c r="J3462" s="231"/>
    </row>
    <row r="3463" spans="1:10" ht="12" customHeight="1" x14ac:dyDescent="0.2">
      <c r="A3463" s="264"/>
      <c r="B3463" s="227"/>
      <c r="C3463" s="229"/>
      <c r="D3463" s="230"/>
      <c r="E3463" s="231"/>
      <c r="F3463" s="263"/>
      <c r="G3463" s="261"/>
      <c r="H3463" s="262"/>
      <c r="I3463" s="225"/>
      <c r="J3463" s="263"/>
    </row>
    <row r="3464" spans="1:10" ht="12" customHeight="1" x14ac:dyDescent="0.2">
      <c r="A3464" s="264"/>
      <c r="B3464" s="227"/>
      <c r="C3464" s="228"/>
      <c r="D3464" s="230"/>
      <c r="E3464" s="231"/>
      <c r="F3464" s="226"/>
      <c r="G3464" s="260"/>
      <c r="H3464" s="262"/>
      <c r="I3464" s="225"/>
      <c r="J3464" s="231"/>
    </row>
    <row r="3465" spans="1:10" ht="12" customHeight="1" x14ac:dyDescent="0.2">
      <c r="A3465" s="264"/>
      <c r="B3465" s="227"/>
      <c r="C3465" s="229"/>
      <c r="D3465" s="230"/>
      <c r="E3465" s="231"/>
      <c r="F3465" s="263"/>
      <c r="G3465" s="261"/>
      <c r="H3465" s="262"/>
      <c r="I3465" s="225"/>
      <c r="J3465" s="263"/>
    </row>
    <row r="3466" spans="1:10" ht="12" customHeight="1" x14ac:dyDescent="0.2">
      <c r="A3466" s="264"/>
      <c r="B3466" s="227"/>
      <c r="C3466" s="228"/>
      <c r="D3466" s="230"/>
      <c r="E3466" s="231"/>
      <c r="F3466" s="226"/>
      <c r="G3466" s="260"/>
      <c r="H3466" s="262"/>
      <c r="I3466" s="225"/>
      <c r="J3466" s="231"/>
    </row>
    <row r="3467" spans="1:10" ht="12" customHeight="1" x14ac:dyDescent="0.2">
      <c r="A3467" s="264"/>
      <c r="B3467" s="227"/>
      <c r="C3467" s="229"/>
      <c r="D3467" s="230"/>
      <c r="E3467" s="231"/>
      <c r="F3467" s="263"/>
      <c r="G3467" s="261"/>
      <c r="H3467" s="262"/>
      <c r="I3467" s="225"/>
      <c r="J3467" s="263"/>
    </row>
    <row r="3468" spans="1:10" ht="12" customHeight="1" x14ac:dyDescent="0.2">
      <c r="A3468" s="264"/>
      <c r="B3468" s="227"/>
      <c r="C3468" s="228"/>
      <c r="D3468" s="230"/>
      <c r="E3468" s="231"/>
      <c r="F3468" s="226"/>
      <c r="G3468" s="260"/>
      <c r="H3468" s="262"/>
      <c r="I3468" s="225"/>
      <c r="J3468" s="231"/>
    </row>
    <row r="3469" spans="1:10" ht="12" customHeight="1" x14ac:dyDescent="0.2">
      <c r="A3469" s="264"/>
      <c r="B3469" s="227"/>
      <c r="C3469" s="229"/>
      <c r="D3469" s="230"/>
      <c r="E3469" s="231"/>
      <c r="F3469" s="263"/>
      <c r="G3469" s="261"/>
      <c r="H3469" s="262"/>
      <c r="I3469" s="225"/>
      <c r="J3469" s="263"/>
    </row>
    <row r="3470" spans="1:10" ht="12" customHeight="1" x14ac:dyDescent="0.2">
      <c r="A3470" s="264"/>
      <c r="B3470" s="227"/>
      <c r="C3470" s="228"/>
      <c r="D3470" s="230"/>
      <c r="E3470" s="231"/>
      <c r="F3470" s="226"/>
      <c r="G3470" s="260"/>
      <c r="H3470" s="262"/>
      <c r="I3470" s="225"/>
      <c r="J3470" s="231"/>
    </row>
    <row r="3471" spans="1:10" ht="12" customHeight="1" x14ac:dyDescent="0.2">
      <c r="A3471" s="264"/>
      <c r="B3471" s="227"/>
      <c r="C3471" s="229"/>
      <c r="D3471" s="230"/>
      <c r="E3471" s="231"/>
      <c r="F3471" s="263"/>
      <c r="G3471" s="261"/>
      <c r="H3471" s="262"/>
      <c r="I3471" s="225"/>
      <c r="J3471" s="263"/>
    </row>
    <row r="3472" spans="1:10" ht="12" customHeight="1" x14ac:dyDescent="0.2">
      <c r="A3472" s="264"/>
      <c r="B3472" s="227"/>
      <c r="C3472" s="228"/>
      <c r="D3472" s="230"/>
      <c r="E3472" s="231"/>
      <c r="F3472" s="226"/>
      <c r="G3472" s="260"/>
      <c r="H3472" s="262"/>
      <c r="I3472" s="225"/>
      <c r="J3472" s="231"/>
    </row>
    <row r="3473" spans="1:10" ht="12" customHeight="1" x14ac:dyDescent="0.2">
      <c r="A3473" s="264"/>
      <c r="B3473" s="227"/>
      <c r="C3473" s="229"/>
      <c r="D3473" s="230"/>
      <c r="E3473" s="231"/>
      <c r="F3473" s="263"/>
      <c r="G3473" s="261"/>
      <c r="H3473" s="262"/>
      <c r="I3473" s="225"/>
      <c r="J3473" s="263"/>
    </row>
    <row r="3474" spans="1:10" ht="12" customHeight="1" x14ac:dyDescent="0.2">
      <c r="A3474" s="264"/>
      <c r="B3474" s="227"/>
      <c r="C3474" s="228"/>
      <c r="D3474" s="230"/>
      <c r="E3474" s="231"/>
      <c r="F3474" s="226"/>
      <c r="G3474" s="260"/>
      <c r="H3474" s="262"/>
      <c r="I3474" s="225"/>
      <c r="J3474" s="231"/>
    </row>
    <row r="3475" spans="1:10" ht="12" customHeight="1" x14ac:dyDescent="0.2">
      <c r="A3475" s="264"/>
      <c r="B3475" s="227"/>
      <c r="C3475" s="229"/>
      <c r="D3475" s="230"/>
      <c r="E3475" s="231"/>
      <c r="F3475" s="263"/>
      <c r="G3475" s="261"/>
      <c r="H3475" s="262"/>
      <c r="I3475" s="225"/>
      <c r="J3475" s="263"/>
    </row>
    <row r="3476" spans="1:10" ht="12" customHeight="1" x14ac:dyDescent="0.2">
      <c r="A3476" s="264"/>
      <c r="B3476" s="227"/>
      <c r="C3476" s="228"/>
      <c r="D3476" s="230"/>
      <c r="E3476" s="231"/>
      <c r="F3476" s="226"/>
      <c r="G3476" s="260"/>
      <c r="H3476" s="262"/>
      <c r="I3476" s="225"/>
      <c r="J3476" s="231"/>
    </row>
    <row r="3477" spans="1:10" ht="12" customHeight="1" x14ac:dyDescent="0.2">
      <c r="A3477" s="264"/>
      <c r="B3477" s="227"/>
      <c r="C3477" s="229"/>
      <c r="D3477" s="230"/>
      <c r="E3477" s="231"/>
      <c r="F3477" s="263"/>
      <c r="G3477" s="261"/>
      <c r="H3477" s="262"/>
      <c r="I3477" s="225"/>
      <c r="J3477" s="263"/>
    </row>
    <row r="3478" spans="1:10" ht="12" customHeight="1" x14ac:dyDescent="0.2">
      <c r="A3478" s="264"/>
      <c r="B3478" s="227"/>
      <c r="C3478" s="228"/>
      <c r="D3478" s="230"/>
      <c r="E3478" s="231"/>
      <c r="F3478" s="226"/>
      <c r="G3478" s="260"/>
      <c r="H3478" s="262"/>
      <c r="I3478" s="225"/>
      <c r="J3478" s="231"/>
    </row>
    <row r="3479" spans="1:10" ht="12" customHeight="1" x14ac:dyDescent="0.2">
      <c r="A3479" s="264"/>
      <c r="B3479" s="227"/>
      <c r="C3479" s="229"/>
      <c r="D3479" s="230"/>
      <c r="E3479" s="231"/>
      <c r="F3479" s="263"/>
      <c r="G3479" s="261"/>
      <c r="H3479" s="262"/>
      <c r="I3479" s="225"/>
      <c r="J3479" s="263"/>
    </row>
    <row r="3480" spans="1:10" ht="12" customHeight="1" x14ac:dyDescent="0.2">
      <c r="A3480" s="264"/>
      <c r="B3480" s="227"/>
      <c r="C3480" s="228"/>
      <c r="D3480" s="230"/>
      <c r="E3480" s="231"/>
      <c r="F3480" s="226"/>
      <c r="G3480" s="260"/>
      <c r="H3480" s="262"/>
      <c r="I3480" s="225"/>
      <c r="J3480" s="231"/>
    </row>
    <row r="3481" spans="1:10" ht="12" customHeight="1" x14ac:dyDescent="0.2">
      <c r="A3481" s="264"/>
      <c r="B3481" s="227"/>
      <c r="C3481" s="229"/>
      <c r="D3481" s="230"/>
      <c r="E3481" s="231"/>
      <c r="F3481" s="263"/>
      <c r="G3481" s="261"/>
      <c r="H3481" s="262"/>
      <c r="I3481" s="225"/>
      <c r="J3481" s="263"/>
    </row>
    <row r="3482" spans="1:10" ht="12" customHeight="1" x14ac:dyDescent="0.2">
      <c r="A3482" s="264"/>
      <c r="B3482" s="227"/>
      <c r="C3482" s="228"/>
      <c r="D3482" s="230"/>
      <c r="E3482" s="231"/>
      <c r="F3482" s="226"/>
      <c r="G3482" s="260"/>
      <c r="H3482" s="262"/>
      <c r="I3482" s="225"/>
      <c r="J3482" s="231"/>
    </row>
    <row r="3483" spans="1:10" ht="12" customHeight="1" x14ac:dyDescent="0.2">
      <c r="A3483" s="264"/>
      <c r="B3483" s="227"/>
      <c r="C3483" s="229"/>
      <c r="D3483" s="230"/>
      <c r="E3483" s="231"/>
      <c r="F3483" s="263"/>
      <c r="G3483" s="261"/>
      <c r="H3483" s="262"/>
      <c r="I3483" s="225"/>
      <c r="J3483" s="263"/>
    </row>
    <row r="3484" spans="1:10" ht="12" customHeight="1" x14ac:dyDescent="0.2">
      <c r="A3484" s="264"/>
      <c r="B3484" s="227"/>
      <c r="C3484" s="228"/>
      <c r="D3484" s="230"/>
      <c r="E3484" s="231"/>
      <c r="F3484" s="226"/>
      <c r="G3484" s="260"/>
      <c r="H3484" s="262"/>
      <c r="I3484" s="225"/>
      <c r="J3484" s="231"/>
    </row>
    <row r="3485" spans="1:10" ht="12" customHeight="1" x14ac:dyDescent="0.2">
      <c r="A3485" s="264"/>
      <c r="B3485" s="227"/>
      <c r="C3485" s="229"/>
      <c r="D3485" s="230"/>
      <c r="E3485" s="231"/>
      <c r="F3485" s="263"/>
      <c r="G3485" s="261"/>
      <c r="H3485" s="262"/>
      <c r="I3485" s="225"/>
      <c r="J3485" s="263"/>
    </row>
    <row r="3486" spans="1:10" ht="12" customHeight="1" x14ac:dyDescent="0.2">
      <c r="A3486" s="264"/>
      <c r="B3486" s="227"/>
      <c r="C3486" s="228"/>
      <c r="D3486" s="230"/>
      <c r="E3486" s="231"/>
      <c r="F3486" s="226"/>
      <c r="G3486" s="260"/>
      <c r="H3486" s="262"/>
      <c r="I3486" s="225"/>
      <c r="J3486" s="231"/>
    </row>
    <row r="3487" spans="1:10" ht="12" customHeight="1" x14ac:dyDescent="0.2">
      <c r="A3487" s="264"/>
      <c r="B3487" s="227"/>
      <c r="C3487" s="229"/>
      <c r="D3487" s="230"/>
      <c r="E3487" s="231"/>
      <c r="F3487" s="263"/>
      <c r="G3487" s="261"/>
      <c r="H3487" s="262"/>
      <c r="I3487" s="225"/>
      <c r="J3487" s="263"/>
    </row>
    <row r="3488" spans="1:10" ht="12" customHeight="1" x14ac:dyDescent="0.2">
      <c r="A3488" s="264"/>
      <c r="B3488" s="227"/>
      <c r="C3488" s="228"/>
      <c r="D3488" s="230"/>
      <c r="E3488" s="231"/>
      <c r="F3488" s="226"/>
      <c r="G3488" s="260"/>
      <c r="H3488" s="262"/>
      <c r="I3488" s="225"/>
      <c r="J3488" s="231"/>
    </row>
    <row r="3489" spans="1:10" ht="12" customHeight="1" x14ac:dyDescent="0.2">
      <c r="A3489" s="264"/>
      <c r="B3489" s="227"/>
      <c r="C3489" s="229"/>
      <c r="D3489" s="230"/>
      <c r="E3489" s="231"/>
      <c r="F3489" s="263"/>
      <c r="G3489" s="261"/>
      <c r="H3489" s="262"/>
      <c r="I3489" s="225"/>
      <c r="J3489" s="263"/>
    </row>
    <row r="3490" spans="1:10" ht="12" customHeight="1" x14ac:dyDescent="0.2">
      <c r="A3490" s="264"/>
      <c r="B3490" s="227"/>
      <c r="C3490" s="228"/>
      <c r="D3490" s="230"/>
      <c r="E3490" s="231"/>
      <c r="F3490" s="226"/>
      <c r="G3490" s="260"/>
      <c r="H3490" s="262"/>
      <c r="I3490" s="225"/>
      <c r="J3490" s="231"/>
    </row>
    <row r="3491" spans="1:10" ht="12" customHeight="1" x14ac:dyDescent="0.2">
      <c r="A3491" s="264"/>
      <c r="B3491" s="227"/>
      <c r="C3491" s="229"/>
      <c r="D3491" s="230"/>
      <c r="E3491" s="231"/>
      <c r="F3491" s="263"/>
      <c r="G3491" s="261"/>
      <c r="H3491" s="262"/>
      <c r="I3491" s="225"/>
      <c r="J3491" s="263"/>
    </row>
    <row r="3492" spans="1:10" ht="12" customHeight="1" x14ac:dyDescent="0.2">
      <c r="A3492" s="264"/>
      <c r="B3492" s="227"/>
      <c r="C3492" s="228"/>
      <c r="D3492" s="230"/>
      <c r="E3492" s="231"/>
      <c r="F3492" s="226"/>
      <c r="G3492" s="260"/>
      <c r="H3492" s="262"/>
      <c r="I3492" s="225"/>
      <c r="J3492" s="231"/>
    </row>
    <row r="3493" spans="1:10" ht="12" customHeight="1" x14ac:dyDescent="0.2">
      <c r="A3493" s="264"/>
      <c r="B3493" s="227"/>
      <c r="C3493" s="229"/>
      <c r="D3493" s="230"/>
      <c r="E3493" s="231"/>
      <c r="F3493" s="263"/>
      <c r="G3493" s="261"/>
      <c r="H3493" s="262"/>
      <c r="I3493" s="225"/>
      <c r="J3493" s="263"/>
    </row>
    <row r="3494" spans="1:10" ht="12" customHeight="1" x14ac:dyDescent="0.2">
      <c r="A3494" s="264"/>
      <c r="B3494" s="227"/>
      <c r="C3494" s="228"/>
      <c r="D3494" s="230"/>
      <c r="E3494" s="231"/>
      <c r="F3494" s="226"/>
      <c r="G3494" s="260"/>
      <c r="H3494" s="262"/>
      <c r="I3494" s="225"/>
      <c r="J3494" s="231"/>
    </row>
    <row r="3495" spans="1:10" ht="12" customHeight="1" x14ac:dyDescent="0.2">
      <c r="A3495" s="264"/>
      <c r="B3495" s="227"/>
      <c r="C3495" s="229"/>
      <c r="D3495" s="230"/>
      <c r="E3495" s="231"/>
      <c r="F3495" s="263"/>
      <c r="G3495" s="261"/>
      <c r="H3495" s="262"/>
      <c r="I3495" s="225"/>
      <c r="J3495" s="263"/>
    </row>
    <row r="3496" spans="1:10" ht="12" customHeight="1" x14ac:dyDescent="0.2">
      <c r="A3496" s="264"/>
      <c r="B3496" s="227"/>
      <c r="C3496" s="228"/>
      <c r="D3496" s="230"/>
      <c r="E3496" s="231"/>
      <c r="F3496" s="226"/>
      <c r="G3496" s="260"/>
      <c r="H3496" s="262"/>
      <c r="I3496" s="225"/>
      <c r="J3496" s="231"/>
    </row>
    <row r="3497" spans="1:10" ht="12" customHeight="1" x14ac:dyDescent="0.2">
      <c r="A3497" s="264"/>
      <c r="B3497" s="227"/>
      <c r="C3497" s="229"/>
      <c r="D3497" s="230"/>
      <c r="E3497" s="231"/>
      <c r="F3497" s="263"/>
      <c r="G3497" s="261"/>
      <c r="H3497" s="262"/>
      <c r="I3497" s="225"/>
      <c r="J3497" s="263"/>
    </row>
    <row r="3498" spans="1:10" ht="12" customHeight="1" x14ac:dyDescent="0.2">
      <c r="A3498" s="264"/>
      <c r="B3498" s="227"/>
      <c r="C3498" s="228"/>
      <c r="D3498" s="230"/>
      <c r="E3498" s="231"/>
      <c r="F3498" s="226"/>
      <c r="G3498" s="260"/>
      <c r="H3498" s="262"/>
      <c r="I3498" s="225"/>
      <c r="J3498" s="231"/>
    </row>
    <row r="3499" spans="1:10" ht="12" customHeight="1" x14ac:dyDescent="0.2">
      <c r="A3499" s="264"/>
      <c r="B3499" s="227"/>
      <c r="C3499" s="229"/>
      <c r="D3499" s="230"/>
      <c r="E3499" s="231"/>
      <c r="F3499" s="263"/>
      <c r="G3499" s="261"/>
      <c r="H3499" s="262"/>
      <c r="I3499" s="225"/>
      <c r="J3499" s="263"/>
    </row>
    <row r="3500" spans="1:10" ht="12" customHeight="1" x14ac:dyDescent="0.2">
      <c r="A3500" s="264"/>
      <c r="B3500" s="227"/>
      <c r="C3500" s="228"/>
      <c r="D3500" s="230"/>
      <c r="E3500" s="231"/>
      <c r="F3500" s="226"/>
      <c r="G3500" s="260"/>
      <c r="H3500" s="262"/>
      <c r="I3500" s="225"/>
      <c r="J3500" s="231"/>
    </row>
    <row r="3501" spans="1:10" ht="12" customHeight="1" x14ac:dyDescent="0.2">
      <c r="A3501" s="264"/>
      <c r="B3501" s="227"/>
      <c r="C3501" s="229"/>
      <c r="D3501" s="230"/>
      <c r="E3501" s="231"/>
      <c r="F3501" s="263"/>
      <c r="G3501" s="261"/>
      <c r="H3501" s="262"/>
      <c r="I3501" s="225"/>
      <c r="J3501" s="263"/>
    </row>
    <row r="3502" spans="1:10" ht="12" customHeight="1" x14ac:dyDescent="0.2">
      <c r="A3502" s="264"/>
      <c r="B3502" s="227"/>
      <c r="C3502" s="228"/>
      <c r="D3502" s="230"/>
      <c r="E3502" s="231"/>
      <c r="F3502" s="226"/>
      <c r="G3502" s="260"/>
      <c r="H3502" s="262"/>
      <c r="I3502" s="225"/>
      <c r="J3502" s="231"/>
    </row>
    <row r="3503" spans="1:10" ht="12" customHeight="1" x14ac:dyDescent="0.2">
      <c r="A3503" s="264"/>
      <c r="B3503" s="227"/>
      <c r="C3503" s="229"/>
      <c r="D3503" s="230"/>
      <c r="E3503" s="231"/>
      <c r="F3503" s="263"/>
      <c r="G3503" s="261"/>
      <c r="H3503" s="262"/>
      <c r="I3503" s="225"/>
      <c r="J3503" s="263"/>
    </row>
    <row r="3504" spans="1:10" ht="12" customHeight="1" x14ac:dyDescent="0.2">
      <c r="A3504" s="264"/>
      <c r="B3504" s="227"/>
      <c r="C3504" s="228"/>
      <c r="D3504" s="230"/>
      <c r="E3504" s="231"/>
      <c r="F3504" s="226"/>
      <c r="G3504" s="260"/>
      <c r="H3504" s="262"/>
      <c r="I3504" s="225"/>
      <c r="J3504" s="231"/>
    </row>
    <row r="3505" spans="1:10" ht="12" customHeight="1" x14ac:dyDescent="0.2">
      <c r="A3505" s="264"/>
      <c r="B3505" s="227"/>
      <c r="C3505" s="229"/>
      <c r="D3505" s="230"/>
      <c r="E3505" s="231"/>
      <c r="F3505" s="263"/>
      <c r="G3505" s="261"/>
      <c r="H3505" s="262"/>
      <c r="I3505" s="225"/>
      <c r="J3505" s="263"/>
    </row>
    <row r="3506" spans="1:10" ht="12" customHeight="1" x14ac:dyDescent="0.2">
      <c r="A3506" s="264"/>
      <c r="B3506" s="227"/>
      <c r="C3506" s="228"/>
      <c r="D3506" s="230"/>
      <c r="E3506" s="231"/>
      <c r="F3506" s="226"/>
      <c r="G3506" s="260"/>
      <c r="H3506" s="262"/>
      <c r="I3506" s="225"/>
      <c r="J3506" s="231"/>
    </row>
    <row r="3507" spans="1:10" ht="12" customHeight="1" x14ac:dyDescent="0.2">
      <c r="A3507" s="264"/>
      <c r="B3507" s="227"/>
      <c r="C3507" s="229"/>
      <c r="D3507" s="230"/>
      <c r="E3507" s="231"/>
      <c r="F3507" s="263"/>
      <c r="G3507" s="261"/>
      <c r="H3507" s="262"/>
      <c r="I3507" s="225"/>
      <c r="J3507" s="263"/>
    </row>
    <row r="3508" spans="1:10" ht="12" customHeight="1" x14ac:dyDescent="0.2">
      <c r="A3508" s="264"/>
      <c r="B3508" s="227"/>
      <c r="C3508" s="228"/>
      <c r="D3508" s="230"/>
      <c r="E3508" s="231"/>
      <c r="F3508" s="226"/>
      <c r="G3508" s="260"/>
      <c r="H3508" s="262"/>
      <c r="I3508" s="225"/>
      <c r="J3508" s="231"/>
    </row>
    <row r="3509" spans="1:10" ht="12" customHeight="1" x14ac:dyDescent="0.2">
      <c r="A3509" s="264"/>
      <c r="B3509" s="227"/>
      <c r="C3509" s="229"/>
      <c r="D3509" s="230"/>
      <c r="E3509" s="231"/>
      <c r="F3509" s="263"/>
      <c r="G3509" s="261"/>
      <c r="H3509" s="262"/>
      <c r="I3509" s="225"/>
      <c r="J3509" s="263"/>
    </row>
    <row r="3510" spans="1:10" ht="12" customHeight="1" x14ac:dyDescent="0.2">
      <c r="A3510" s="264"/>
      <c r="B3510" s="227"/>
      <c r="C3510" s="228"/>
      <c r="D3510" s="230"/>
      <c r="E3510" s="231"/>
      <c r="F3510" s="226"/>
      <c r="G3510" s="260"/>
      <c r="H3510" s="262"/>
      <c r="I3510" s="225"/>
      <c r="J3510" s="231"/>
    </row>
    <row r="3511" spans="1:10" ht="12" customHeight="1" x14ac:dyDescent="0.2">
      <c r="A3511" s="264"/>
      <c r="B3511" s="227"/>
      <c r="C3511" s="229"/>
      <c r="D3511" s="230"/>
      <c r="E3511" s="231"/>
      <c r="F3511" s="263"/>
      <c r="G3511" s="261"/>
      <c r="H3511" s="262"/>
      <c r="I3511" s="225"/>
      <c r="J3511" s="263"/>
    </row>
    <row r="3512" spans="1:10" ht="12" customHeight="1" x14ac:dyDescent="0.2">
      <c r="A3512" s="264"/>
      <c r="B3512" s="227"/>
      <c r="C3512" s="228"/>
      <c r="D3512" s="230"/>
      <c r="E3512" s="231"/>
      <c r="F3512" s="226"/>
      <c r="G3512" s="260"/>
      <c r="H3512" s="262"/>
      <c r="I3512" s="225"/>
      <c r="J3512" s="231"/>
    </row>
    <row r="3513" spans="1:10" ht="12" customHeight="1" x14ac:dyDescent="0.2">
      <c r="A3513" s="264"/>
      <c r="B3513" s="227"/>
      <c r="C3513" s="229"/>
      <c r="D3513" s="230"/>
      <c r="E3513" s="231"/>
      <c r="F3513" s="263"/>
      <c r="G3513" s="261"/>
      <c r="H3513" s="262"/>
      <c r="I3513" s="225"/>
      <c r="J3513" s="263"/>
    </row>
    <row r="3514" spans="1:10" ht="12" customHeight="1" x14ac:dyDescent="0.2">
      <c r="A3514" s="264"/>
      <c r="B3514" s="227"/>
      <c r="C3514" s="228"/>
      <c r="D3514" s="230"/>
      <c r="E3514" s="231"/>
      <c r="F3514" s="226"/>
      <c r="G3514" s="260"/>
      <c r="H3514" s="262"/>
      <c r="I3514" s="225"/>
      <c r="J3514" s="231"/>
    </row>
    <row r="3515" spans="1:10" ht="12" customHeight="1" x14ac:dyDescent="0.2">
      <c r="A3515" s="264"/>
      <c r="B3515" s="227"/>
      <c r="C3515" s="229"/>
      <c r="D3515" s="230"/>
      <c r="E3515" s="231"/>
      <c r="F3515" s="263"/>
      <c r="G3515" s="261"/>
      <c r="H3515" s="262"/>
      <c r="I3515" s="225"/>
      <c r="J3515" s="263"/>
    </row>
    <row r="3516" spans="1:10" ht="12" customHeight="1" x14ac:dyDescent="0.2">
      <c r="A3516" s="264"/>
      <c r="B3516" s="227"/>
      <c r="C3516" s="228"/>
      <c r="D3516" s="230"/>
      <c r="E3516" s="231"/>
      <c r="F3516" s="226"/>
      <c r="G3516" s="260"/>
      <c r="H3516" s="262"/>
      <c r="I3516" s="225"/>
      <c r="J3516" s="231"/>
    </row>
    <row r="3517" spans="1:10" ht="12" customHeight="1" x14ac:dyDescent="0.2">
      <c r="A3517" s="264"/>
      <c r="B3517" s="227"/>
      <c r="C3517" s="229"/>
      <c r="D3517" s="230"/>
      <c r="E3517" s="231"/>
      <c r="F3517" s="263"/>
      <c r="G3517" s="261"/>
      <c r="H3517" s="262"/>
      <c r="I3517" s="225"/>
      <c r="J3517" s="263"/>
    </row>
    <row r="3518" spans="1:10" ht="12" customHeight="1" x14ac:dyDescent="0.2">
      <c r="A3518" s="264"/>
      <c r="B3518" s="227"/>
      <c r="C3518" s="228"/>
      <c r="D3518" s="230"/>
      <c r="E3518" s="231"/>
      <c r="F3518" s="226"/>
      <c r="G3518" s="260"/>
      <c r="H3518" s="262"/>
      <c r="I3518" s="225"/>
      <c r="J3518" s="231"/>
    </row>
    <row r="3519" spans="1:10" ht="12" customHeight="1" x14ac:dyDescent="0.2">
      <c r="A3519" s="264"/>
      <c r="B3519" s="227"/>
      <c r="C3519" s="229"/>
      <c r="D3519" s="230"/>
      <c r="E3519" s="231"/>
      <c r="F3519" s="263"/>
      <c r="G3519" s="261"/>
      <c r="H3519" s="262"/>
      <c r="I3519" s="225"/>
      <c r="J3519" s="263"/>
    </row>
    <row r="3520" spans="1:10" ht="12" customHeight="1" x14ac:dyDescent="0.2">
      <c r="A3520" s="264"/>
      <c r="B3520" s="227"/>
      <c r="C3520" s="228"/>
      <c r="D3520" s="230"/>
      <c r="E3520" s="231"/>
      <c r="F3520" s="226"/>
      <c r="G3520" s="260"/>
      <c r="H3520" s="262"/>
      <c r="I3520" s="225"/>
      <c r="J3520" s="231"/>
    </row>
    <row r="3521" spans="1:10" ht="12" customHeight="1" x14ac:dyDescent="0.2">
      <c r="A3521" s="264"/>
      <c r="B3521" s="227"/>
      <c r="C3521" s="229"/>
      <c r="D3521" s="230"/>
      <c r="E3521" s="231"/>
      <c r="F3521" s="263"/>
      <c r="G3521" s="261"/>
      <c r="H3521" s="262"/>
      <c r="I3521" s="225"/>
      <c r="J3521" s="263"/>
    </row>
    <row r="3522" spans="1:10" ht="12" customHeight="1" x14ac:dyDescent="0.2">
      <c r="A3522" s="264"/>
      <c r="B3522" s="227"/>
      <c r="C3522" s="228"/>
      <c r="D3522" s="230"/>
      <c r="E3522" s="231"/>
      <c r="F3522" s="226"/>
      <c r="G3522" s="260"/>
      <c r="H3522" s="262"/>
      <c r="I3522" s="225"/>
      <c r="J3522" s="231"/>
    </row>
    <row r="3523" spans="1:10" ht="12" customHeight="1" x14ac:dyDescent="0.2">
      <c r="A3523" s="264"/>
      <c r="B3523" s="227"/>
      <c r="C3523" s="229"/>
      <c r="D3523" s="230"/>
      <c r="E3523" s="231"/>
      <c r="F3523" s="263"/>
      <c r="G3523" s="261"/>
      <c r="H3523" s="262"/>
      <c r="I3523" s="225"/>
      <c r="J3523" s="263"/>
    </row>
    <row r="3524" spans="1:10" ht="12" customHeight="1" x14ac:dyDescent="0.2">
      <c r="A3524" s="264"/>
      <c r="B3524" s="227"/>
      <c r="C3524" s="228"/>
      <c r="D3524" s="230"/>
      <c r="E3524" s="231"/>
      <c r="F3524" s="226"/>
      <c r="G3524" s="260"/>
      <c r="H3524" s="262"/>
      <c r="I3524" s="225"/>
      <c r="J3524" s="231"/>
    </row>
    <row r="3525" spans="1:10" ht="12" customHeight="1" x14ac:dyDescent="0.2">
      <c r="A3525" s="264"/>
      <c r="B3525" s="227"/>
      <c r="C3525" s="229"/>
      <c r="D3525" s="230"/>
      <c r="E3525" s="231"/>
      <c r="F3525" s="263"/>
      <c r="G3525" s="261"/>
      <c r="H3525" s="262"/>
      <c r="I3525" s="225"/>
      <c r="J3525" s="263"/>
    </row>
    <row r="3526" spans="1:10" ht="12" customHeight="1" x14ac:dyDescent="0.2">
      <c r="A3526" s="264"/>
      <c r="B3526" s="227"/>
      <c r="C3526" s="228"/>
      <c r="D3526" s="230"/>
      <c r="E3526" s="231"/>
      <c r="F3526" s="226"/>
      <c r="G3526" s="260"/>
      <c r="H3526" s="262"/>
      <c r="I3526" s="225"/>
      <c r="J3526" s="231"/>
    </row>
    <row r="3527" spans="1:10" ht="12" customHeight="1" x14ac:dyDescent="0.2">
      <c r="A3527" s="264"/>
      <c r="B3527" s="227"/>
      <c r="C3527" s="229"/>
      <c r="D3527" s="230"/>
      <c r="E3527" s="231"/>
      <c r="F3527" s="263"/>
      <c r="G3527" s="261"/>
      <c r="H3527" s="262"/>
      <c r="I3527" s="225"/>
      <c r="J3527" s="263"/>
    </row>
    <row r="3528" spans="1:10" ht="12" customHeight="1" x14ac:dyDescent="0.2">
      <c r="A3528" s="264"/>
      <c r="B3528" s="227"/>
      <c r="C3528" s="228"/>
      <c r="D3528" s="230"/>
      <c r="E3528" s="231"/>
      <c r="F3528" s="226"/>
      <c r="G3528" s="260"/>
      <c r="H3528" s="262"/>
      <c r="I3528" s="225"/>
      <c r="J3528" s="231"/>
    </row>
    <row r="3529" spans="1:10" ht="12" customHeight="1" x14ac:dyDescent="0.2">
      <c r="A3529" s="264"/>
      <c r="B3529" s="227"/>
      <c r="C3529" s="229"/>
      <c r="D3529" s="230"/>
      <c r="E3529" s="231"/>
      <c r="F3529" s="263"/>
      <c r="G3529" s="261"/>
      <c r="H3529" s="262"/>
      <c r="I3529" s="225"/>
      <c r="J3529" s="263"/>
    </row>
    <row r="3530" spans="1:10" ht="12" customHeight="1" x14ac:dyDescent="0.2">
      <c r="A3530" s="264"/>
      <c r="B3530" s="227"/>
      <c r="C3530" s="228"/>
      <c r="D3530" s="230"/>
      <c r="E3530" s="231"/>
      <c r="F3530" s="226"/>
      <c r="G3530" s="260"/>
      <c r="H3530" s="262"/>
      <c r="I3530" s="225"/>
      <c r="J3530" s="231"/>
    </row>
    <row r="3531" spans="1:10" ht="12" customHeight="1" x14ac:dyDescent="0.2">
      <c r="A3531" s="264"/>
      <c r="B3531" s="227"/>
      <c r="C3531" s="229"/>
      <c r="D3531" s="230"/>
      <c r="E3531" s="231"/>
      <c r="F3531" s="263"/>
      <c r="G3531" s="261"/>
      <c r="H3531" s="262"/>
      <c r="I3531" s="225"/>
      <c r="J3531" s="263"/>
    </row>
    <row r="3532" spans="1:10" ht="12" customHeight="1" x14ac:dyDescent="0.2">
      <c r="A3532" s="264"/>
      <c r="B3532" s="227"/>
      <c r="C3532" s="228"/>
      <c r="D3532" s="230"/>
      <c r="E3532" s="231"/>
      <c r="F3532" s="226"/>
      <c r="G3532" s="260"/>
      <c r="H3532" s="262"/>
      <c r="I3532" s="225"/>
      <c r="J3532" s="231"/>
    </row>
    <row r="3533" spans="1:10" ht="12" customHeight="1" x14ac:dyDescent="0.2">
      <c r="A3533" s="264"/>
      <c r="B3533" s="227"/>
      <c r="C3533" s="229"/>
      <c r="D3533" s="230"/>
      <c r="E3533" s="231"/>
      <c r="F3533" s="263"/>
      <c r="G3533" s="261"/>
      <c r="H3533" s="262"/>
      <c r="I3533" s="225"/>
      <c r="J3533" s="263"/>
    </row>
    <row r="3534" spans="1:10" ht="12" customHeight="1" x14ac:dyDescent="0.2">
      <c r="A3534" s="264"/>
      <c r="B3534" s="227"/>
      <c r="C3534" s="228"/>
      <c r="D3534" s="230"/>
      <c r="E3534" s="231"/>
      <c r="F3534" s="226"/>
      <c r="G3534" s="260"/>
      <c r="H3534" s="262"/>
      <c r="I3534" s="225"/>
      <c r="J3534" s="231"/>
    </row>
    <row r="3535" spans="1:10" ht="12" customHeight="1" x14ac:dyDescent="0.2">
      <c r="A3535" s="264"/>
      <c r="B3535" s="227"/>
      <c r="C3535" s="229"/>
      <c r="D3535" s="230"/>
      <c r="E3535" s="231"/>
      <c r="F3535" s="263"/>
      <c r="G3535" s="261"/>
      <c r="H3535" s="262"/>
      <c r="I3535" s="225"/>
      <c r="J3535" s="263"/>
    </row>
    <row r="3536" spans="1:10" ht="12" customHeight="1" x14ac:dyDescent="0.2">
      <c r="A3536" s="264"/>
      <c r="B3536" s="227"/>
      <c r="C3536" s="228"/>
      <c r="D3536" s="230"/>
      <c r="E3536" s="231"/>
      <c r="F3536" s="226"/>
      <c r="G3536" s="260"/>
      <c r="H3536" s="262"/>
      <c r="I3536" s="225"/>
      <c r="J3536" s="231"/>
    </row>
    <row r="3537" spans="1:10" ht="12" customHeight="1" x14ac:dyDescent="0.2">
      <c r="A3537" s="264"/>
      <c r="B3537" s="227"/>
      <c r="C3537" s="229"/>
      <c r="D3537" s="230"/>
      <c r="E3537" s="231"/>
      <c r="F3537" s="263"/>
      <c r="G3537" s="261"/>
      <c r="H3537" s="262"/>
      <c r="I3537" s="225"/>
      <c r="J3537" s="263"/>
    </row>
    <row r="3538" spans="1:10" ht="12" customHeight="1" x14ac:dyDescent="0.2">
      <c r="A3538" s="264"/>
      <c r="B3538" s="227"/>
      <c r="C3538" s="228"/>
      <c r="D3538" s="230"/>
      <c r="E3538" s="231"/>
      <c r="F3538" s="226"/>
      <c r="G3538" s="260"/>
      <c r="H3538" s="262"/>
      <c r="I3538" s="225"/>
      <c r="J3538" s="231"/>
    </row>
    <row r="3539" spans="1:10" ht="12" customHeight="1" x14ac:dyDescent="0.2">
      <c r="A3539" s="264"/>
      <c r="B3539" s="227"/>
      <c r="C3539" s="229"/>
      <c r="D3539" s="230"/>
      <c r="E3539" s="231"/>
      <c r="F3539" s="263"/>
      <c r="G3539" s="261"/>
      <c r="H3539" s="262"/>
      <c r="I3539" s="225"/>
      <c r="J3539" s="263"/>
    </row>
    <row r="3540" spans="1:10" ht="12" customHeight="1" x14ac:dyDescent="0.2">
      <c r="A3540" s="264"/>
      <c r="B3540" s="227"/>
      <c r="C3540" s="228"/>
      <c r="D3540" s="230"/>
      <c r="E3540" s="231"/>
      <c r="F3540" s="226"/>
      <c r="G3540" s="260"/>
      <c r="H3540" s="262"/>
      <c r="I3540" s="225"/>
      <c r="J3540" s="231"/>
    </row>
    <row r="3541" spans="1:10" ht="12" customHeight="1" x14ac:dyDescent="0.2">
      <c r="A3541" s="264"/>
      <c r="B3541" s="227"/>
      <c r="C3541" s="229"/>
      <c r="D3541" s="230"/>
      <c r="E3541" s="231"/>
      <c r="F3541" s="263"/>
      <c r="G3541" s="261"/>
      <c r="H3541" s="262"/>
      <c r="I3541" s="225"/>
      <c r="J3541" s="263"/>
    </row>
    <row r="3542" spans="1:10" ht="12" customHeight="1" x14ac:dyDescent="0.2">
      <c r="A3542" s="264"/>
      <c r="B3542" s="227"/>
      <c r="C3542" s="228"/>
      <c r="D3542" s="230"/>
      <c r="E3542" s="231"/>
      <c r="F3542" s="226"/>
      <c r="G3542" s="260"/>
      <c r="H3542" s="262"/>
      <c r="I3542" s="225"/>
      <c r="J3542" s="231"/>
    </row>
    <row r="3543" spans="1:10" ht="12" customHeight="1" x14ac:dyDescent="0.2">
      <c r="A3543" s="264"/>
      <c r="B3543" s="227"/>
      <c r="C3543" s="229"/>
      <c r="D3543" s="230"/>
      <c r="E3543" s="231"/>
      <c r="F3543" s="263"/>
      <c r="G3543" s="261"/>
      <c r="H3543" s="262"/>
      <c r="I3543" s="225"/>
      <c r="J3543" s="263"/>
    </row>
    <row r="3544" spans="1:10" ht="12" customHeight="1" x14ac:dyDescent="0.2">
      <c r="A3544" s="264"/>
      <c r="B3544" s="227"/>
      <c r="C3544" s="228"/>
      <c r="D3544" s="230"/>
      <c r="E3544" s="231"/>
      <c r="F3544" s="226"/>
      <c r="G3544" s="260"/>
      <c r="H3544" s="262"/>
      <c r="I3544" s="225"/>
      <c r="J3544" s="231"/>
    </row>
    <row r="3545" spans="1:10" ht="12" customHeight="1" x14ac:dyDescent="0.2">
      <c r="A3545" s="264"/>
      <c r="B3545" s="227"/>
      <c r="C3545" s="229"/>
      <c r="D3545" s="230"/>
      <c r="E3545" s="231"/>
      <c r="F3545" s="263"/>
      <c r="G3545" s="261"/>
      <c r="H3545" s="262"/>
      <c r="I3545" s="225"/>
      <c r="J3545" s="263"/>
    </row>
    <row r="3546" spans="1:10" ht="12" customHeight="1" x14ac:dyDescent="0.2">
      <c r="A3546" s="264"/>
      <c r="B3546" s="227"/>
      <c r="C3546" s="228"/>
      <c r="D3546" s="230"/>
      <c r="E3546" s="231"/>
      <c r="F3546" s="226"/>
      <c r="G3546" s="260"/>
      <c r="H3546" s="262"/>
      <c r="I3546" s="225"/>
      <c r="J3546" s="231"/>
    </row>
    <row r="3547" spans="1:10" ht="12" customHeight="1" x14ac:dyDescent="0.2">
      <c r="A3547" s="264"/>
      <c r="B3547" s="227"/>
      <c r="C3547" s="229"/>
      <c r="D3547" s="230"/>
      <c r="E3547" s="231"/>
      <c r="F3547" s="263"/>
      <c r="G3547" s="261"/>
      <c r="H3547" s="262"/>
      <c r="I3547" s="225"/>
      <c r="J3547" s="263"/>
    </row>
    <row r="3548" spans="1:10" ht="12" customHeight="1" x14ac:dyDescent="0.2">
      <c r="A3548" s="264"/>
      <c r="B3548" s="227"/>
      <c r="C3548" s="228"/>
      <c r="D3548" s="230"/>
      <c r="E3548" s="231"/>
      <c r="F3548" s="226"/>
      <c r="G3548" s="260"/>
      <c r="H3548" s="262"/>
      <c r="I3548" s="225"/>
      <c r="J3548" s="231"/>
    </row>
    <row r="3549" spans="1:10" ht="12" customHeight="1" x14ac:dyDescent="0.2">
      <c r="A3549" s="264"/>
      <c r="B3549" s="227"/>
      <c r="C3549" s="229"/>
      <c r="D3549" s="230"/>
      <c r="E3549" s="231"/>
      <c r="F3549" s="263"/>
      <c r="G3549" s="261"/>
      <c r="H3549" s="262"/>
      <c r="I3549" s="225"/>
      <c r="J3549" s="263"/>
    </row>
    <row r="3550" spans="1:10" ht="12" customHeight="1" x14ac:dyDescent="0.2">
      <c r="A3550" s="264"/>
      <c r="B3550" s="227"/>
      <c r="C3550" s="228"/>
      <c r="D3550" s="230"/>
      <c r="E3550" s="231"/>
      <c r="F3550" s="226"/>
      <c r="G3550" s="260"/>
      <c r="H3550" s="262"/>
      <c r="I3550" s="225"/>
      <c r="J3550" s="231"/>
    </row>
    <row r="3551" spans="1:10" ht="12" customHeight="1" x14ac:dyDescent="0.2">
      <c r="A3551" s="264"/>
      <c r="B3551" s="227"/>
      <c r="C3551" s="229"/>
      <c r="D3551" s="230"/>
      <c r="E3551" s="231"/>
      <c r="F3551" s="263"/>
      <c r="G3551" s="261"/>
      <c r="H3551" s="262"/>
      <c r="I3551" s="225"/>
      <c r="J3551" s="263"/>
    </row>
    <row r="3552" spans="1:10" ht="12" customHeight="1" x14ac:dyDescent="0.2">
      <c r="A3552" s="264"/>
      <c r="B3552" s="227"/>
      <c r="C3552" s="228"/>
      <c r="D3552" s="230"/>
      <c r="E3552" s="231"/>
      <c r="F3552" s="226"/>
      <c r="G3552" s="260"/>
      <c r="H3552" s="262"/>
      <c r="I3552" s="225"/>
      <c r="J3552" s="231"/>
    </row>
    <row r="3553" spans="1:10" ht="12" customHeight="1" x14ac:dyDescent="0.2">
      <c r="A3553" s="264"/>
      <c r="B3553" s="227"/>
      <c r="C3553" s="229"/>
      <c r="D3553" s="230"/>
      <c r="E3553" s="231"/>
      <c r="F3553" s="263"/>
      <c r="G3553" s="261"/>
      <c r="H3553" s="262"/>
      <c r="I3553" s="225"/>
      <c r="J3553" s="263"/>
    </row>
    <row r="3554" spans="1:10" ht="12" customHeight="1" x14ac:dyDescent="0.2">
      <c r="A3554" s="264"/>
      <c r="B3554" s="227"/>
      <c r="C3554" s="228"/>
      <c r="D3554" s="230"/>
      <c r="E3554" s="231"/>
      <c r="F3554" s="226"/>
      <c r="G3554" s="260"/>
      <c r="H3554" s="262"/>
      <c r="I3554" s="225"/>
      <c r="J3554" s="231"/>
    </row>
    <row r="3555" spans="1:10" ht="12" customHeight="1" x14ac:dyDescent="0.2">
      <c r="A3555" s="264"/>
      <c r="B3555" s="227"/>
      <c r="C3555" s="229"/>
      <c r="D3555" s="230"/>
      <c r="E3555" s="231"/>
      <c r="F3555" s="263"/>
      <c r="G3555" s="261"/>
      <c r="H3555" s="262"/>
      <c r="I3555" s="225"/>
      <c r="J3555" s="263"/>
    </row>
    <row r="3556" spans="1:10" ht="12" customHeight="1" x14ac:dyDescent="0.2">
      <c r="A3556" s="264"/>
      <c r="B3556" s="227"/>
      <c r="C3556" s="228"/>
      <c r="D3556" s="230"/>
      <c r="E3556" s="231"/>
      <c r="F3556" s="226"/>
      <c r="G3556" s="260"/>
      <c r="H3556" s="262"/>
      <c r="I3556" s="225"/>
      <c r="J3556" s="231"/>
    </row>
    <row r="3557" spans="1:10" ht="12" customHeight="1" x14ac:dyDescent="0.2">
      <c r="A3557" s="264"/>
      <c r="B3557" s="227"/>
      <c r="C3557" s="229"/>
      <c r="D3557" s="230"/>
      <c r="E3557" s="231"/>
      <c r="F3557" s="263"/>
      <c r="G3557" s="261"/>
      <c r="H3557" s="262"/>
      <c r="I3557" s="225"/>
      <c r="J3557" s="263"/>
    </row>
    <row r="3558" spans="1:10" ht="12" customHeight="1" x14ac:dyDescent="0.2">
      <c r="A3558" s="264"/>
      <c r="B3558" s="227"/>
      <c r="C3558" s="228"/>
      <c r="D3558" s="230"/>
      <c r="E3558" s="231"/>
      <c r="F3558" s="226"/>
      <c r="G3558" s="260"/>
      <c r="H3558" s="262"/>
      <c r="I3558" s="225"/>
      <c r="J3558" s="231"/>
    </row>
    <row r="3559" spans="1:10" ht="12" customHeight="1" x14ac:dyDescent="0.2">
      <c r="A3559" s="264"/>
      <c r="B3559" s="227"/>
      <c r="C3559" s="229"/>
      <c r="D3559" s="230"/>
      <c r="E3559" s="231"/>
      <c r="F3559" s="263"/>
      <c r="G3559" s="261"/>
      <c r="H3559" s="262"/>
      <c r="I3559" s="225"/>
      <c r="J3559" s="263"/>
    </row>
    <row r="3560" spans="1:10" ht="12" customHeight="1" x14ac:dyDescent="0.2">
      <c r="A3560" s="264"/>
      <c r="B3560" s="227"/>
      <c r="C3560" s="228"/>
      <c r="D3560" s="230"/>
      <c r="E3560" s="231"/>
      <c r="F3560" s="226"/>
      <c r="G3560" s="260"/>
      <c r="H3560" s="262"/>
      <c r="I3560" s="225"/>
      <c r="J3560" s="231"/>
    </row>
    <row r="3561" spans="1:10" ht="12" customHeight="1" x14ac:dyDescent="0.2">
      <c r="A3561" s="264"/>
      <c r="B3561" s="227"/>
      <c r="C3561" s="229"/>
      <c r="D3561" s="230"/>
      <c r="E3561" s="231"/>
      <c r="F3561" s="263"/>
      <c r="G3561" s="261"/>
      <c r="H3561" s="262"/>
      <c r="I3561" s="225"/>
      <c r="J3561" s="263"/>
    </row>
    <row r="3562" spans="1:10" ht="12" customHeight="1" x14ac:dyDescent="0.2">
      <c r="A3562" s="264"/>
      <c r="B3562" s="227"/>
      <c r="C3562" s="228"/>
      <c r="D3562" s="230"/>
      <c r="E3562" s="231"/>
      <c r="F3562" s="226"/>
      <c r="G3562" s="260"/>
      <c r="H3562" s="262"/>
      <c r="I3562" s="225"/>
      <c r="J3562" s="231"/>
    </row>
    <row r="3563" spans="1:10" ht="12" customHeight="1" x14ac:dyDescent="0.2">
      <c r="A3563" s="264"/>
      <c r="B3563" s="227"/>
      <c r="C3563" s="229"/>
      <c r="D3563" s="230"/>
      <c r="E3563" s="231"/>
      <c r="F3563" s="263"/>
      <c r="G3563" s="261"/>
      <c r="H3563" s="262"/>
      <c r="I3563" s="225"/>
      <c r="J3563" s="263"/>
    </row>
    <row r="3564" spans="1:10" ht="12" customHeight="1" x14ac:dyDescent="0.2">
      <c r="A3564" s="264"/>
      <c r="B3564" s="227"/>
      <c r="C3564" s="228"/>
      <c r="D3564" s="230"/>
      <c r="E3564" s="231"/>
      <c r="F3564" s="226"/>
      <c r="G3564" s="260"/>
      <c r="H3564" s="262"/>
      <c r="I3564" s="225"/>
      <c r="J3564" s="231"/>
    </row>
    <row r="3565" spans="1:10" ht="12" customHeight="1" x14ac:dyDescent="0.2">
      <c r="A3565" s="264"/>
      <c r="B3565" s="227"/>
      <c r="C3565" s="229"/>
      <c r="D3565" s="230"/>
      <c r="E3565" s="231"/>
      <c r="F3565" s="263"/>
      <c r="G3565" s="261"/>
      <c r="H3565" s="262"/>
      <c r="I3565" s="225"/>
      <c r="J3565" s="263"/>
    </row>
    <row r="3566" spans="1:10" ht="12" customHeight="1" x14ac:dyDescent="0.2">
      <c r="A3566" s="264"/>
      <c r="B3566" s="227"/>
      <c r="C3566" s="228"/>
      <c r="D3566" s="230"/>
      <c r="E3566" s="231"/>
      <c r="F3566" s="226"/>
      <c r="G3566" s="260"/>
      <c r="H3566" s="262"/>
      <c r="I3566" s="225"/>
      <c r="J3566" s="231"/>
    </row>
    <row r="3567" spans="1:10" ht="12" customHeight="1" x14ac:dyDescent="0.2">
      <c r="A3567" s="264"/>
      <c r="B3567" s="227"/>
      <c r="C3567" s="229"/>
      <c r="D3567" s="230"/>
      <c r="E3567" s="231"/>
      <c r="F3567" s="263"/>
      <c r="G3567" s="261"/>
      <c r="H3567" s="262"/>
      <c r="I3567" s="225"/>
      <c r="J3567" s="263"/>
    </row>
    <row r="3568" spans="1:10" ht="12" customHeight="1" x14ac:dyDescent="0.2">
      <c r="A3568" s="264"/>
      <c r="B3568" s="227"/>
      <c r="C3568" s="228"/>
      <c r="D3568" s="230"/>
      <c r="E3568" s="231"/>
      <c r="F3568" s="226"/>
      <c r="G3568" s="260"/>
      <c r="H3568" s="262"/>
      <c r="I3568" s="225"/>
      <c r="J3568" s="231"/>
    </row>
    <row r="3569" spans="1:10" ht="12" customHeight="1" x14ac:dyDescent="0.2">
      <c r="A3569" s="264"/>
      <c r="B3569" s="227"/>
      <c r="C3569" s="229"/>
      <c r="D3569" s="230"/>
      <c r="E3569" s="231"/>
      <c r="F3569" s="263"/>
      <c r="G3569" s="261"/>
      <c r="H3569" s="262"/>
      <c r="I3569" s="225"/>
      <c r="J3569" s="263"/>
    </row>
    <row r="3570" spans="1:10" ht="12" customHeight="1" x14ac:dyDescent="0.2">
      <c r="A3570" s="264"/>
      <c r="B3570" s="227"/>
      <c r="C3570" s="228"/>
      <c r="D3570" s="230"/>
      <c r="E3570" s="231"/>
      <c r="F3570" s="226"/>
      <c r="G3570" s="260"/>
      <c r="H3570" s="262"/>
      <c r="I3570" s="225"/>
      <c r="J3570" s="231"/>
    </row>
    <row r="3571" spans="1:10" ht="12" customHeight="1" x14ac:dyDescent="0.2">
      <c r="A3571" s="264"/>
      <c r="B3571" s="227"/>
      <c r="C3571" s="229"/>
      <c r="D3571" s="230"/>
      <c r="E3571" s="231"/>
      <c r="F3571" s="263"/>
      <c r="G3571" s="261"/>
      <c r="H3571" s="262"/>
      <c r="I3571" s="225"/>
      <c r="J3571" s="263"/>
    </row>
    <row r="3572" spans="1:10" ht="12" customHeight="1" x14ac:dyDescent="0.2">
      <c r="A3572" s="264"/>
      <c r="B3572" s="227"/>
      <c r="C3572" s="228"/>
      <c r="D3572" s="230"/>
      <c r="E3572" s="231"/>
      <c r="F3572" s="226"/>
      <c r="G3572" s="260"/>
      <c r="H3572" s="262"/>
      <c r="I3572" s="225"/>
      <c r="J3572" s="231"/>
    </row>
    <row r="3573" spans="1:10" ht="12" customHeight="1" x14ac:dyDescent="0.2">
      <c r="A3573" s="264"/>
      <c r="B3573" s="227"/>
      <c r="C3573" s="229"/>
      <c r="D3573" s="230"/>
      <c r="E3573" s="231"/>
      <c r="F3573" s="263"/>
      <c r="G3573" s="261"/>
      <c r="H3573" s="262"/>
      <c r="I3573" s="225"/>
      <c r="J3573" s="263"/>
    </row>
    <row r="3574" spans="1:10" ht="12" customHeight="1" x14ac:dyDescent="0.2">
      <c r="A3574" s="264"/>
      <c r="B3574" s="227"/>
      <c r="C3574" s="228"/>
      <c r="D3574" s="230"/>
      <c r="E3574" s="231"/>
      <c r="F3574" s="226"/>
      <c r="G3574" s="260"/>
      <c r="H3574" s="262"/>
      <c r="I3574" s="225"/>
      <c r="J3574" s="231"/>
    </row>
    <row r="3575" spans="1:10" ht="12" customHeight="1" x14ac:dyDescent="0.2">
      <c r="A3575" s="264"/>
      <c r="B3575" s="227"/>
      <c r="C3575" s="229"/>
      <c r="D3575" s="230"/>
      <c r="E3575" s="231"/>
      <c r="F3575" s="263"/>
      <c r="G3575" s="261"/>
      <c r="H3575" s="262"/>
      <c r="I3575" s="225"/>
      <c r="J3575" s="263"/>
    </row>
    <row r="3576" spans="1:10" ht="12" customHeight="1" x14ac:dyDescent="0.2">
      <c r="A3576" s="264"/>
      <c r="B3576" s="227"/>
      <c r="C3576" s="228"/>
      <c r="D3576" s="230"/>
      <c r="E3576" s="231"/>
      <c r="F3576" s="226"/>
      <c r="G3576" s="260"/>
      <c r="H3576" s="262"/>
      <c r="I3576" s="225"/>
      <c r="J3576" s="231"/>
    </row>
    <row r="3577" spans="1:10" ht="12" customHeight="1" x14ac:dyDescent="0.2">
      <c r="A3577" s="264"/>
      <c r="B3577" s="227"/>
      <c r="C3577" s="229"/>
      <c r="D3577" s="230"/>
      <c r="E3577" s="231"/>
      <c r="F3577" s="263"/>
      <c r="G3577" s="261"/>
      <c r="H3577" s="262"/>
      <c r="I3577" s="225"/>
      <c r="J3577" s="263"/>
    </row>
    <row r="3578" spans="1:10" ht="12" customHeight="1" x14ac:dyDescent="0.2">
      <c r="A3578" s="264"/>
      <c r="B3578" s="227"/>
      <c r="C3578" s="228"/>
      <c r="D3578" s="230"/>
      <c r="E3578" s="231"/>
      <c r="F3578" s="226"/>
      <c r="G3578" s="260"/>
      <c r="H3578" s="262"/>
      <c r="I3578" s="225"/>
      <c r="J3578" s="231"/>
    </row>
    <row r="3579" spans="1:10" ht="12" customHeight="1" x14ac:dyDescent="0.2">
      <c r="A3579" s="264"/>
      <c r="B3579" s="227"/>
      <c r="C3579" s="229"/>
      <c r="D3579" s="230"/>
      <c r="E3579" s="231"/>
      <c r="F3579" s="263"/>
      <c r="G3579" s="261"/>
      <c r="H3579" s="262"/>
      <c r="I3579" s="225"/>
      <c r="J3579" s="263"/>
    </row>
    <row r="3580" spans="1:10" ht="12" customHeight="1" x14ac:dyDescent="0.2">
      <c r="A3580" s="264"/>
      <c r="B3580" s="227"/>
      <c r="C3580" s="228"/>
      <c r="D3580" s="230"/>
      <c r="E3580" s="231"/>
      <c r="F3580" s="226"/>
      <c r="G3580" s="260"/>
      <c r="H3580" s="262"/>
      <c r="I3580" s="225"/>
      <c r="J3580" s="231"/>
    </row>
    <row r="3581" spans="1:10" ht="12" customHeight="1" x14ac:dyDescent="0.2">
      <c r="A3581" s="264"/>
      <c r="B3581" s="227"/>
      <c r="C3581" s="229"/>
      <c r="D3581" s="230"/>
      <c r="E3581" s="231"/>
      <c r="F3581" s="263"/>
      <c r="G3581" s="261"/>
      <c r="H3581" s="262"/>
      <c r="I3581" s="225"/>
      <c r="J3581" s="263"/>
    </row>
    <row r="3582" spans="1:10" ht="12" customHeight="1" x14ac:dyDescent="0.2">
      <c r="A3582" s="264"/>
      <c r="B3582" s="227"/>
      <c r="C3582" s="228"/>
      <c r="D3582" s="230"/>
      <c r="E3582" s="231"/>
      <c r="F3582" s="226"/>
      <c r="G3582" s="260"/>
      <c r="H3582" s="262"/>
      <c r="I3582" s="225"/>
      <c r="J3582" s="231"/>
    </row>
    <row r="3583" spans="1:10" ht="12" customHeight="1" x14ac:dyDescent="0.2">
      <c r="A3583" s="264"/>
      <c r="B3583" s="227"/>
      <c r="C3583" s="229"/>
      <c r="D3583" s="230"/>
      <c r="E3583" s="231"/>
      <c r="F3583" s="263"/>
      <c r="G3583" s="261"/>
      <c r="H3583" s="262"/>
      <c r="I3583" s="225"/>
      <c r="J3583" s="263"/>
    </row>
    <row r="3584" spans="1:10" ht="12" customHeight="1" x14ac:dyDescent="0.2">
      <c r="A3584" s="264"/>
      <c r="B3584" s="227"/>
      <c r="C3584" s="228"/>
      <c r="D3584" s="230"/>
      <c r="E3584" s="231"/>
      <c r="F3584" s="226"/>
      <c r="G3584" s="260"/>
      <c r="H3584" s="262"/>
      <c r="I3584" s="225"/>
      <c r="J3584" s="231"/>
    </row>
    <row r="3585" spans="1:10" ht="12" customHeight="1" x14ac:dyDescent="0.2">
      <c r="A3585" s="264"/>
      <c r="B3585" s="227"/>
      <c r="C3585" s="229"/>
      <c r="D3585" s="230"/>
      <c r="E3585" s="231"/>
      <c r="F3585" s="263"/>
      <c r="G3585" s="261"/>
      <c r="H3585" s="262"/>
      <c r="I3585" s="225"/>
      <c r="J3585" s="263"/>
    </row>
    <row r="3586" spans="1:10" ht="12" customHeight="1" x14ac:dyDescent="0.2">
      <c r="A3586" s="264"/>
      <c r="B3586" s="227"/>
      <c r="C3586" s="228"/>
      <c r="D3586" s="230"/>
      <c r="E3586" s="231"/>
      <c r="F3586" s="226"/>
      <c r="G3586" s="260"/>
      <c r="H3586" s="262"/>
      <c r="I3586" s="225"/>
      <c r="J3586" s="231"/>
    </row>
    <row r="3587" spans="1:10" ht="12" customHeight="1" x14ac:dyDescent="0.2">
      <c r="A3587" s="264"/>
      <c r="B3587" s="227"/>
      <c r="C3587" s="229"/>
      <c r="D3587" s="230"/>
      <c r="E3587" s="231"/>
      <c r="F3587" s="263"/>
      <c r="G3587" s="261"/>
      <c r="H3587" s="262"/>
      <c r="I3587" s="225"/>
      <c r="J3587" s="263"/>
    </row>
    <row r="3588" spans="1:10" ht="12" customHeight="1" x14ac:dyDescent="0.2">
      <c r="A3588" s="264"/>
      <c r="B3588" s="227"/>
      <c r="C3588" s="228"/>
      <c r="D3588" s="230"/>
      <c r="E3588" s="231"/>
      <c r="F3588" s="226"/>
      <c r="G3588" s="260"/>
      <c r="H3588" s="262"/>
      <c r="I3588" s="225"/>
      <c r="J3588" s="231"/>
    </row>
    <row r="3589" spans="1:10" ht="12" customHeight="1" x14ac:dyDescent="0.2">
      <c r="A3589" s="264"/>
      <c r="B3589" s="227"/>
      <c r="C3589" s="229"/>
      <c r="D3589" s="230"/>
      <c r="E3589" s="231"/>
      <c r="F3589" s="263"/>
      <c r="G3589" s="261"/>
      <c r="H3589" s="262"/>
      <c r="I3589" s="225"/>
      <c r="J3589" s="263"/>
    </row>
    <row r="3590" spans="1:10" ht="12" customHeight="1" x14ac:dyDescent="0.2">
      <c r="A3590" s="264"/>
      <c r="B3590" s="227"/>
      <c r="C3590" s="228"/>
      <c r="D3590" s="230"/>
      <c r="E3590" s="231"/>
      <c r="F3590" s="226"/>
      <c r="G3590" s="260"/>
      <c r="H3590" s="262"/>
      <c r="I3590" s="225"/>
      <c r="J3590" s="231"/>
    </row>
    <row r="3591" spans="1:10" ht="12" customHeight="1" x14ac:dyDescent="0.2">
      <c r="A3591" s="264"/>
      <c r="B3591" s="227"/>
      <c r="C3591" s="229"/>
      <c r="D3591" s="230"/>
      <c r="E3591" s="231"/>
      <c r="F3591" s="263"/>
      <c r="G3591" s="261"/>
      <c r="H3591" s="262"/>
      <c r="I3591" s="225"/>
      <c r="J3591" s="263"/>
    </row>
    <row r="3592" spans="1:10" ht="12" customHeight="1" x14ac:dyDescent="0.2">
      <c r="A3592" s="264"/>
      <c r="B3592" s="227"/>
      <c r="C3592" s="228"/>
      <c r="D3592" s="230"/>
      <c r="E3592" s="231"/>
      <c r="F3592" s="226"/>
      <c r="G3592" s="260"/>
      <c r="H3592" s="262"/>
      <c r="I3592" s="225"/>
      <c r="J3592" s="231"/>
    </row>
    <row r="3593" spans="1:10" ht="12" customHeight="1" x14ac:dyDescent="0.2">
      <c r="A3593" s="264"/>
      <c r="B3593" s="227"/>
      <c r="C3593" s="229"/>
      <c r="D3593" s="230"/>
      <c r="E3593" s="231"/>
      <c r="F3593" s="263"/>
      <c r="G3593" s="261"/>
      <c r="H3593" s="262"/>
      <c r="I3593" s="225"/>
      <c r="J3593" s="263"/>
    </row>
    <row r="3594" spans="1:10" ht="12" customHeight="1" x14ac:dyDescent="0.2">
      <c r="A3594" s="264"/>
      <c r="B3594" s="227"/>
      <c r="C3594" s="228"/>
      <c r="D3594" s="230"/>
      <c r="E3594" s="231"/>
      <c r="F3594" s="226"/>
      <c r="G3594" s="260"/>
      <c r="H3594" s="262"/>
      <c r="I3594" s="225"/>
      <c r="J3594" s="231"/>
    </row>
    <row r="3595" spans="1:10" ht="12" customHeight="1" x14ac:dyDescent="0.2">
      <c r="A3595" s="264"/>
      <c r="B3595" s="227"/>
      <c r="C3595" s="229"/>
      <c r="D3595" s="230"/>
      <c r="E3595" s="231"/>
      <c r="F3595" s="263"/>
      <c r="G3595" s="261"/>
      <c r="H3595" s="262"/>
      <c r="I3595" s="225"/>
      <c r="J3595" s="263"/>
    </row>
    <row r="3596" spans="1:10" ht="12" customHeight="1" x14ac:dyDescent="0.2">
      <c r="A3596" s="264"/>
      <c r="B3596" s="227"/>
      <c r="C3596" s="228"/>
      <c r="D3596" s="230"/>
      <c r="E3596" s="231"/>
      <c r="F3596" s="226"/>
      <c r="G3596" s="260"/>
      <c r="H3596" s="262"/>
      <c r="I3596" s="225"/>
      <c r="J3596" s="231"/>
    </row>
    <row r="3597" spans="1:10" ht="12" customHeight="1" x14ac:dyDescent="0.2">
      <c r="A3597" s="264"/>
      <c r="B3597" s="227"/>
      <c r="C3597" s="229"/>
      <c r="D3597" s="230"/>
      <c r="E3597" s="231"/>
      <c r="F3597" s="263"/>
      <c r="G3597" s="261"/>
      <c r="H3597" s="262"/>
      <c r="I3597" s="225"/>
      <c r="J3597" s="263"/>
    </row>
    <row r="3598" spans="1:10" ht="12" customHeight="1" x14ac:dyDescent="0.2">
      <c r="A3598" s="264"/>
      <c r="B3598" s="227"/>
      <c r="C3598" s="228"/>
      <c r="D3598" s="230"/>
      <c r="E3598" s="231"/>
      <c r="F3598" s="226"/>
      <c r="G3598" s="260"/>
      <c r="H3598" s="262"/>
      <c r="I3598" s="225"/>
      <c r="J3598" s="231"/>
    </row>
    <row r="3599" spans="1:10" ht="12" customHeight="1" x14ac:dyDescent="0.2">
      <c r="A3599" s="264"/>
      <c r="B3599" s="227"/>
      <c r="C3599" s="229"/>
      <c r="D3599" s="230"/>
      <c r="E3599" s="231"/>
      <c r="F3599" s="263"/>
      <c r="G3599" s="261"/>
      <c r="H3599" s="262"/>
      <c r="I3599" s="225"/>
      <c r="J3599" s="263"/>
    </row>
    <row r="3600" spans="1:10" ht="12" customHeight="1" x14ac:dyDescent="0.2">
      <c r="A3600" s="264"/>
      <c r="B3600" s="227"/>
      <c r="C3600" s="228"/>
      <c r="D3600" s="230"/>
      <c r="E3600" s="231"/>
      <c r="F3600" s="226"/>
      <c r="G3600" s="260"/>
      <c r="H3600" s="262"/>
      <c r="I3600" s="225"/>
      <c r="J3600" s="231"/>
    </row>
    <row r="3601" spans="1:10" ht="12" customHeight="1" x14ac:dyDescent="0.2">
      <c r="A3601" s="264"/>
      <c r="B3601" s="227"/>
      <c r="C3601" s="229"/>
      <c r="D3601" s="230"/>
      <c r="E3601" s="231"/>
      <c r="F3601" s="263"/>
      <c r="G3601" s="261"/>
      <c r="H3601" s="262"/>
      <c r="I3601" s="225"/>
      <c r="J3601" s="263"/>
    </row>
    <row r="3602" spans="1:10" ht="12" customHeight="1" x14ac:dyDescent="0.2">
      <c r="A3602" s="264"/>
      <c r="B3602" s="227"/>
      <c r="C3602" s="228"/>
      <c r="D3602" s="230"/>
      <c r="E3602" s="231"/>
      <c r="F3602" s="226"/>
      <c r="G3602" s="260"/>
      <c r="H3602" s="262"/>
      <c r="I3602" s="225"/>
      <c r="J3602" s="231"/>
    </row>
    <row r="3603" spans="1:10" ht="12" customHeight="1" x14ac:dyDescent="0.2">
      <c r="A3603" s="264"/>
      <c r="B3603" s="227"/>
      <c r="C3603" s="229"/>
      <c r="D3603" s="230"/>
      <c r="E3603" s="231"/>
      <c r="F3603" s="263"/>
      <c r="G3603" s="261"/>
      <c r="H3603" s="262"/>
      <c r="I3603" s="225"/>
      <c r="J3603" s="263"/>
    </row>
    <row r="3604" spans="1:10" ht="12" customHeight="1" x14ac:dyDescent="0.2">
      <c r="A3604" s="264"/>
      <c r="B3604" s="227"/>
      <c r="C3604" s="228"/>
      <c r="D3604" s="230"/>
      <c r="E3604" s="231"/>
      <c r="F3604" s="226"/>
      <c r="G3604" s="260"/>
      <c r="H3604" s="262"/>
      <c r="I3604" s="225"/>
      <c r="J3604" s="231"/>
    </row>
    <row r="3605" spans="1:10" ht="12" customHeight="1" x14ac:dyDescent="0.2">
      <c r="A3605" s="264"/>
      <c r="B3605" s="227"/>
      <c r="C3605" s="229"/>
      <c r="D3605" s="230"/>
      <c r="E3605" s="231"/>
      <c r="F3605" s="263"/>
      <c r="G3605" s="261"/>
      <c r="H3605" s="262"/>
      <c r="I3605" s="225"/>
      <c r="J3605" s="263"/>
    </row>
    <row r="3606" spans="1:10" ht="12" customHeight="1" x14ac:dyDescent="0.2">
      <c r="A3606" s="264"/>
      <c r="B3606" s="227"/>
      <c r="C3606" s="228"/>
      <c r="D3606" s="230"/>
      <c r="E3606" s="231"/>
      <c r="F3606" s="226"/>
      <c r="G3606" s="260"/>
      <c r="H3606" s="262"/>
      <c r="I3606" s="225"/>
      <c r="J3606" s="231"/>
    </row>
    <row r="3607" spans="1:10" ht="12" customHeight="1" x14ac:dyDescent="0.2">
      <c r="A3607" s="264"/>
      <c r="B3607" s="227"/>
      <c r="C3607" s="229"/>
      <c r="D3607" s="230"/>
      <c r="E3607" s="231"/>
      <c r="F3607" s="263"/>
      <c r="G3607" s="261"/>
      <c r="H3607" s="262"/>
      <c r="I3607" s="225"/>
      <c r="J3607" s="263"/>
    </row>
    <row r="3608" spans="1:10" ht="12" customHeight="1" x14ac:dyDescent="0.2">
      <c r="A3608" s="264"/>
      <c r="B3608" s="227"/>
      <c r="C3608" s="228"/>
      <c r="D3608" s="230"/>
      <c r="E3608" s="231"/>
      <c r="F3608" s="226"/>
      <c r="G3608" s="260"/>
      <c r="H3608" s="262"/>
      <c r="I3608" s="225"/>
      <c r="J3608" s="231"/>
    </row>
    <row r="3609" spans="1:10" ht="12" customHeight="1" x14ac:dyDescent="0.2">
      <c r="A3609" s="264"/>
      <c r="B3609" s="227"/>
      <c r="C3609" s="229"/>
      <c r="D3609" s="230"/>
      <c r="E3609" s="231"/>
      <c r="F3609" s="263"/>
      <c r="G3609" s="261"/>
      <c r="H3609" s="262"/>
      <c r="I3609" s="225"/>
      <c r="J3609" s="263"/>
    </row>
    <row r="3610" spans="1:10" ht="12" customHeight="1" x14ac:dyDescent="0.2">
      <c r="A3610" s="264"/>
      <c r="B3610" s="227"/>
      <c r="C3610" s="228"/>
      <c r="D3610" s="230"/>
      <c r="E3610" s="231"/>
      <c r="F3610" s="226"/>
      <c r="G3610" s="260"/>
      <c r="H3610" s="262"/>
      <c r="I3610" s="225"/>
      <c r="J3610" s="231"/>
    </row>
    <row r="3611" spans="1:10" ht="12" customHeight="1" x14ac:dyDescent="0.2">
      <c r="A3611" s="264"/>
      <c r="B3611" s="227"/>
      <c r="C3611" s="229"/>
      <c r="D3611" s="230"/>
      <c r="E3611" s="231"/>
      <c r="F3611" s="263"/>
      <c r="G3611" s="261"/>
      <c r="H3611" s="262"/>
      <c r="I3611" s="225"/>
      <c r="J3611" s="263"/>
    </row>
    <row r="3612" spans="1:10" ht="12" customHeight="1" x14ac:dyDescent="0.2">
      <c r="A3612" s="264"/>
      <c r="B3612" s="227"/>
      <c r="C3612" s="228"/>
      <c r="D3612" s="230"/>
      <c r="E3612" s="231"/>
      <c r="F3612" s="226"/>
      <c r="G3612" s="260"/>
      <c r="H3612" s="262"/>
      <c r="I3612" s="225"/>
      <c r="J3612" s="231"/>
    </row>
    <row r="3613" spans="1:10" ht="12" customHeight="1" x14ac:dyDescent="0.2">
      <c r="A3613" s="264"/>
      <c r="B3613" s="227"/>
      <c r="C3613" s="229"/>
      <c r="D3613" s="230"/>
      <c r="E3613" s="231"/>
      <c r="F3613" s="263"/>
      <c r="G3613" s="261"/>
      <c r="H3613" s="262"/>
      <c r="I3613" s="225"/>
      <c r="J3613" s="263"/>
    </row>
    <row r="3614" spans="1:10" ht="12" customHeight="1" x14ac:dyDescent="0.2">
      <c r="A3614" s="264"/>
      <c r="B3614" s="227"/>
      <c r="C3614" s="228"/>
      <c r="D3614" s="230"/>
      <c r="E3614" s="231"/>
      <c r="F3614" s="226"/>
      <c r="G3614" s="260"/>
      <c r="H3614" s="262"/>
      <c r="I3614" s="225"/>
      <c r="J3614" s="231"/>
    </row>
    <row r="3615" spans="1:10" ht="12" customHeight="1" x14ac:dyDescent="0.2">
      <c r="A3615" s="264"/>
      <c r="B3615" s="227"/>
      <c r="C3615" s="229"/>
      <c r="D3615" s="230"/>
      <c r="E3615" s="231"/>
      <c r="F3615" s="263"/>
      <c r="G3615" s="261"/>
      <c r="H3615" s="262"/>
      <c r="I3615" s="225"/>
      <c r="J3615" s="263"/>
    </row>
    <row r="3616" spans="1:10" ht="12" customHeight="1" x14ac:dyDescent="0.2">
      <c r="A3616" s="264"/>
      <c r="B3616" s="227"/>
      <c r="C3616" s="228"/>
      <c r="D3616" s="230"/>
      <c r="E3616" s="231"/>
      <c r="F3616" s="226"/>
      <c r="G3616" s="260"/>
      <c r="H3616" s="262"/>
      <c r="I3616" s="225"/>
      <c r="J3616" s="231"/>
    </row>
    <row r="3617" spans="1:10" ht="12" customHeight="1" x14ac:dyDescent="0.2">
      <c r="A3617" s="264"/>
      <c r="B3617" s="227"/>
      <c r="C3617" s="229"/>
      <c r="D3617" s="230"/>
      <c r="E3617" s="231"/>
      <c r="F3617" s="263"/>
      <c r="G3617" s="261"/>
      <c r="H3617" s="262"/>
      <c r="I3617" s="225"/>
      <c r="J3617" s="263"/>
    </row>
    <row r="3618" spans="1:10" ht="12" customHeight="1" x14ac:dyDescent="0.2">
      <c r="A3618" s="264"/>
      <c r="B3618" s="227"/>
      <c r="C3618" s="228"/>
      <c r="D3618" s="230"/>
      <c r="E3618" s="231"/>
      <c r="F3618" s="226"/>
      <c r="G3618" s="260"/>
      <c r="H3618" s="262"/>
      <c r="I3618" s="225"/>
      <c r="J3618" s="231"/>
    </row>
    <row r="3619" spans="1:10" ht="12" customHeight="1" x14ac:dyDescent="0.2">
      <c r="A3619" s="264"/>
      <c r="B3619" s="227"/>
      <c r="C3619" s="229"/>
      <c r="D3619" s="230"/>
      <c r="E3619" s="231"/>
      <c r="F3619" s="263"/>
      <c r="G3619" s="261"/>
      <c r="H3619" s="262"/>
      <c r="I3619" s="225"/>
      <c r="J3619" s="263"/>
    </row>
    <row r="3620" spans="1:10" ht="12" customHeight="1" x14ac:dyDescent="0.2">
      <c r="A3620" s="264"/>
      <c r="B3620" s="227"/>
      <c r="C3620" s="228"/>
      <c r="D3620" s="230"/>
      <c r="E3620" s="231"/>
      <c r="F3620" s="226"/>
      <c r="G3620" s="260"/>
      <c r="H3620" s="262"/>
      <c r="I3620" s="225"/>
      <c r="J3620" s="231"/>
    </row>
    <row r="3621" spans="1:10" ht="12" customHeight="1" x14ac:dyDescent="0.2">
      <c r="A3621" s="264"/>
      <c r="B3621" s="227"/>
      <c r="C3621" s="229"/>
      <c r="D3621" s="230"/>
      <c r="E3621" s="231"/>
      <c r="F3621" s="263"/>
      <c r="G3621" s="261"/>
      <c r="H3621" s="262"/>
      <c r="I3621" s="225"/>
      <c r="J3621" s="263"/>
    </row>
    <row r="3622" spans="1:10" ht="12" customHeight="1" x14ac:dyDescent="0.2">
      <c r="A3622" s="264"/>
      <c r="B3622" s="227"/>
      <c r="C3622" s="228"/>
      <c r="D3622" s="230"/>
      <c r="E3622" s="231"/>
      <c r="F3622" s="226"/>
      <c r="G3622" s="260"/>
      <c r="H3622" s="262"/>
      <c r="I3622" s="225"/>
      <c r="J3622" s="231"/>
    </row>
    <row r="3623" spans="1:10" ht="12" customHeight="1" x14ac:dyDescent="0.2">
      <c r="A3623" s="264"/>
      <c r="B3623" s="227"/>
      <c r="C3623" s="229"/>
      <c r="D3623" s="230"/>
      <c r="E3623" s="231"/>
      <c r="F3623" s="263"/>
      <c r="G3623" s="261"/>
      <c r="H3623" s="262"/>
      <c r="I3623" s="225"/>
      <c r="J3623" s="263"/>
    </row>
    <row r="3624" spans="1:10" ht="12" customHeight="1" x14ac:dyDescent="0.2">
      <c r="A3624" s="264"/>
      <c r="B3624" s="227"/>
      <c r="C3624" s="228"/>
      <c r="D3624" s="230"/>
      <c r="E3624" s="231"/>
      <c r="F3624" s="226"/>
      <c r="G3624" s="260"/>
      <c r="H3624" s="262"/>
      <c r="I3624" s="225"/>
      <c r="J3624" s="231"/>
    </row>
    <row r="3625" spans="1:10" ht="12" customHeight="1" x14ac:dyDescent="0.2">
      <c r="A3625" s="264"/>
      <c r="B3625" s="227"/>
      <c r="C3625" s="229"/>
      <c r="D3625" s="230"/>
      <c r="E3625" s="231"/>
      <c r="F3625" s="263"/>
      <c r="G3625" s="261"/>
      <c r="H3625" s="262"/>
      <c r="I3625" s="225"/>
      <c r="J3625" s="263"/>
    </row>
    <row r="3626" spans="1:10" ht="12" customHeight="1" x14ac:dyDescent="0.2">
      <c r="A3626" s="264"/>
      <c r="B3626" s="227"/>
      <c r="C3626" s="228"/>
      <c r="D3626" s="230"/>
      <c r="E3626" s="231"/>
      <c r="F3626" s="226"/>
      <c r="G3626" s="260"/>
      <c r="H3626" s="262"/>
      <c r="I3626" s="225"/>
      <c r="J3626" s="231"/>
    </row>
    <row r="3627" spans="1:10" ht="12" customHeight="1" x14ac:dyDescent="0.2">
      <c r="A3627" s="264"/>
      <c r="B3627" s="227"/>
      <c r="C3627" s="229"/>
      <c r="D3627" s="230"/>
      <c r="E3627" s="231"/>
      <c r="F3627" s="263"/>
      <c r="G3627" s="261"/>
      <c r="H3627" s="262"/>
      <c r="I3627" s="225"/>
      <c r="J3627" s="263"/>
    </row>
    <row r="3628" spans="1:10" ht="12" customHeight="1" x14ac:dyDescent="0.2">
      <c r="A3628" s="264"/>
      <c r="B3628" s="227"/>
      <c r="C3628" s="228"/>
      <c r="D3628" s="230"/>
      <c r="E3628" s="231"/>
      <c r="F3628" s="226"/>
      <c r="G3628" s="260"/>
      <c r="H3628" s="262"/>
      <c r="I3628" s="225"/>
      <c r="J3628" s="231"/>
    </row>
    <row r="3629" spans="1:10" ht="12" customHeight="1" x14ac:dyDescent="0.2">
      <c r="A3629" s="264"/>
      <c r="B3629" s="227"/>
      <c r="C3629" s="229"/>
      <c r="D3629" s="230"/>
      <c r="E3629" s="231"/>
      <c r="F3629" s="263"/>
      <c r="G3629" s="261"/>
      <c r="H3629" s="262"/>
      <c r="I3629" s="225"/>
      <c r="J3629" s="263"/>
    </row>
    <row r="3630" spans="1:10" ht="12" customHeight="1" x14ac:dyDescent="0.2">
      <c r="A3630" s="264"/>
      <c r="B3630" s="227"/>
      <c r="C3630" s="228"/>
      <c r="D3630" s="230"/>
      <c r="E3630" s="231"/>
      <c r="F3630" s="226"/>
      <c r="G3630" s="260"/>
      <c r="H3630" s="262"/>
      <c r="I3630" s="225"/>
      <c r="J3630" s="231"/>
    </row>
    <row r="3631" spans="1:10" ht="12" customHeight="1" x14ac:dyDescent="0.2">
      <c r="A3631" s="264"/>
      <c r="B3631" s="227"/>
      <c r="C3631" s="229"/>
      <c r="D3631" s="230"/>
      <c r="E3631" s="231"/>
      <c r="F3631" s="263"/>
      <c r="G3631" s="261"/>
      <c r="H3631" s="262"/>
      <c r="I3631" s="225"/>
      <c r="J3631" s="263"/>
    </row>
    <row r="3632" spans="1:10" ht="12" customHeight="1" x14ac:dyDescent="0.2">
      <c r="A3632" s="264"/>
      <c r="B3632" s="227"/>
      <c r="C3632" s="228"/>
      <c r="D3632" s="230"/>
      <c r="E3632" s="231"/>
      <c r="F3632" s="226"/>
      <c r="G3632" s="260"/>
      <c r="H3632" s="262"/>
      <c r="I3632" s="225"/>
      <c r="J3632" s="231"/>
    </row>
    <row r="3633" spans="1:10" ht="12" customHeight="1" x14ac:dyDescent="0.2">
      <c r="A3633" s="264"/>
      <c r="B3633" s="227"/>
      <c r="C3633" s="229"/>
      <c r="D3633" s="230"/>
      <c r="E3633" s="231"/>
      <c r="F3633" s="263"/>
      <c r="G3633" s="261"/>
      <c r="H3633" s="262"/>
      <c r="I3633" s="225"/>
      <c r="J3633" s="263"/>
    </row>
    <row r="3634" spans="1:10" ht="12" customHeight="1" x14ac:dyDescent="0.2">
      <c r="A3634" s="264"/>
      <c r="B3634" s="227"/>
      <c r="C3634" s="228"/>
      <c r="D3634" s="230"/>
      <c r="E3634" s="231"/>
      <c r="F3634" s="226"/>
      <c r="G3634" s="260"/>
      <c r="H3634" s="262"/>
      <c r="I3634" s="225"/>
      <c r="J3634" s="231"/>
    </row>
    <row r="3635" spans="1:10" ht="12" customHeight="1" x14ac:dyDescent="0.2">
      <c r="A3635" s="264"/>
      <c r="B3635" s="227"/>
      <c r="C3635" s="229"/>
      <c r="D3635" s="230"/>
      <c r="E3635" s="231"/>
      <c r="F3635" s="263"/>
      <c r="G3635" s="261"/>
      <c r="H3635" s="262"/>
      <c r="I3635" s="225"/>
      <c r="J3635" s="263"/>
    </row>
    <row r="3636" spans="1:10" ht="12" customHeight="1" x14ac:dyDescent="0.2">
      <c r="A3636" s="264"/>
      <c r="B3636" s="227"/>
      <c r="C3636" s="228"/>
      <c r="D3636" s="230"/>
      <c r="E3636" s="231"/>
      <c r="F3636" s="226"/>
      <c r="G3636" s="260"/>
      <c r="H3636" s="262"/>
      <c r="I3636" s="225"/>
      <c r="J3636" s="231"/>
    </row>
    <row r="3637" spans="1:10" ht="12" customHeight="1" x14ac:dyDescent="0.2">
      <c r="A3637" s="264"/>
      <c r="B3637" s="227"/>
      <c r="C3637" s="229"/>
      <c r="D3637" s="230"/>
      <c r="E3637" s="231"/>
      <c r="F3637" s="263"/>
      <c r="G3637" s="261"/>
      <c r="H3637" s="262"/>
      <c r="I3637" s="225"/>
      <c r="J3637" s="263"/>
    </row>
    <row r="3638" spans="1:10" ht="12" customHeight="1" x14ac:dyDescent="0.2">
      <c r="A3638" s="264"/>
      <c r="B3638" s="227"/>
      <c r="C3638" s="228"/>
      <c r="D3638" s="230"/>
      <c r="E3638" s="231"/>
      <c r="F3638" s="226"/>
      <c r="G3638" s="260"/>
      <c r="H3638" s="262"/>
      <c r="I3638" s="225"/>
      <c r="J3638" s="231"/>
    </row>
    <row r="3639" spans="1:10" ht="12" customHeight="1" x14ac:dyDescent="0.2">
      <c r="A3639" s="264"/>
      <c r="B3639" s="227"/>
      <c r="C3639" s="229"/>
      <c r="D3639" s="230"/>
      <c r="E3639" s="231"/>
      <c r="F3639" s="263"/>
      <c r="G3639" s="261"/>
      <c r="H3639" s="262"/>
      <c r="I3639" s="225"/>
      <c r="J3639" s="263"/>
    </row>
    <row r="3640" spans="1:10" ht="12" customHeight="1" x14ac:dyDescent="0.2">
      <c r="A3640" s="264"/>
      <c r="B3640" s="227"/>
      <c r="C3640" s="228"/>
      <c r="D3640" s="230"/>
      <c r="E3640" s="231"/>
      <c r="F3640" s="226"/>
      <c r="G3640" s="260"/>
      <c r="H3640" s="262"/>
      <c r="I3640" s="225"/>
      <c r="J3640" s="231"/>
    </row>
    <row r="3641" spans="1:10" ht="12" customHeight="1" x14ac:dyDescent="0.2">
      <c r="A3641" s="264"/>
      <c r="B3641" s="227"/>
      <c r="C3641" s="229"/>
      <c r="D3641" s="230"/>
      <c r="E3641" s="231"/>
      <c r="F3641" s="263"/>
      <c r="G3641" s="261"/>
      <c r="H3641" s="262"/>
      <c r="I3641" s="225"/>
      <c r="J3641" s="263"/>
    </row>
    <row r="3642" spans="1:10" ht="12" customHeight="1" x14ac:dyDescent="0.2">
      <c r="A3642" s="264"/>
      <c r="B3642" s="227"/>
      <c r="C3642" s="228"/>
      <c r="D3642" s="230"/>
      <c r="E3642" s="231"/>
      <c r="F3642" s="226"/>
      <c r="G3642" s="260"/>
      <c r="H3642" s="262"/>
      <c r="I3642" s="225"/>
      <c r="J3642" s="231"/>
    </row>
    <row r="3643" spans="1:10" ht="12" customHeight="1" x14ac:dyDescent="0.2">
      <c r="A3643" s="264"/>
      <c r="B3643" s="227"/>
      <c r="C3643" s="229"/>
      <c r="D3643" s="230"/>
      <c r="E3643" s="231"/>
      <c r="F3643" s="263"/>
      <c r="G3643" s="261"/>
      <c r="H3643" s="262"/>
      <c r="I3643" s="225"/>
      <c r="J3643" s="263"/>
    </row>
    <row r="3644" spans="1:10" ht="12" customHeight="1" x14ac:dyDescent="0.2">
      <c r="A3644" s="264"/>
      <c r="B3644" s="227"/>
      <c r="C3644" s="228"/>
      <c r="D3644" s="230"/>
      <c r="E3644" s="231"/>
      <c r="F3644" s="226"/>
      <c r="G3644" s="260"/>
      <c r="H3644" s="262"/>
      <c r="I3644" s="225"/>
      <c r="J3644" s="231"/>
    </row>
    <row r="3645" spans="1:10" ht="12" customHeight="1" x14ac:dyDescent="0.2">
      <c r="A3645" s="264"/>
      <c r="B3645" s="227"/>
      <c r="C3645" s="229"/>
      <c r="D3645" s="230"/>
      <c r="E3645" s="231"/>
      <c r="F3645" s="263"/>
      <c r="G3645" s="261"/>
      <c r="H3645" s="262"/>
      <c r="I3645" s="225"/>
      <c r="J3645" s="263"/>
    </row>
    <row r="3646" spans="1:10" ht="12" customHeight="1" x14ac:dyDescent="0.2">
      <c r="A3646" s="264"/>
      <c r="B3646" s="227"/>
      <c r="C3646" s="228"/>
      <c r="D3646" s="230"/>
      <c r="E3646" s="231"/>
      <c r="F3646" s="226"/>
      <c r="G3646" s="260"/>
      <c r="H3646" s="262"/>
      <c r="I3646" s="225"/>
      <c r="J3646" s="231"/>
    </row>
    <row r="3647" spans="1:10" ht="12" customHeight="1" x14ac:dyDescent="0.2">
      <c r="A3647" s="264"/>
      <c r="B3647" s="227"/>
      <c r="C3647" s="229"/>
      <c r="D3647" s="230"/>
      <c r="E3647" s="231"/>
      <c r="F3647" s="263"/>
      <c r="G3647" s="261"/>
      <c r="H3647" s="262"/>
      <c r="I3647" s="225"/>
      <c r="J3647" s="263"/>
    </row>
    <row r="3648" spans="1:10" ht="12" customHeight="1" x14ac:dyDescent="0.2">
      <c r="A3648" s="264"/>
      <c r="B3648" s="227"/>
      <c r="C3648" s="228"/>
      <c r="D3648" s="230"/>
      <c r="E3648" s="231"/>
      <c r="F3648" s="226"/>
      <c r="G3648" s="260"/>
      <c r="H3648" s="262"/>
      <c r="I3648" s="225"/>
      <c r="J3648" s="231"/>
    </row>
    <row r="3649" spans="1:10" ht="12" customHeight="1" x14ac:dyDescent="0.2">
      <c r="A3649" s="264"/>
      <c r="B3649" s="227"/>
      <c r="C3649" s="229"/>
      <c r="D3649" s="230"/>
      <c r="E3649" s="231"/>
      <c r="F3649" s="263"/>
      <c r="G3649" s="261"/>
      <c r="H3649" s="262"/>
      <c r="I3649" s="225"/>
      <c r="J3649" s="263"/>
    </row>
    <row r="3650" spans="1:10" ht="12" customHeight="1" x14ac:dyDescent="0.2">
      <c r="A3650" s="264"/>
      <c r="B3650" s="227"/>
      <c r="C3650" s="228"/>
      <c r="D3650" s="230"/>
      <c r="E3650" s="231"/>
      <c r="F3650" s="226"/>
      <c r="G3650" s="260"/>
      <c r="H3650" s="262"/>
      <c r="I3650" s="225"/>
      <c r="J3650" s="231"/>
    </row>
    <row r="3651" spans="1:10" ht="12" customHeight="1" x14ac:dyDescent="0.2">
      <c r="A3651" s="264"/>
      <c r="B3651" s="227"/>
      <c r="C3651" s="229"/>
      <c r="D3651" s="230"/>
      <c r="E3651" s="231"/>
      <c r="F3651" s="263"/>
      <c r="G3651" s="261"/>
      <c r="H3651" s="262"/>
      <c r="I3651" s="225"/>
      <c r="J3651" s="263"/>
    </row>
    <row r="3652" spans="1:10" ht="12" customHeight="1" x14ac:dyDescent="0.2">
      <c r="A3652" s="264"/>
      <c r="B3652" s="227"/>
      <c r="C3652" s="228"/>
      <c r="D3652" s="230"/>
      <c r="E3652" s="231"/>
      <c r="F3652" s="226"/>
      <c r="G3652" s="260"/>
      <c r="H3652" s="262"/>
      <c r="I3652" s="225"/>
      <c r="J3652" s="231"/>
    </row>
    <row r="3653" spans="1:10" ht="12" customHeight="1" x14ac:dyDescent="0.2">
      <c r="A3653" s="264"/>
      <c r="B3653" s="227"/>
      <c r="C3653" s="229"/>
      <c r="D3653" s="230"/>
      <c r="E3653" s="231"/>
      <c r="F3653" s="263"/>
      <c r="G3653" s="261"/>
      <c r="H3653" s="262"/>
      <c r="I3653" s="225"/>
      <c r="J3653" s="263"/>
    </row>
    <row r="3654" spans="1:10" ht="12" customHeight="1" x14ac:dyDescent="0.2">
      <c r="A3654" s="264"/>
      <c r="B3654" s="227"/>
      <c r="C3654" s="228"/>
      <c r="D3654" s="230"/>
      <c r="E3654" s="231"/>
      <c r="F3654" s="226"/>
      <c r="G3654" s="260"/>
      <c r="H3654" s="262"/>
      <c r="I3654" s="225"/>
      <c r="J3654" s="231"/>
    </row>
    <row r="3655" spans="1:10" ht="12" customHeight="1" x14ac:dyDescent="0.2">
      <c r="A3655" s="264"/>
      <c r="B3655" s="227"/>
      <c r="C3655" s="229"/>
      <c r="D3655" s="230"/>
      <c r="E3655" s="231"/>
      <c r="F3655" s="263"/>
      <c r="G3655" s="261"/>
      <c r="H3655" s="262"/>
      <c r="I3655" s="225"/>
      <c r="J3655" s="263"/>
    </row>
    <row r="3656" spans="1:10" ht="12" customHeight="1" x14ac:dyDescent="0.2">
      <c r="A3656" s="264"/>
      <c r="B3656" s="227"/>
      <c r="C3656" s="228"/>
      <c r="D3656" s="230"/>
      <c r="E3656" s="231"/>
      <c r="F3656" s="226"/>
      <c r="G3656" s="260"/>
      <c r="H3656" s="262"/>
      <c r="I3656" s="225"/>
      <c r="J3656" s="231"/>
    </row>
    <row r="3657" spans="1:10" ht="12" customHeight="1" x14ac:dyDescent="0.2">
      <c r="A3657" s="264"/>
      <c r="B3657" s="227"/>
      <c r="C3657" s="229"/>
      <c r="D3657" s="230"/>
      <c r="E3657" s="231"/>
      <c r="F3657" s="263"/>
      <c r="G3657" s="261"/>
      <c r="H3657" s="262"/>
      <c r="I3657" s="225"/>
      <c r="J3657" s="263"/>
    </row>
    <row r="3658" spans="1:10" ht="12" customHeight="1" x14ac:dyDescent="0.2">
      <c r="A3658" s="264"/>
      <c r="B3658" s="227"/>
      <c r="C3658" s="228"/>
      <c r="D3658" s="230"/>
      <c r="E3658" s="231"/>
      <c r="F3658" s="226"/>
      <c r="G3658" s="260"/>
      <c r="H3658" s="262"/>
      <c r="I3658" s="225"/>
      <c r="J3658" s="231"/>
    </row>
    <row r="3659" spans="1:10" ht="12" customHeight="1" x14ac:dyDescent="0.2">
      <c r="A3659" s="264"/>
      <c r="B3659" s="227"/>
      <c r="C3659" s="229"/>
      <c r="D3659" s="230"/>
      <c r="E3659" s="231"/>
      <c r="F3659" s="263"/>
      <c r="G3659" s="261"/>
      <c r="H3659" s="262"/>
      <c r="I3659" s="225"/>
      <c r="J3659" s="263"/>
    </row>
    <row r="3660" spans="1:10" ht="12" customHeight="1" x14ac:dyDescent="0.2">
      <c r="A3660" s="264"/>
      <c r="B3660" s="227"/>
      <c r="C3660" s="228"/>
      <c r="D3660" s="230"/>
      <c r="E3660" s="231"/>
      <c r="F3660" s="226"/>
      <c r="G3660" s="260"/>
      <c r="H3660" s="262"/>
      <c r="I3660" s="225"/>
      <c r="J3660" s="231"/>
    </row>
    <row r="3661" spans="1:10" ht="12" customHeight="1" x14ac:dyDescent="0.2">
      <c r="A3661" s="264"/>
      <c r="B3661" s="227"/>
      <c r="C3661" s="229"/>
      <c r="D3661" s="230"/>
      <c r="E3661" s="231"/>
      <c r="F3661" s="263"/>
      <c r="G3661" s="261"/>
      <c r="H3661" s="262"/>
      <c r="I3661" s="225"/>
      <c r="J3661" s="263"/>
    </row>
    <row r="3662" spans="1:10" ht="12" customHeight="1" x14ac:dyDescent="0.2">
      <c r="A3662" s="264"/>
      <c r="B3662" s="227"/>
      <c r="C3662" s="228"/>
      <c r="D3662" s="230"/>
      <c r="E3662" s="231"/>
      <c r="F3662" s="226"/>
      <c r="G3662" s="260"/>
      <c r="H3662" s="262"/>
      <c r="I3662" s="225"/>
      <c r="J3662" s="231"/>
    </row>
    <row r="3663" spans="1:10" ht="12" customHeight="1" x14ac:dyDescent="0.2">
      <c r="A3663" s="264"/>
      <c r="B3663" s="227"/>
      <c r="C3663" s="229"/>
      <c r="D3663" s="230"/>
      <c r="E3663" s="231"/>
      <c r="F3663" s="263"/>
      <c r="G3663" s="261"/>
      <c r="H3663" s="262"/>
      <c r="I3663" s="225"/>
      <c r="J3663" s="263"/>
    </row>
    <row r="3664" spans="1:10" ht="12" customHeight="1" x14ac:dyDescent="0.2">
      <c r="A3664" s="264"/>
      <c r="B3664" s="227"/>
      <c r="C3664" s="228"/>
      <c r="D3664" s="230"/>
      <c r="E3664" s="231"/>
      <c r="F3664" s="226"/>
      <c r="G3664" s="260"/>
      <c r="H3664" s="262"/>
      <c r="I3664" s="225"/>
      <c r="J3664" s="231"/>
    </row>
    <row r="3665" spans="1:10" ht="12" customHeight="1" x14ac:dyDescent="0.2">
      <c r="A3665" s="264"/>
      <c r="B3665" s="227"/>
      <c r="C3665" s="229"/>
      <c r="D3665" s="230"/>
      <c r="E3665" s="231"/>
      <c r="F3665" s="263"/>
      <c r="G3665" s="261"/>
      <c r="H3665" s="262"/>
      <c r="I3665" s="225"/>
      <c r="J3665" s="263"/>
    </row>
    <row r="3666" spans="1:10" ht="12" customHeight="1" x14ac:dyDescent="0.2">
      <c r="A3666" s="264"/>
      <c r="B3666" s="227"/>
      <c r="C3666" s="228"/>
      <c r="D3666" s="230"/>
      <c r="E3666" s="231"/>
      <c r="F3666" s="226"/>
      <c r="G3666" s="260"/>
      <c r="H3666" s="262"/>
      <c r="I3666" s="225"/>
      <c r="J3666" s="231"/>
    </row>
    <row r="3667" spans="1:10" ht="12" customHeight="1" x14ac:dyDescent="0.2">
      <c r="A3667" s="264"/>
      <c r="B3667" s="227"/>
      <c r="C3667" s="229"/>
      <c r="D3667" s="230"/>
      <c r="E3667" s="231"/>
      <c r="F3667" s="263"/>
      <c r="G3667" s="261"/>
      <c r="H3667" s="262"/>
      <c r="I3667" s="225"/>
      <c r="J3667" s="263"/>
    </row>
    <row r="3668" spans="1:10" ht="12" customHeight="1" x14ac:dyDescent="0.2">
      <c r="A3668" s="264"/>
      <c r="B3668" s="227"/>
      <c r="C3668" s="228"/>
      <c r="D3668" s="230"/>
      <c r="E3668" s="231"/>
      <c r="F3668" s="226"/>
      <c r="G3668" s="260"/>
      <c r="H3668" s="262"/>
      <c r="I3668" s="225"/>
      <c r="J3668" s="231"/>
    </row>
    <row r="3669" spans="1:10" ht="12" customHeight="1" x14ac:dyDescent="0.2">
      <c r="A3669" s="264"/>
      <c r="B3669" s="227"/>
      <c r="C3669" s="229"/>
      <c r="D3669" s="230"/>
      <c r="E3669" s="231"/>
      <c r="F3669" s="263"/>
      <c r="G3669" s="261"/>
      <c r="H3669" s="262"/>
      <c r="I3669" s="225"/>
      <c r="J3669" s="263"/>
    </row>
    <row r="3670" spans="1:10" ht="12" customHeight="1" x14ac:dyDescent="0.2">
      <c r="A3670" s="264"/>
      <c r="B3670" s="227"/>
      <c r="C3670" s="228"/>
      <c r="D3670" s="230"/>
      <c r="E3670" s="231"/>
      <c r="F3670" s="226"/>
      <c r="G3670" s="260"/>
      <c r="H3670" s="262"/>
      <c r="I3670" s="225"/>
      <c r="J3670" s="231"/>
    </row>
    <row r="3671" spans="1:10" ht="12" customHeight="1" x14ac:dyDescent="0.2">
      <c r="A3671" s="264"/>
      <c r="B3671" s="227"/>
      <c r="C3671" s="229"/>
      <c r="D3671" s="230"/>
      <c r="E3671" s="231"/>
      <c r="F3671" s="263"/>
      <c r="G3671" s="261"/>
      <c r="H3671" s="262"/>
      <c r="I3671" s="225"/>
      <c r="J3671" s="263"/>
    </row>
    <row r="3672" spans="1:10" ht="12" customHeight="1" x14ac:dyDescent="0.2">
      <c r="A3672" s="264"/>
      <c r="B3672" s="227"/>
      <c r="C3672" s="228"/>
      <c r="D3672" s="230"/>
      <c r="E3672" s="231"/>
      <c r="F3672" s="226"/>
      <c r="G3672" s="260"/>
      <c r="H3672" s="262"/>
      <c r="I3672" s="225"/>
      <c r="J3672" s="231"/>
    </row>
    <row r="3673" spans="1:10" ht="12" customHeight="1" x14ac:dyDescent="0.2">
      <c r="A3673" s="264"/>
      <c r="B3673" s="227"/>
      <c r="C3673" s="229"/>
      <c r="D3673" s="230"/>
      <c r="E3673" s="231"/>
      <c r="F3673" s="263"/>
      <c r="G3673" s="261"/>
      <c r="H3673" s="262"/>
      <c r="I3673" s="225"/>
      <c r="J3673" s="263"/>
    </row>
    <row r="3674" spans="1:10" ht="12" customHeight="1" x14ac:dyDescent="0.2">
      <c r="A3674" s="264"/>
      <c r="B3674" s="227"/>
      <c r="C3674" s="228"/>
      <c r="D3674" s="230"/>
      <c r="E3674" s="231"/>
      <c r="F3674" s="226"/>
      <c r="G3674" s="260"/>
      <c r="H3674" s="262"/>
      <c r="I3674" s="225"/>
      <c r="J3674" s="231"/>
    </row>
    <row r="3675" spans="1:10" ht="12" customHeight="1" x14ac:dyDescent="0.2">
      <c r="A3675" s="264"/>
      <c r="B3675" s="227"/>
      <c r="C3675" s="229"/>
      <c r="D3675" s="230"/>
      <c r="E3675" s="231"/>
      <c r="F3675" s="263"/>
      <c r="G3675" s="261"/>
      <c r="H3675" s="262"/>
      <c r="I3675" s="225"/>
      <c r="J3675" s="263"/>
    </row>
    <row r="3676" spans="1:10" ht="12" customHeight="1" x14ac:dyDescent="0.2">
      <c r="A3676" s="264"/>
      <c r="B3676" s="227"/>
      <c r="C3676" s="228"/>
      <c r="D3676" s="230"/>
      <c r="E3676" s="231"/>
      <c r="F3676" s="226"/>
      <c r="G3676" s="260"/>
      <c r="H3676" s="262"/>
      <c r="I3676" s="225"/>
      <c r="J3676" s="231"/>
    </row>
    <row r="3677" spans="1:10" ht="12" customHeight="1" x14ac:dyDescent="0.2">
      <c r="A3677" s="264"/>
      <c r="B3677" s="227"/>
      <c r="C3677" s="229"/>
      <c r="D3677" s="230"/>
      <c r="E3677" s="231"/>
      <c r="F3677" s="263"/>
      <c r="G3677" s="261"/>
      <c r="H3677" s="262"/>
      <c r="I3677" s="225"/>
      <c r="J3677" s="263"/>
    </row>
    <row r="3678" spans="1:10" ht="12" customHeight="1" x14ac:dyDescent="0.2">
      <c r="A3678" s="264"/>
      <c r="B3678" s="227"/>
      <c r="C3678" s="228"/>
      <c r="D3678" s="230"/>
      <c r="E3678" s="231"/>
      <c r="F3678" s="226"/>
      <c r="G3678" s="260"/>
      <c r="H3678" s="262"/>
      <c r="I3678" s="225"/>
      <c r="J3678" s="231"/>
    </row>
    <row r="3679" spans="1:10" ht="12" customHeight="1" x14ac:dyDescent="0.2">
      <c r="A3679" s="264"/>
      <c r="B3679" s="227"/>
      <c r="C3679" s="229"/>
      <c r="D3679" s="230"/>
      <c r="E3679" s="231"/>
      <c r="F3679" s="263"/>
      <c r="G3679" s="261"/>
      <c r="H3679" s="262"/>
      <c r="I3679" s="225"/>
      <c r="J3679" s="263"/>
    </row>
    <row r="3680" spans="1:10" ht="12" customHeight="1" x14ac:dyDescent="0.2">
      <c r="A3680" s="264"/>
      <c r="B3680" s="227"/>
      <c r="C3680" s="228"/>
      <c r="D3680" s="230"/>
      <c r="E3680" s="231"/>
      <c r="F3680" s="226"/>
      <c r="G3680" s="260"/>
      <c r="H3680" s="262"/>
      <c r="I3680" s="225"/>
      <c r="J3680" s="231"/>
    </row>
    <row r="3681" spans="1:10" ht="12" customHeight="1" x14ac:dyDescent="0.2">
      <c r="A3681" s="264"/>
      <c r="B3681" s="227"/>
      <c r="C3681" s="229"/>
      <c r="D3681" s="230"/>
      <c r="E3681" s="231"/>
      <c r="F3681" s="263"/>
      <c r="G3681" s="261"/>
      <c r="H3681" s="262"/>
      <c r="I3681" s="225"/>
      <c r="J3681" s="263"/>
    </row>
    <row r="3682" spans="1:10" ht="12" customHeight="1" x14ac:dyDescent="0.2">
      <c r="A3682" s="264"/>
      <c r="B3682" s="227"/>
      <c r="C3682" s="228"/>
      <c r="D3682" s="230"/>
      <c r="E3682" s="231"/>
      <c r="F3682" s="226"/>
      <c r="G3682" s="260"/>
      <c r="H3682" s="262"/>
      <c r="I3682" s="225"/>
      <c r="J3682" s="231"/>
    </row>
    <row r="3683" spans="1:10" ht="12" customHeight="1" x14ac:dyDescent="0.2">
      <c r="A3683" s="264"/>
      <c r="B3683" s="227"/>
      <c r="C3683" s="229"/>
      <c r="D3683" s="230"/>
      <c r="E3683" s="231"/>
      <c r="F3683" s="263"/>
      <c r="G3683" s="261"/>
      <c r="H3683" s="262"/>
      <c r="I3683" s="225"/>
      <c r="J3683" s="263"/>
    </row>
    <row r="3684" spans="1:10" ht="12" customHeight="1" x14ac:dyDescent="0.2">
      <c r="A3684" s="264"/>
      <c r="B3684" s="227"/>
      <c r="C3684" s="228"/>
      <c r="D3684" s="230"/>
      <c r="E3684" s="231"/>
      <c r="F3684" s="226"/>
      <c r="G3684" s="260"/>
      <c r="H3684" s="262"/>
      <c r="I3684" s="225"/>
      <c r="J3684" s="231"/>
    </row>
    <row r="3685" spans="1:10" ht="12" customHeight="1" x14ac:dyDescent="0.2">
      <c r="A3685" s="264"/>
      <c r="B3685" s="227"/>
      <c r="C3685" s="229"/>
      <c r="D3685" s="230"/>
      <c r="E3685" s="231"/>
      <c r="F3685" s="263"/>
      <c r="G3685" s="261"/>
      <c r="H3685" s="262"/>
      <c r="I3685" s="225"/>
      <c r="J3685" s="263"/>
    </row>
    <row r="3686" spans="1:10" ht="12" customHeight="1" x14ac:dyDescent="0.2">
      <c r="A3686" s="264"/>
      <c r="B3686" s="227"/>
      <c r="C3686" s="228"/>
      <c r="D3686" s="230"/>
      <c r="E3686" s="231"/>
      <c r="F3686" s="226"/>
      <c r="G3686" s="260"/>
      <c r="H3686" s="262"/>
      <c r="I3686" s="225"/>
      <c r="J3686" s="231"/>
    </row>
    <row r="3687" spans="1:10" ht="12" customHeight="1" x14ac:dyDescent="0.2">
      <c r="A3687" s="264"/>
      <c r="B3687" s="227"/>
      <c r="C3687" s="229"/>
      <c r="D3687" s="230"/>
      <c r="E3687" s="231"/>
      <c r="F3687" s="263"/>
      <c r="G3687" s="261"/>
      <c r="H3687" s="262"/>
      <c r="I3687" s="225"/>
      <c r="J3687" s="263"/>
    </row>
    <row r="3688" spans="1:10" ht="12" customHeight="1" x14ac:dyDescent="0.2">
      <c r="A3688" s="264"/>
      <c r="B3688" s="227"/>
      <c r="C3688" s="228"/>
      <c r="D3688" s="230"/>
      <c r="E3688" s="231"/>
      <c r="F3688" s="226"/>
      <c r="G3688" s="260"/>
      <c r="H3688" s="262"/>
      <c r="I3688" s="225"/>
      <c r="J3688" s="231"/>
    </row>
    <row r="3689" spans="1:10" ht="12" customHeight="1" x14ac:dyDescent="0.2">
      <c r="A3689" s="264"/>
      <c r="B3689" s="227"/>
      <c r="C3689" s="229"/>
      <c r="D3689" s="230"/>
      <c r="E3689" s="231"/>
      <c r="F3689" s="263"/>
      <c r="G3689" s="261"/>
      <c r="H3689" s="262"/>
      <c r="I3689" s="225"/>
      <c r="J3689" s="263"/>
    </row>
    <row r="3690" spans="1:10" ht="12" customHeight="1" x14ac:dyDescent="0.2">
      <c r="A3690" s="264"/>
      <c r="B3690" s="227"/>
      <c r="C3690" s="228"/>
      <c r="D3690" s="230"/>
      <c r="E3690" s="231"/>
      <c r="F3690" s="226"/>
      <c r="G3690" s="260"/>
      <c r="H3690" s="262"/>
      <c r="I3690" s="225"/>
      <c r="J3690" s="231"/>
    </row>
    <row r="3691" spans="1:10" ht="12" customHeight="1" x14ac:dyDescent="0.2">
      <c r="A3691" s="264"/>
      <c r="B3691" s="227"/>
      <c r="C3691" s="229"/>
      <c r="D3691" s="230"/>
      <c r="E3691" s="231"/>
      <c r="F3691" s="263"/>
      <c r="G3691" s="261"/>
      <c r="H3691" s="262"/>
      <c r="I3691" s="225"/>
      <c r="J3691" s="263"/>
    </row>
    <row r="3692" spans="1:10" ht="12" customHeight="1" x14ac:dyDescent="0.2">
      <c r="A3692" s="264"/>
      <c r="B3692" s="227"/>
      <c r="C3692" s="228"/>
      <c r="D3692" s="230"/>
      <c r="E3692" s="231"/>
      <c r="F3692" s="226"/>
      <c r="G3692" s="260"/>
      <c r="H3692" s="262"/>
      <c r="I3692" s="225"/>
      <c r="J3692" s="231"/>
    </row>
    <row r="3693" spans="1:10" ht="12" customHeight="1" x14ac:dyDescent="0.2">
      <c r="A3693" s="264"/>
      <c r="B3693" s="227"/>
      <c r="C3693" s="229"/>
      <c r="D3693" s="230"/>
      <c r="E3693" s="231"/>
      <c r="F3693" s="263"/>
      <c r="G3693" s="261"/>
      <c r="H3693" s="262"/>
      <c r="I3693" s="225"/>
      <c r="J3693" s="263"/>
    </row>
    <row r="3694" spans="1:10" ht="12" customHeight="1" x14ac:dyDescent="0.2">
      <c r="A3694" s="264"/>
      <c r="B3694" s="227"/>
      <c r="C3694" s="228"/>
      <c r="D3694" s="230"/>
      <c r="E3694" s="231"/>
      <c r="F3694" s="226"/>
      <c r="G3694" s="260"/>
      <c r="H3694" s="262"/>
      <c r="I3694" s="225"/>
      <c r="J3694" s="231"/>
    </row>
    <row r="3695" spans="1:10" ht="12" customHeight="1" x14ac:dyDescent="0.2">
      <c r="A3695" s="264"/>
      <c r="B3695" s="227"/>
      <c r="C3695" s="229"/>
      <c r="D3695" s="230"/>
      <c r="E3695" s="231"/>
      <c r="F3695" s="263"/>
      <c r="G3695" s="261"/>
      <c r="H3695" s="262"/>
      <c r="I3695" s="225"/>
      <c r="J3695" s="263"/>
    </row>
    <row r="3696" spans="1:10" ht="12" customHeight="1" x14ac:dyDescent="0.2">
      <c r="A3696" s="264"/>
      <c r="B3696" s="227"/>
      <c r="C3696" s="228"/>
      <c r="D3696" s="230"/>
      <c r="E3696" s="231"/>
      <c r="F3696" s="226"/>
      <c r="G3696" s="260"/>
      <c r="H3696" s="262"/>
      <c r="I3696" s="225"/>
      <c r="J3696" s="231"/>
    </row>
    <row r="3697" spans="1:10" ht="12" customHeight="1" x14ac:dyDescent="0.2">
      <c r="A3697" s="264"/>
      <c r="B3697" s="227"/>
      <c r="C3697" s="229"/>
      <c r="D3697" s="230"/>
      <c r="E3697" s="231"/>
      <c r="F3697" s="263"/>
      <c r="G3697" s="261"/>
      <c r="H3697" s="262"/>
      <c r="I3697" s="225"/>
      <c r="J3697" s="263"/>
    </row>
    <row r="3698" spans="1:10" ht="12" customHeight="1" x14ac:dyDescent="0.2">
      <c r="A3698" s="264"/>
      <c r="B3698" s="227"/>
      <c r="C3698" s="228"/>
      <c r="D3698" s="230"/>
      <c r="E3698" s="231"/>
      <c r="F3698" s="226"/>
      <c r="G3698" s="260"/>
      <c r="H3698" s="262"/>
      <c r="I3698" s="225"/>
      <c r="J3698" s="231"/>
    </row>
    <row r="3699" spans="1:10" ht="12" customHeight="1" x14ac:dyDescent="0.2">
      <c r="A3699" s="264"/>
      <c r="B3699" s="227"/>
      <c r="C3699" s="229"/>
      <c r="D3699" s="230"/>
      <c r="E3699" s="231"/>
      <c r="F3699" s="263"/>
      <c r="G3699" s="261"/>
      <c r="H3699" s="262"/>
      <c r="I3699" s="225"/>
      <c r="J3699" s="263"/>
    </row>
    <row r="3700" spans="1:10" ht="12" customHeight="1" x14ac:dyDescent="0.2">
      <c r="A3700" s="264"/>
      <c r="B3700" s="227"/>
      <c r="C3700" s="228"/>
      <c r="D3700" s="230"/>
      <c r="E3700" s="231"/>
      <c r="F3700" s="226"/>
      <c r="G3700" s="260"/>
      <c r="H3700" s="262"/>
      <c r="I3700" s="225"/>
      <c r="J3700" s="231"/>
    </row>
    <row r="3701" spans="1:10" ht="12" customHeight="1" x14ac:dyDescent="0.2">
      <c r="A3701" s="264"/>
      <c r="B3701" s="227"/>
      <c r="C3701" s="229"/>
      <c r="D3701" s="230"/>
      <c r="E3701" s="231"/>
      <c r="F3701" s="263"/>
      <c r="G3701" s="261"/>
      <c r="H3701" s="262"/>
      <c r="I3701" s="225"/>
      <c r="J3701" s="263"/>
    </row>
    <row r="3702" spans="1:10" ht="12" customHeight="1" x14ac:dyDescent="0.2">
      <c r="A3702" s="264"/>
      <c r="B3702" s="227"/>
      <c r="C3702" s="228"/>
      <c r="D3702" s="230"/>
      <c r="E3702" s="231"/>
      <c r="F3702" s="226"/>
      <c r="G3702" s="260"/>
      <c r="H3702" s="262"/>
      <c r="I3702" s="225"/>
      <c r="J3702" s="231"/>
    </row>
    <row r="3703" spans="1:10" ht="12" customHeight="1" x14ac:dyDescent="0.2">
      <c r="A3703" s="264"/>
      <c r="B3703" s="227"/>
      <c r="C3703" s="229"/>
      <c r="D3703" s="230"/>
      <c r="E3703" s="231"/>
      <c r="F3703" s="263"/>
      <c r="G3703" s="261"/>
      <c r="H3703" s="262"/>
      <c r="I3703" s="225"/>
      <c r="J3703" s="263"/>
    </row>
    <row r="3704" spans="1:10" ht="12" customHeight="1" x14ac:dyDescent="0.2">
      <c r="A3704" s="264"/>
      <c r="B3704" s="227"/>
      <c r="C3704" s="228"/>
      <c r="D3704" s="230"/>
      <c r="E3704" s="231"/>
      <c r="F3704" s="226"/>
      <c r="G3704" s="260"/>
      <c r="H3704" s="262"/>
      <c r="I3704" s="225"/>
      <c r="J3704" s="231"/>
    </row>
    <row r="3705" spans="1:10" ht="12" customHeight="1" x14ac:dyDescent="0.2">
      <c r="A3705" s="264"/>
      <c r="B3705" s="227"/>
      <c r="C3705" s="229"/>
      <c r="D3705" s="230"/>
      <c r="E3705" s="231"/>
      <c r="F3705" s="263"/>
      <c r="G3705" s="261"/>
      <c r="H3705" s="262"/>
      <c r="I3705" s="225"/>
      <c r="J3705" s="263"/>
    </row>
    <row r="3706" spans="1:10" ht="12" customHeight="1" x14ac:dyDescent="0.2">
      <c r="A3706" s="264"/>
      <c r="B3706" s="227"/>
      <c r="C3706" s="228"/>
      <c r="D3706" s="230"/>
      <c r="E3706" s="231"/>
      <c r="F3706" s="226"/>
      <c r="G3706" s="260"/>
      <c r="H3706" s="262"/>
      <c r="I3706" s="225"/>
      <c r="J3706" s="231"/>
    </row>
    <row r="3707" spans="1:10" ht="12" customHeight="1" x14ac:dyDescent="0.2">
      <c r="A3707" s="264"/>
      <c r="B3707" s="227"/>
      <c r="C3707" s="229"/>
      <c r="D3707" s="230"/>
      <c r="E3707" s="231"/>
      <c r="F3707" s="263"/>
      <c r="G3707" s="261"/>
      <c r="H3707" s="262"/>
      <c r="I3707" s="225"/>
      <c r="J3707" s="263"/>
    </row>
    <row r="3708" spans="1:10" ht="12" customHeight="1" x14ac:dyDescent="0.2">
      <c r="A3708" s="264"/>
      <c r="B3708" s="227"/>
      <c r="C3708" s="228"/>
      <c r="D3708" s="230"/>
      <c r="E3708" s="231"/>
      <c r="F3708" s="226"/>
      <c r="G3708" s="260"/>
      <c r="H3708" s="262"/>
      <c r="I3708" s="225"/>
      <c r="J3708" s="231"/>
    </row>
    <row r="3709" spans="1:10" ht="12" customHeight="1" x14ac:dyDescent="0.2">
      <c r="A3709" s="264"/>
      <c r="B3709" s="227"/>
      <c r="C3709" s="229"/>
      <c r="D3709" s="230"/>
      <c r="E3709" s="231"/>
      <c r="F3709" s="263"/>
      <c r="G3709" s="261"/>
      <c r="H3709" s="262"/>
      <c r="I3709" s="225"/>
      <c r="J3709" s="263"/>
    </row>
    <row r="3710" spans="1:10" ht="12" customHeight="1" x14ac:dyDescent="0.2">
      <c r="A3710" s="264"/>
      <c r="B3710" s="227"/>
      <c r="C3710" s="228"/>
      <c r="D3710" s="230"/>
      <c r="E3710" s="231"/>
      <c r="F3710" s="226"/>
      <c r="G3710" s="260"/>
      <c r="H3710" s="262"/>
      <c r="I3710" s="225"/>
      <c r="J3710" s="231"/>
    </row>
    <row r="3711" spans="1:10" ht="12" customHeight="1" x14ac:dyDescent="0.2">
      <c r="A3711" s="264"/>
      <c r="B3711" s="227"/>
      <c r="C3711" s="229"/>
      <c r="D3711" s="230"/>
      <c r="E3711" s="231"/>
      <c r="F3711" s="263"/>
      <c r="G3711" s="261"/>
      <c r="H3711" s="262"/>
      <c r="I3711" s="225"/>
      <c r="J3711" s="263"/>
    </row>
    <row r="3712" spans="1:10" ht="12" customHeight="1" x14ac:dyDescent="0.2">
      <c r="A3712" s="264"/>
      <c r="B3712" s="227"/>
      <c r="C3712" s="228"/>
      <c r="D3712" s="230"/>
      <c r="E3712" s="231"/>
      <c r="F3712" s="226"/>
      <c r="G3712" s="260"/>
      <c r="H3712" s="262"/>
      <c r="I3712" s="225"/>
      <c r="J3712" s="231"/>
    </row>
    <row r="3713" spans="1:10" ht="12" customHeight="1" x14ac:dyDescent="0.2">
      <c r="A3713" s="264"/>
      <c r="B3713" s="227"/>
      <c r="C3713" s="229"/>
      <c r="D3713" s="230"/>
      <c r="E3713" s="231"/>
      <c r="F3713" s="263"/>
      <c r="G3713" s="261"/>
      <c r="H3713" s="262"/>
      <c r="I3713" s="225"/>
      <c r="J3713" s="263"/>
    </row>
    <row r="3714" spans="1:10" ht="12" customHeight="1" x14ac:dyDescent="0.2">
      <c r="A3714" s="264"/>
      <c r="B3714" s="227"/>
      <c r="C3714" s="228"/>
      <c r="D3714" s="230"/>
      <c r="E3714" s="231"/>
      <c r="F3714" s="226"/>
      <c r="G3714" s="260"/>
      <c r="H3714" s="262"/>
      <c r="I3714" s="225"/>
      <c r="J3714" s="231"/>
    </row>
    <row r="3715" spans="1:10" ht="12" customHeight="1" x14ac:dyDescent="0.2">
      <c r="A3715" s="264"/>
      <c r="B3715" s="227"/>
      <c r="C3715" s="229"/>
      <c r="D3715" s="230"/>
      <c r="E3715" s="231"/>
      <c r="F3715" s="263"/>
      <c r="G3715" s="261"/>
      <c r="H3715" s="262"/>
      <c r="I3715" s="225"/>
      <c r="J3715" s="263"/>
    </row>
    <row r="3716" spans="1:10" ht="12" customHeight="1" x14ac:dyDescent="0.2">
      <c r="A3716" s="264"/>
      <c r="B3716" s="227"/>
      <c r="C3716" s="228"/>
      <c r="D3716" s="230"/>
      <c r="E3716" s="231"/>
      <c r="F3716" s="226"/>
      <c r="G3716" s="260"/>
      <c r="H3716" s="262"/>
      <c r="I3716" s="225"/>
      <c r="J3716" s="231"/>
    </row>
    <row r="3717" spans="1:10" ht="12" customHeight="1" x14ac:dyDescent="0.2">
      <c r="A3717" s="264"/>
      <c r="B3717" s="227"/>
      <c r="C3717" s="229"/>
      <c r="D3717" s="230"/>
      <c r="E3717" s="231"/>
      <c r="F3717" s="263"/>
      <c r="G3717" s="261"/>
      <c r="H3717" s="262"/>
      <c r="I3717" s="225"/>
      <c r="J3717" s="263"/>
    </row>
    <row r="3718" spans="1:10" ht="12" customHeight="1" x14ac:dyDescent="0.2">
      <c r="A3718" s="264"/>
      <c r="B3718" s="227"/>
      <c r="C3718" s="228"/>
      <c r="D3718" s="230"/>
      <c r="E3718" s="231"/>
      <c r="F3718" s="226"/>
      <c r="G3718" s="260"/>
      <c r="H3718" s="262"/>
      <c r="I3718" s="225"/>
      <c r="J3718" s="231"/>
    </row>
    <row r="3719" spans="1:10" ht="12" customHeight="1" x14ac:dyDescent="0.2">
      <c r="A3719" s="264"/>
      <c r="B3719" s="227"/>
      <c r="C3719" s="229"/>
      <c r="D3719" s="230"/>
      <c r="E3719" s="231"/>
      <c r="F3719" s="263"/>
      <c r="G3719" s="261"/>
      <c r="H3719" s="262"/>
      <c r="I3719" s="225"/>
      <c r="J3719" s="263"/>
    </row>
    <row r="3720" spans="1:10" ht="12" customHeight="1" x14ac:dyDescent="0.2">
      <c r="A3720" s="264"/>
      <c r="B3720" s="227"/>
      <c r="C3720" s="228"/>
      <c r="D3720" s="230"/>
      <c r="E3720" s="231"/>
      <c r="F3720" s="226"/>
      <c r="G3720" s="260"/>
      <c r="H3720" s="262"/>
      <c r="I3720" s="225"/>
      <c r="J3720" s="231"/>
    </row>
    <row r="3721" spans="1:10" ht="12" customHeight="1" x14ac:dyDescent="0.2">
      <c r="A3721" s="264"/>
      <c r="B3721" s="227"/>
      <c r="C3721" s="229"/>
      <c r="D3721" s="230"/>
      <c r="E3721" s="231"/>
      <c r="F3721" s="263"/>
      <c r="G3721" s="261"/>
      <c r="H3721" s="262"/>
      <c r="I3721" s="225"/>
      <c r="J3721" s="263"/>
    </row>
    <row r="3722" spans="1:10" ht="12" customHeight="1" x14ac:dyDescent="0.2">
      <c r="A3722" s="264"/>
      <c r="B3722" s="227"/>
      <c r="C3722" s="228"/>
      <c r="D3722" s="230"/>
      <c r="E3722" s="231"/>
      <c r="F3722" s="226"/>
      <c r="G3722" s="260"/>
      <c r="H3722" s="262"/>
      <c r="I3722" s="225"/>
      <c r="J3722" s="231"/>
    </row>
    <row r="3723" spans="1:10" ht="12" customHeight="1" x14ac:dyDescent="0.2">
      <c r="A3723" s="264"/>
      <c r="B3723" s="227"/>
      <c r="C3723" s="229"/>
      <c r="D3723" s="230"/>
      <c r="E3723" s="231"/>
      <c r="F3723" s="263"/>
      <c r="G3723" s="261"/>
      <c r="H3723" s="262"/>
      <c r="I3723" s="225"/>
      <c r="J3723" s="263"/>
    </row>
    <row r="3724" spans="1:10" ht="12" customHeight="1" x14ac:dyDescent="0.2">
      <c r="A3724" s="264"/>
      <c r="B3724" s="227"/>
      <c r="C3724" s="228"/>
      <c r="D3724" s="230"/>
      <c r="E3724" s="231"/>
      <c r="F3724" s="226"/>
      <c r="G3724" s="260"/>
      <c r="H3724" s="262"/>
      <c r="I3724" s="225"/>
      <c r="J3724" s="231"/>
    </row>
    <row r="3725" spans="1:10" ht="12" customHeight="1" x14ac:dyDescent="0.2">
      <c r="A3725" s="264"/>
      <c r="B3725" s="227"/>
      <c r="C3725" s="229"/>
      <c r="D3725" s="230"/>
      <c r="E3725" s="231"/>
      <c r="F3725" s="263"/>
      <c r="G3725" s="261"/>
      <c r="H3725" s="262"/>
      <c r="I3725" s="225"/>
      <c r="J3725" s="263"/>
    </row>
    <row r="3726" spans="1:10" ht="12" customHeight="1" x14ac:dyDescent="0.2">
      <c r="A3726" s="264"/>
      <c r="B3726" s="227"/>
      <c r="C3726" s="228"/>
      <c r="D3726" s="230"/>
      <c r="E3726" s="231"/>
      <c r="F3726" s="226"/>
      <c r="G3726" s="260"/>
      <c r="H3726" s="262"/>
      <c r="I3726" s="225"/>
      <c r="J3726" s="231"/>
    </row>
    <row r="3727" spans="1:10" ht="12" customHeight="1" x14ac:dyDescent="0.2">
      <c r="A3727" s="264"/>
      <c r="B3727" s="227"/>
      <c r="C3727" s="229"/>
      <c r="D3727" s="230"/>
      <c r="E3727" s="231"/>
      <c r="F3727" s="263"/>
      <c r="G3727" s="261"/>
      <c r="H3727" s="262"/>
      <c r="I3727" s="225"/>
      <c r="J3727" s="263"/>
    </row>
    <row r="3728" spans="1:10" ht="12" customHeight="1" x14ac:dyDescent="0.2">
      <c r="A3728" s="264"/>
      <c r="B3728" s="227"/>
      <c r="C3728" s="228"/>
      <c r="D3728" s="230"/>
      <c r="E3728" s="231"/>
      <c r="F3728" s="226"/>
      <c r="G3728" s="260"/>
      <c r="H3728" s="262"/>
      <c r="I3728" s="225"/>
      <c r="J3728" s="231"/>
    </row>
    <row r="3729" spans="1:10" ht="12" customHeight="1" x14ac:dyDescent="0.2">
      <c r="A3729" s="264"/>
      <c r="B3729" s="227"/>
      <c r="C3729" s="229"/>
      <c r="D3729" s="230"/>
      <c r="E3729" s="231"/>
      <c r="F3729" s="263"/>
      <c r="G3729" s="261"/>
      <c r="H3729" s="262"/>
      <c r="I3729" s="225"/>
      <c r="J3729" s="263"/>
    </row>
    <row r="3730" spans="1:10" ht="12" customHeight="1" x14ac:dyDescent="0.2">
      <c r="A3730" s="264"/>
      <c r="B3730" s="227"/>
      <c r="C3730" s="228"/>
      <c r="D3730" s="230"/>
      <c r="E3730" s="231"/>
      <c r="F3730" s="226"/>
      <c r="G3730" s="260"/>
      <c r="H3730" s="262"/>
      <c r="I3730" s="225"/>
      <c r="J3730" s="231"/>
    </row>
    <row r="3731" spans="1:10" ht="12" customHeight="1" x14ac:dyDescent="0.2">
      <c r="A3731" s="264"/>
      <c r="B3731" s="227"/>
      <c r="C3731" s="229"/>
      <c r="D3731" s="230"/>
      <c r="E3731" s="231"/>
      <c r="F3731" s="263"/>
      <c r="G3731" s="261"/>
      <c r="H3731" s="262"/>
      <c r="I3731" s="225"/>
      <c r="J3731" s="263"/>
    </row>
    <row r="3732" spans="1:10" ht="12" customHeight="1" x14ac:dyDescent="0.2">
      <c r="A3732" s="264"/>
      <c r="B3732" s="227"/>
      <c r="C3732" s="228"/>
      <c r="D3732" s="230"/>
      <c r="E3732" s="231"/>
      <c r="F3732" s="226"/>
      <c r="G3732" s="260"/>
      <c r="H3732" s="262"/>
      <c r="I3732" s="225"/>
      <c r="J3732" s="231"/>
    </row>
    <row r="3733" spans="1:10" ht="12" customHeight="1" x14ac:dyDescent="0.2">
      <c r="A3733" s="264"/>
      <c r="B3733" s="227"/>
      <c r="C3733" s="229"/>
      <c r="D3733" s="230"/>
      <c r="E3733" s="231"/>
      <c r="F3733" s="263"/>
      <c r="G3733" s="261"/>
      <c r="H3733" s="262"/>
      <c r="I3733" s="225"/>
      <c r="J3733" s="263"/>
    </row>
    <row r="3734" spans="1:10" ht="12" customHeight="1" x14ac:dyDescent="0.2">
      <c r="A3734" s="264"/>
      <c r="B3734" s="227"/>
      <c r="C3734" s="228"/>
      <c r="D3734" s="230"/>
      <c r="E3734" s="231"/>
      <c r="F3734" s="226"/>
      <c r="G3734" s="260"/>
      <c r="H3734" s="262"/>
      <c r="I3734" s="225"/>
      <c r="J3734" s="231"/>
    </row>
    <row r="3735" spans="1:10" ht="12" customHeight="1" x14ac:dyDescent="0.2">
      <c r="A3735" s="264"/>
      <c r="B3735" s="227"/>
      <c r="C3735" s="229"/>
      <c r="D3735" s="230"/>
      <c r="E3735" s="231"/>
      <c r="F3735" s="263"/>
      <c r="G3735" s="261"/>
      <c r="H3735" s="262"/>
      <c r="I3735" s="225"/>
      <c r="J3735" s="263"/>
    </row>
    <row r="3736" spans="1:10" ht="12" customHeight="1" x14ac:dyDescent="0.2">
      <c r="A3736" s="264"/>
      <c r="B3736" s="227"/>
      <c r="C3736" s="228"/>
      <c r="D3736" s="230"/>
      <c r="E3736" s="231"/>
      <c r="F3736" s="226"/>
      <c r="G3736" s="260"/>
      <c r="H3736" s="262"/>
      <c r="I3736" s="225"/>
      <c r="J3736" s="231"/>
    </row>
    <row r="3737" spans="1:10" ht="12" customHeight="1" x14ac:dyDescent="0.2">
      <c r="A3737" s="264"/>
      <c r="B3737" s="227"/>
      <c r="C3737" s="229"/>
      <c r="D3737" s="230"/>
      <c r="E3737" s="231"/>
      <c r="F3737" s="263"/>
      <c r="G3737" s="261"/>
      <c r="H3737" s="262"/>
      <c r="I3737" s="225"/>
      <c r="J3737" s="263"/>
    </row>
    <row r="3738" spans="1:10" ht="12" customHeight="1" x14ac:dyDescent="0.2">
      <c r="A3738" s="264"/>
      <c r="B3738" s="227"/>
      <c r="C3738" s="228"/>
      <c r="D3738" s="230"/>
      <c r="E3738" s="231"/>
      <c r="F3738" s="226"/>
      <c r="G3738" s="260"/>
      <c r="H3738" s="262"/>
      <c r="I3738" s="225"/>
      <c r="J3738" s="231"/>
    </row>
    <row r="3739" spans="1:10" ht="12" customHeight="1" x14ac:dyDescent="0.2">
      <c r="A3739" s="264"/>
      <c r="B3739" s="227"/>
      <c r="C3739" s="229"/>
      <c r="D3739" s="230"/>
      <c r="E3739" s="231"/>
      <c r="F3739" s="263"/>
      <c r="G3739" s="261"/>
      <c r="H3739" s="262"/>
      <c r="I3739" s="225"/>
      <c r="J3739" s="263"/>
    </row>
    <row r="3740" spans="1:10" ht="12" customHeight="1" x14ac:dyDescent="0.2">
      <c r="A3740" s="264"/>
      <c r="B3740" s="227"/>
      <c r="C3740" s="228"/>
      <c r="D3740" s="230"/>
      <c r="E3740" s="231"/>
      <c r="F3740" s="226"/>
      <c r="G3740" s="260"/>
      <c r="H3740" s="262"/>
      <c r="I3740" s="225"/>
      <c r="J3740" s="231"/>
    </row>
    <row r="3741" spans="1:10" ht="12" customHeight="1" x14ac:dyDescent="0.2">
      <c r="A3741" s="264"/>
      <c r="B3741" s="227"/>
      <c r="C3741" s="229"/>
      <c r="D3741" s="230"/>
      <c r="E3741" s="231"/>
      <c r="F3741" s="263"/>
      <c r="G3741" s="261"/>
      <c r="H3741" s="262"/>
      <c r="I3741" s="225"/>
      <c r="J3741" s="263"/>
    </row>
    <row r="3742" spans="1:10" ht="12" customHeight="1" x14ac:dyDescent="0.2">
      <c r="A3742" s="264"/>
      <c r="B3742" s="227"/>
      <c r="C3742" s="228"/>
      <c r="D3742" s="230"/>
      <c r="E3742" s="231"/>
      <c r="F3742" s="226"/>
      <c r="G3742" s="260"/>
      <c r="H3742" s="262"/>
      <c r="I3742" s="225"/>
      <c r="J3742" s="231"/>
    </row>
    <row r="3743" spans="1:10" ht="12" customHeight="1" x14ac:dyDescent="0.2">
      <c r="A3743" s="264"/>
      <c r="B3743" s="227"/>
      <c r="C3743" s="229"/>
      <c r="D3743" s="230"/>
      <c r="E3743" s="231"/>
      <c r="F3743" s="263"/>
      <c r="G3743" s="261"/>
      <c r="H3743" s="262"/>
      <c r="I3743" s="225"/>
      <c r="J3743" s="263"/>
    </row>
    <row r="3744" spans="1:10" ht="12" customHeight="1" x14ac:dyDescent="0.2">
      <c r="A3744" s="264"/>
      <c r="B3744" s="227"/>
      <c r="C3744" s="228"/>
      <c r="D3744" s="230"/>
      <c r="E3744" s="231"/>
      <c r="F3744" s="226"/>
      <c r="G3744" s="260"/>
      <c r="H3744" s="262"/>
      <c r="I3744" s="225"/>
      <c r="J3744" s="231"/>
    </row>
    <row r="3745" spans="1:10" ht="12" customHeight="1" x14ac:dyDescent="0.2">
      <c r="A3745" s="264"/>
      <c r="B3745" s="227"/>
      <c r="C3745" s="229"/>
      <c r="D3745" s="230"/>
      <c r="E3745" s="231"/>
      <c r="F3745" s="263"/>
      <c r="G3745" s="261"/>
      <c r="H3745" s="262"/>
      <c r="I3745" s="225"/>
      <c r="J3745" s="263"/>
    </row>
    <row r="3746" spans="1:10" ht="12" customHeight="1" x14ac:dyDescent="0.2">
      <c r="A3746" s="264"/>
      <c r="B3746" s="227"/>
      <c r="C3746" s="228"/>
      <c r="D3746" s="230"/>
      <c r="E3746" s="231"/>
      <c r="F3746" s="226"/>
      <c r="G3746" s="260"/>
      <c r="H3746" s="262"/>
      <c r="I3746" s="225"/>
      <c r="J3746" s="231"/>
    </row>
    <row r="3747" spans="1:10" ht="12" customHeight="1" x14ac:dyDescent="0.2">
      <c r="A3747" s="264"/>
      <c r="B3747" s="227"/>
      <c r="C3747" s="229"/>
      <c r="D3747" s="230"/>
      <c r="E3747" s="231"/>
      <c r="F3747" s="263"/>
      <c r="G3747" s="261"/>
      <c r="H3747" s="262"/>
      <c r="I3747" s="225"/>
      <c r="J3747" s="263"/>
    </row>
    <row r="3748" spans="1:10" ht="12" customHeight="1" x14ac:dyDescent="0.2">
      <c r="A3748" s="264"/>
      <c r="B3748" s="227"/>
      <c r="C3748" s="228"/>
      <c r="D3748" s="230"/>
      <c r="E3748" s="231"/>
      <c r="F3748" s="226"/>
      <c r="G3748" s="260"/>
      <c r="H3748" s="262"/>
      <c r="I3748" s="225"/>
      <c r="J3748" s="231"/>
    </row>
    <row r="3749" spans="1:10" ht="12" customHeight="1" x14ac:dyDescent="0.2">
      <c r="A3749" s="264"/>
      <c r="B3749" s="227"/>
      <c r="C3749" s="229"/>
      <c r="D3749" s="230"/>
      <c r="E3749" s="231"/>
      <c r="F3749" s="263"/>
      <c r="G3749" s="261"/>
      <c r="H3749" s="262"/>
      <c r="I3749" s="225"/>
      <c r="J3749" s="263"/>
    </row>
    <row r="3750" spans="1:10" ht="12" customHeight="1" x14ac:dyDescent="0.2">
      <c r="A3750" s="264"/>
      <c r="B3750" s="227"/>
      <c r="C3750" s="228"/>
      <c r="D3750" s="230"/>
      <c r="E3750" s="231"/>
      <c r="F3750" s="226"/>
      <c r="G3750" s="260"/>
      <c r="H3750" s="262"/>
      <c r="I3750" s="225"/>
      <c r="J3750" s="231"/>
    </row>
    <row r="3751" spans="1:10" ht="12" customHeight="1" x14ac:dyDescent="0.2">
      <c r="A3751" s="264"/>
      <c r="B3751" s="227"/>
      <c r="C3751" s="229"/>
      <c r="D3751" s="230"/>
      <c r="E3751" s="231"/>
      <c r="F3751" s="263"/>
      <c r="G3751" s="261"/>
      <c r="H3751" s="262"/>
      <c r="I3751" s="225"/>
      <c r="J3751" s="263"/>
    </row>
    <row r="3752" spans="1:10" ht="12" customHeight="1" x14ac:dyDescent="0.2">
      <c r="A3752" s="264"/>
      <c r="B3752" s="227"/>
      <c r="C3752" s="228"/>
      <c r="D3752" s="230"/>
      <c r="E3752" s="231"/>
      <c r="F3752" s="226"/>
      <c r="G3752" s="260"/>
      <c r="H3752" s="262"/>
      <c r="I3752" s="225"/>
      <c r="J3752" s="231"/>
    </row>
    <row r="3753" spans="1:10" ht="12" customHeight="1" x14ac:dyDescent="0.2">
      <c r="A3753" s="264"/>
      <c r="B3753" s="227"/>
      <c r="C3753" s="229"/>
      <c r="D3753" s="230"/>
      <c r="E3753" s="231"/>
      <c r="F3753" s="263"/>
      <c r="G3753" s="261"/>
      <c r="H3753" s="262"/>
      <c r="I3753" s="225"/>
      <c r="J3753" s="263"/>
    </row>
    <row r="3754" spans="1:10" ht="12" customHeight="1" x14ac:dyDescent="0.2">
      <c r="A3754" s="264"/>
      <c r="B3754" s="227"/>
      <c r="C3754" s="228"/>
      <c r="D3754" s="230"/>
      <c r="E3754" s="231"/>
      <c r="F3754" s="226"/>
      <c r="G3754" s="260"/>
      <c r="H3754" s="262"/>
      <c r="I3754" s="225"/>
      <c r="J3754" s="231"/>
    </row>
    <row r="3755" spans="1:10" ht="12" customHeight="1" x14ac:dyDescent="0.2">
      <c r="A3755" s="264"/>
      <c r="B3755" s="227"/>
      <c r="C3755" s="229"/>
      <c r="D3755" s="230"/>
      <c r="E3755" s="231"/>
      <c r="F3755" s="263"/>
      <c r="G3755" s="261"/>
      <c r="H3755" s="262"/>
      <c r="I3755" s="225"/>
      <c r="J3755" s="263"/>
    </row>
    <row r="3756" spans="1:10" ht="12" customHeight="1" x14ac:dyDescent="0.2">
      <c r="A3756" s="264"/>
      <c r="B3756" s="227"/>
      <c r="C3756" s="228"/>
      <c r="D3756" s="230"/>
      <c r="E3756" s="231"/>
      <c r="F3756" s="226"/>
      <c r="G3756" s="260"/>
      <c r="H3756" s="262"/>
      <c r="I3756" s="225"/>
      <c r="J3756" s="231"/>
    </row>
    <row r="3757" spans="1:10" ht="12" customHeight="1" x14ac:dyDescent="0.2">
      <c r="A3757" s="264"/>
      <c r="B3757" s="227"/>
      <c r="C3757" s="229"/>
      <c r="D3757" s="230"/>
      <c r="E3757" s="231"/>
      <c r="F3757" s="263"/>
      <c r="G3757" s="261"/>
      <c r="H3757" s="262"/>
      <c r="I3757" s="225"/>
      <c r="J3757" s="263"/>
    </row>
    <row r="3758" spans="1:10" ht="12" customHeight="1" x14ac:dyDescent="0.2">
      <c r="A3758" s="264"/>
      <c r="B3758" s="227"/>
      <c r="C3758" s="228"/>
      <c r="D3758" s="230"/>
      <c r="E3758" s="231"/>
      <c r="F3758" s="226"/>
      <c r="G3758" s="260"/>
      <c r="H3758" s="262"/>
      <c r="I3758" s="225"/>
      <c r="J3758" s="231"/>
    </row>
    <row r="3759" spans="1:10" ht="12" customHeight="1" x14ac:dyDescent="0.2">
      <c r="A3759" s="264"/>
      <c r="B3759" s="227"/>
      <c r="C3759" s="229"/>
      <c r="D3759" s="230"/>
      <c r="E3759" s="231"/>
      <c r="F3759" s="263"/>
      <c r="G3759" s="261"/>
      <c r="H3759" s="262"/>
      <c r="I3759" s="225"/>
      <c r="J3759" s="263"/>
    </row>
    <row r="3760" spans="1:10" ht="12" customHeight="1" x14ac:dyDescent="0.2">
      <c r="A3760" s="264"/>
      <c r="B3760" s="227"/>
      <c r="C3760" s="228"/>
      <c r="D3760" s="230"/>
      <c r="E3760" s="231"/>
      <c r="F3760" s="226"/>
      <c r="G3760" s="260"/>
      <c r="H3760" s="262"/>
      <c r="I3760" s="225"/>
      <c r="J3760" s="231"/>
    </row>
    <row r="3761" spans="1:10" ht="12" customHeight="1" x14ac:dyDescent="0.2">
      <c r="A3761" s="264"/>
      <c r="B3761" s="227"/>
      <c r="C3761" s="229"/>
      <c r="D3761" s="230"/>
      <c r="E3761" s="231"/>
      <c r="F3761" s="263"/>
      <c r="G3761" s="261"/>
      <c r="H3761" s="262"/>
      <c r="I3761" s="225"/>
      <c r="J3761" s="263"/>
    </row>
    <row r="3762" spans="1:10" ht="12" customHeight="1" x14ac:dyDescent="0.2">
      <c r="A3762" s="264"/>
      <c r="B3762" s="227"/>
      <c r="C3762" s="228"/>
      <c r="D3762" s="230"/>
      <c r="E3762" s="231"/>
      <c r="F3762" s="226"/>
      <c r="G3762" s="260"/>
      <c r="H3762" s="262"/>
      <c r="I3762" s="225"/>
      <c r="J3762" s="231"/>
    </row>
    <row r="3763" spans="1:10" ht="12" customHeight="1" x14ac:dyDescent="0.2">
      <c r="A3763" s="264"/>
      <c r="B3763" s="227"/>
      <c r="C3763" s="229"/>
      <c r="D3763" s="230"/>
      <c r="E3763" s="231"/>
      <c r="F3763" s="263"/>
      <c r="G3763" s="261"/>
      <c r="H3763" s="262"/>
      <c r="I3763" s="225"/>
      <c r="J3763" s="263"/>
    </row>
    <row r="3764" spans="1:10" ht="12" customHeight="1" x14ac:dyDescent="0.2">
      <c r="A3764" s="264"/>
      <c r="B3764" s="227"/>
      <c r="C3764" s="228"/>
      <c r="D3764" s="230"/>
      <c r="E3764" s="231"/>
      <c r="F3764" s="226"/>
      <c r="G3764" s="260"/>
      <c r="H3764" s="262"/>
      <c r="I3764" s="225"/>
      <c r="J3764" s="231"/>
    </row>
    <row r="3765" spans="1:10" ht="12" customHeight="1" x14ac:dyDescent="0.2">
      <c r="A3765" s="264"/>
      <c r="B3765" s="227"/>
      <c r="C3765" s="229"/>
      <c r="D3765" s="230"/>
      <c r="E3765" s="231"/>
      <c r="F3765" s="263"/>
      <c r="G3765" s="261"/>
      <c r="H3765" s="262"/>
      <c r="I3765" s="225"/>
      <c r="J3765" s="263"/>
    </row>
    <row r="3766" spans="1:10" ht="12" customHeight="1" x14ac:dyDescent="0.2">
      <c r="A3766" s="264"/>
      <c r="B3766" s="227"/>
      <c r="C3766" s="228"/>
      <c r="D3766" s="230"/>
      <c r="E3766" s="231"/>
      <c r="F3766" s="226"/>
      <c r="G3766" s="260"/>
      <c r="H3766" s="262"/>
      <c r="I3766" s="225"/>
      <c r="J3766" s="231"/>
    </row>
    <row r="3767" spans="1:10" ht="12" customHeight="1" x14ac:dyDescent="0.2">
      <c r="A3767" s="264"/>
      <c r="B3767" s="227"/>
      <c r="C3767" s="229"/>
      <c r="D3767" s="230"/>
      <c r="E3767" s="231"/>
      <c r="F3767" s="263"/>
      <c r="G3767" s="261"/>
      <c r="H3767" s="262"/>
      <c r="I3767" s="225"/>
      <c r="J3767" s="263"/>
    </row>
    <row r="3768" spans="1:10" ht="12" customHeight="1" x14ac:dyDescent="0.2">
      <c r="A3768" s="264"/>
      <c r="B3768" s="227"/>
      <c r="C3768" s="228"/>
      <c r="D3768" s="230"/>
      <c r="E3768" s="231"/>
      <c r="F3768" s="226"/>
      <c r="G3768" s="260"/>
      <c r="H3768" s="262"/>
      <c r="I3768" s="225"/>
      <c r="J3768" s="231"/>
    </row>
    <row r="3769" spans="1:10" ht="12" customHeight="1" x14ac:dyDescent="0.2">
      <c r="A3769" s="264"/>
      <c r="B3769" s="227"/>
      <c r="C3769" s="229"/>
      <c r="D3769" s="230"/>
      <c r="E3769" s="231"/>
      <c r="F3769" s="263"/>
      <c r="G3769" s="261"/>
      <c r="H3769" s="262"/>
      <c r="I3769" s="225"/>
      <c r="J3769" s="263"/>
    </row>
    <row r="3770" spans="1:10" ht="12" customHeight="1" x14ac:dyDescent="0.2">
      <c r="A3770" s="264"/>
      <c r="B3770" s="227"/>
      <c r="C3770" s="228"/>
      <c r="D3770" s="230"/>
      <c r="E3770" s="231"/>
      <c r="F3770" s="226"/>
      <c r="G3770" s="260"/>
      <c r="H3770" s="262"/>
      <c r="I3770" s="225"/>
      <c r="J3770" s="231"/>
    </row>
    <row r="3771" spans="1:10" ht="12" customHeight="1" x14ac:dyDescent="0.2">
      <c r="A3771" s="264"/>
      <c r="B3771" s="227"/>
      <c r="C3771" s="229"/>
      <c r="D3771" s="230"/>
      <c r="E3771" s="231"/>
      <c r="F3771" s="263"/>
      <c r="G3771" s="261"/>
      <c r="H3771" s="262"/>
      <c r="I3771" s="225"/>
      <c r="J3771" s="263"/>
    </row>
    <row r="3772" spans="1:10" ht="12" customHeight="1" x14ac:dyDescent="0.2">
      <c r="A3772" s="264"/>
      <c r="B3772" s="227"/>
      <c r="C3772" s="228"/>
      <c r="D3772" s="230"/>
      <c r="E3772" s="231"/>
      <c r="F3772" s="226"/>
      <c r="G3772" s="260"/>
      <c r="H3772" s="262"/>
      <c r="I3772" s="225"/>
      <c r="J3772" s="231"/>
    </row>
    <row r="3773" spans="1:10" ht="12" customHeight="1" x14ac:dyDescent="0.2">
      <c r="A3773" s="264"/>
      <c r="B3773" s="227"/>
      <c r="C3773" s="229"/>
      <c r="D3773" s="230"/>
      <c r="E3773" s="231"/>
      <c r="F3773" s="263"/>
      <c r="G3773" s="261"/>
      <c r="H3773" s="262"/>
      <c r="I3773" s="225"/>
      <c r="J3773" s="263"/>
    </row>
    <row r="3774" spans="1:10" ht="12" customHeight="1" x14ac:dyDescent="0.2">
      <c r="A3774" s="264"/>
      <c r="B3774" s="227"/>
      <c r="C3774" s="228"/>
      <c r="D3774" s="230"/>
      <c r="E3774" s="231"/>
      <c r="F3774" s="226"/>
      <c r="G3774" s="260"/>
      <c r="H3774" s="262"/>
      <c r="I3774" s="225"/>
      <c r="J3774" s="231"/>
    </row>
    <row r="3775" spans="1:10" ht="12" customHeight="1" x14ac:dyDescent="0.2">
      <c r="A3775" s="264"/>
      <c r="B3775" s="227"/>
      <c r="C3775" s="229"/>
      <c r="D3775" s="230"/>
      <c r="E3775" s="231"/>
      <c r="F3775" s="263"/>
      <c r="G3775" s="261"/>
      <c r="H3775" s="262"/>
      <c r="I3775" s="225"/>
      <c r="J3775" s="263"/>
    </row>
    <row r="3776" spans="1:10" ht="12" customHeight="1" x14ac:dyDescent="0.2">
      <c r="A3776" s="264"/>
      <c r="B3776" s="227"/>
      <c r="C3776" s="228"/>
      <c r="D3776" s="230"/>
      <c r="E3776" s="231"/>
      <c r="F3776" s="226"/>
      <c r="G3776" s="260"/>
      <c r="H3776" s="262"/>
      <c r="I3776" s="225"/>
      <c r="J3776" s="231"/>
    </row>
    <row r="3777" spans="1:10" ht="12" customHeight="1" x14ac:dyDescent="0.2">
      <c r="A3777" s="264"/>
      <c r="B3777" s="227"/>
      <c r="C3777" s="229"/>
      <c r="D3777" s="230"/>
      <c r="E3777" s="231"/>
      <c r="F3777" s="263"/>
      <c r="G3777" s="261"/>
      <c r="H3777" s="262"/>
      <c r="I3777" s="225"/>
      <c r="J3777" s="263"/>
    </row>
    <row r="3778" spans="1:10" ht="12" customHeight="1" x14ac:dyDescent="0.2">
      <c r="A3778" s="264"/>
      <c r="B3778" s="227"/>
      <c r="C3778" s="228"/>
      <c r="D3778" s="230"/>
      <c r="E3778" s="231"/>
      <c r="F3778" s="226"/>
      <c r="G3778" s="260"/>
      <c r="H3778" s="262"/>
      <c r="I3778" s="225"/>
      <c r="J3778" s="231"/>
    </row>
    <row r="3779" spans="1:10" ht="12" customHeight="1" x14ac:dyDescent="0.2">
      <c r="A3779" s="264"/>
      <c r="B3779" s="227"/>
      <c r="C3779" s="229"/>
      <c r="D3779" s="230"/>
      <c r="E3779" s="231"/>
      <c r="F3779" s="263"/>
      <c r="G3779" s="261"/>
      <c r="H3779" s="262"/>
      <c r="I3779" s="225"/>
      <c r="J3779" s="263"/>
    </row>
    <row r="3780" spans="1:10" ht="12" customHeight="1" x14ac:dyDescent="0.2">
      <c r="A3780" s="264"/>
      <c r="B3780" s="227"/>
      <c r="C3780" s="228"/>
      <c r="D3780" s="230"/>
      <c r="E3780" s="231"/>
      <c r="F3780" s="226"/>
      <c r="G3780" s="260"/>
      <c r="H3780" s="262"/>
      <c r="I3780" s="225"/>
      <c r="J3780" s="231"/>
    </row>
    <row r="3781" spans="1:10" ht="12" customHeight="1" x14ac:dyDescent="0.2">
      <c r="A3781" s="264"/>
      <c r="B3781" s="227"/>
      <c r="C3781" s="229"/>
      <c r="D3781" s="230"/>
      <c r="E3781" s="231"/>
      <c r="F3781" s="263"/>
      <c r="G3781" s="261"/>
      <c r="H3781" s="262"/>
      <c r="I3781" s="225"/>
      <c r="J3781" s="263"/>
    </row>
    <row r="3782" spans="1:10" ht="12" customHeight="1" x14ac:dyDescent="0.2">
      <c r="A3782" s="264"/>
      <c r="B3782" s="227"/>
      <c r="C3782" s="228"/>
      <c r="D3782" s="230"/>
      <c r="E3782" s="231"/>
      <c r="F3782" s="226"/>
      <c r="G3782" s="260"/>
      <c r="H3782" s="262"/>
      <c r="I3782" s="225"/>
      <c r="J3782" s="231"/>
    </row>
    <row r="3783" spans="1:10" ht="12" customHeight="1" x14ac:dyDescent="0.2">
      <c r="A3783" s="264"/>
      <c r="B3783" s="227"/>
      <c r="C3783" s="229"/>
      <c r="D3783" s="230"/>
      <c r="E3783" s="231"/>
      <c r="F3783" s="263"/>
      <c r="G3783" s="261"/>
      <c r="H3783" s="262"/>
      <c r="I3783" s="225"/>
      <c r="J3783" s="263"/>
    </row>
    <row r="3784" spans="1:10" ht="12" customHeight="1" x14ac:dyDescent="0.2">
      <c r="A3784" s="264"/>
      <c r="B3784" s="227"/>
      <c r="C3784" s="228"/>
      <c r="D3784" s="230"/>
      <c r="E3784" s="231"/>
      <c r="F3784" s="226"/>
      <c r="G3784" s="260"/>
      <c r="H3784" s="262"/>
      <c r="I3784" s="225"/>
      <c r="J3784" s="231"/>
    </row>
    <row r="3785" spans="1:10" ht="12" customHeight="1" x14ac:dyDescent="0.2">
      <c r="A3785" s="264"/>
      <c r="B3785" s="227"/>
      <c r="C3785" s="229"/>
      <c r="D3785" s="230"/>
      <c r="E3785" s="231"/>
      <c r="F3785" s="263"/>
      <c r="G3785" s="261"/>
      <c r="H3785" s="262"/>
      <c r="I3785" s="225"/>
      <c r="J3785" s="263"/>
    </row>
    <row r="3786" spans="1:10" ht="12" customHeight="1" x14ac:dyDescent="0.2">
      <c r="A3786" s="264"/>
      <c r="B3786" s="227"/>
      <c r="C3786" s="228"/>
      <c r="D3786" s="230"/>
      <c r="E3786" s="231"/>
      <c r="F3786" s="226"/>
      <c r="G3786" s="260"/>
      <c r="H3786" s="262"/>
      <c r="I3786" s="225"/>
      <c r="J3786" s="231"/>
    </row>
    <row r="3787" spans="1:10" ht="12" customHeight="1" x14ac:dyDescent="0.2">
      <c r="A3787" s="264"/>
      <c r="B3787" s="227"/>
      <c r="C3787" s="229"/>
      <c r="D3787" s="230"/>
      <c r="E3787" s="231"/>
      <c r="F3787" s="263"/>
      <c r="G3787" s="261"/>
      <c r="H3787" s="262"/>
      <c r="I3787" s="225"/>
      <c r="J3787" s="263"/>
    </row>
    <row r="3788" spans="1:10" ht="12" customHeight="1" x14ac:dyDescent="0.2">
      <c r="A3788" s="264"/>
      <c r="B3788" s="227"/>
      <c r="C3788" s="228"/>
      <c r="D3788" s="230"/>
      <c r="E3788" s="231"/>
      <c r="F3788" s="226"/>
      <c r="G3788" s="260"/>
      <c r="H3788" s="262"/>
      <c r="I3788" s="225"/>
      <c r="J3788" s="231"/>
    </row>
    <row r="3789" spans="1:10" ht="12" customHeight="1" x14ac:dyDescent="0.2">
      <c r="A3789" s="264"/>
      <c r="B3789" s="227"/>
      <c r="C3789" s="229"/>
      <c r="D3789" s="230"/>
      <c r="E3789" s="231"/>
      <c r="F3789" s="263"/>
      <c r="G3789" s="261"/>
      <c r="H3789" s="262"/>
      <c r="I3789" s="225"/>
      <c r="J3789" s="263"/>
    </row>
    <row r="3790" spans="1:10" ht="12" customHeight="1" x14ac:dyDescent="0.2">
      <c r="A3790" s="264"/>
      <c r="B3790" s="227"/>
      <c r="C3790" s="228"/>
      <c r="D3790" s="230"/>
      <c r="E3790" s="231"/>
      <c r="F3790" s="226"/>
      <c r="G3790" s="260"/>
      <c r="H3790" s="262"/>
      <c r="I3790" s="225"/>
      <c r="J3790" s="231"/>
    </row>
    <row r="3791" spans="1:10" ht="12" customHeight="1" x14ac:dyDescent="0.2">
      <c r="A3791" s="264"/>
      <c r="B3791" s="227"/>
      <c r="C3791" s="229"/>
      <c r="D3791" s="230"/>
      <c r="E3791" s="231"/>
      <c r="F3791" s="263"/>
      <c r="G3791" s="261"/>
      <c r="H3791" s="262"/>
      <c r="I3791" s="225"/>
      <c r="J3791" s="263"/>
    </row>
    <row r="3792" spans="1:10" ht="12" customHeight="1" x14ac:dyDescent="0.2">
      <c r="A3792" s="264"/>
      <c r="B3792" s="227"/>
      <c r="C3792" s="228"/>
      <c r="D3792" s="230"/>
      <c r="E3792" s="231"/>
      <c r="F3792" s="226"/>
      <c r="G3792" s="260"/>
      <c r="H3792" s="262"/>
      <c r="I3792" s="225"/>
      <c r="J3792" s="231"/>
    </row>
    <row r="3793" spans="1:10" ht="12" customHeight="1" x14ac:dyDescent="0.2">
      <c r="A3793" s="264"/>
      <c r="B3793" s="227"/>
      <c r="C3793" s="229"/>
      <c r="D3793" s="230"/>
      <c r="E3793" s="231"/>
      <c r="F3793" s="263"/>
      <c r="G3793" s="261"/>
      <c r="H3793" s="262"/>
      <c r="I3793" s="225"/>
      <c r="J3793" s="263"/>
    </row>
    <row r="3794" spans="1:10" ht="12" customHeight="1" x14ac:dyDescent="0.2">
      <c r="A3794" s="264"/>
      <c r="B3794" s="227"/>
      <c r="C3794" s="228"/>
      <c r="D3794" s="230"/>
      <c r="E3794" s="231"/>
      <c r="F3794" s="226"/>
      <c r="G3794" s="260"/>
      <c r="H3794" s="262"/>
      <c r="I3794" s="225"/>
      <c r="J3794" s="231"/>
    </row>
    <row r="3795" spans="1:10" ht="12" customHeight="1" x14ac:dyDescent="0.2">
      <c r="A3795" s="264"/>
      <c r="B3795" s="227"/>
      <c r="C3795" s="229"/>
      <c r="D3795" s="230"/>
      <c r="E3795" s="231"/>
      <c r="F3795" s="263"/>
      <c r="G3795" s="261"/>
      <c r="H3795" s="262"/>
      <c r="I3795" s="225"/>
      <c r="J3795" s="263"/>
    </row>
    <row r="3796" spans="1:10" ht="12" customHeight="1" x14ac:dyDescent="0.2">
      <c r="A3796" s="264"/>
      <c r="B3796" s="227"/>
      <c r="C3796" s="228"/>
      <c r="D3796" s="230"/>
      <c r="E3796" s="231"/>
      <c r="F3796" s="226"/>
      <c r="G3796" s="260"/>
      <c r="H3796" s="262"/>
      <c r="I3796" s="225"/>
      <c r="J3796" s="231"/>
    </row>
    <row r="3797" spans="1:10" ht="12" customHeight="1" x14ac:dyDescent="0.2">
      <c r="A3797" s="264"/>
      <c r="B3797" s="227"/>
      <c r="C3797" s="229"/>
      <c r="D3797" s="230"/>
      <c r="E3797" s="231"/>
      <c r="F3797" s="263"/>
      <c r="G3797" s="261"/>
      <c r="H3797" s="262"/>
      <c r="I3797" s="225"/>
      <c r="J3797" s="263"/>
    </row>
    <row r="3798" spans="1:10" ht="12" customHeight="1" x14ac:dyDescent="0.2">
      <c r="A3798" s="264"/>
      <c r="B3798" s="227"/>
      <c r="C3798" s="228"/>
      <c r="D3798" s="230"/>
      <c r="E3798" s="231"/>
      <c r="F3798" s="226"/>
      <c r="G3798" s="260"/>
      <c r="H3798" s="262"/>
      <c r="I3798" s="225"/>
      <c r="J3798" s="231"/>
    </row>
    <row r="3799" spans="1:10" ht="12" customHeight="1" x14ac:dyDescent="0.2">
      <c r="A3799" s="264"/>
      <c r="B3799" s="227"/>
      <c r="C3799" s="229"/>
      <c r="D3799" s="230"/>
      <c r="E3799" s="231"/>
      <c r="F3799" s="263"/>
      <c r="G3799" s="261"/>
      <c r="H3799" s="262"/>
      <c r="I3799" s="225"/>
      <c r="J3799" s="263"/>
    </row>
    <row r="3800" spans="1:10" ht="12" customHeight="1" x14ac:dyDescent="0.2">
      <c r="A3800" s="264"/>
      <c r="B3800" s="227"/>
      <c r="C3800" s="228"/>
      <c r="D3800" s="230"/>
      <c r="E3800" s="231"/>
      <c r="F3800" s="226"/>
      <c r="G3800" s="260"/>
      <c r="H3800" s="262"/>
      <c r="I3800" s="225"/>
      <c r="J3800" s="231"/>
    </row>
    <row r="3801" spans="1:10" ht="12" customHeight="1" x14ac:dyDescent="0.2">
      <c r="A3801" s="264"/>
      <c r="B3801" s="227"/>
      <c r="C3801" s="229"/>
      <c r="D3801" s="230"/>
      <c r="E3801" s="231"/>
      <c r="F3801" s="263"/>
      <c r="G3801" s="261"/>
      <c r="H3801" s="262"/>
      <c r="I3801" s="225"/>
      <c r="J3801" s="263"/>
    </row>
    <row r="3802" spans="1:10" ht="12" customHeight="1" x14ac:dyDescent="0.2">
      <c r="A3802" s="264"/>
      <c r="B3802" s="227"/>
      <c r="C3802" s="228"/>
      <c r="D3802" s="230"/>
      <c r="E3802" s="231"/>
      <c r="F3802" s="226"/>
      <c r="G3802" s="260"/>
      <c r="H3802" s="262"/>
      <c r="I3802" s="225"/>
      <c r="J3802" s="231"/>
    </row>
    <row r="3803" spans="1:10" ht="12" customHeight="1" x14ac:dyDescent="0.2">
      <c r="A3803" s="264"/>
      <c r="B3803" s="227"/>
      <c r="C3803" s="229"/>
      <c r="D3803" s="230"/>
      <c r="E3803" s="231"/>
      <c r="F3803" s="263"/>
      <c r="G3803" s="261"/>
      <c r="H3803" s="262"/>
      <c r="I3803" s="225"/>
      <c r="J3803" s="263"/>
    </row>
    <row r="3804" spans="1:10" ht="12" customHeight="1" x14ac:dyDescent="0.2">
      <c r="A3804" s="264"/>
      <c r="B3804" s="227"/>
      <c r="C3804" s="228"/>
      <c r="D3804" s="230"/>
      <c r="E3804" s="231"/>
      <c r="F3804" s="226"/>
      <c r="G3804" s="260"/>
      <c r="H3804" s="262"/>
      <c r="I3804" s="225"/>
      <c r="J3804" s="231"/>
    </row>
    <row r="3805" spans="1:10" ht="12" customHeight="1" x14ac:dyDescent="0.2">
      <c r="A3805" s="264"/>
      <c r="B3805" s="227"/>
      <c r="C3805" s="229"/>
      <c r="D3805" s="230"/>
      <c r="E3805" s="231"/>
      <c r="F3805" s="263"/>
      <c r="G3805" s="261"/>
      <c r="H3805" s="262"/>
      <c r="I3805" s="225"/>
      <c r="J3805" s="263"/>
    </row>
    <row r="3806" spans="1:10" ht="12" customHeight="1" x14ac:dyDescent="0.2">
      <c r="A3806" s="264"/>
      <c r="B3806" s="227"/>
      <c r="C3806" s="228"/>
      <c r="D3806" s="230"/>
      <c r="E3806" s="231"/>
      <c r="F3806" s="226"/>
      <c r="G3806" s="260"/>
      <c r="H3806" s="262"/>
      <c r="I3806" s="225"/>
      <c r="J3806" s="231"/>
    </row>
    <row r="3807" spans="1:10" ht="12" customHeight="1" x14ac:dyDescent="0.2">
      <c r="A3807" s="264"/>
      <c r="B3807" s="227"/>
      <c r="C3807" s="229"/>
      <c r="D3807" s="230"/>
      <c r="E3807" s="231"/>
      <c r="F3807" s="263"/>
      <c r="G3807" s="261"/>
      <c r="H3807" s="262"/>
      <c r="I3807" s="225"/>
      <c r="J3807" s="263"/>
    </row>
    <row r="3808" spans="1:10" ht="12" customHeight="1" x14ac:dyDescent="0.2">
      <c r="A3808" s="264"/>
      <c r="B3808" s="227"/>
      <c r="C3808" s="228"/>
      <c r="D3808" s="230"/>
      <c r="E3808" s="231"/>
      <c r="F3808" s="226"/>
      <c r="G3808" s="260"/>
      <c r="H3808" s="262"/>
      <c r="I3808" s="225"/>
      <c r="J3808" s="231"/>
    </row>
    <row r="3809" spans="1:10" ht="12" customHeight="1" x14ac:dyDescent="0.2">
      <c r="A3809" s="264"/>
      <c r="B3809" s="227"/>
      <c r="C3809" s="229"/>
      <c r="D3809" s="230"/>
      <c r="E3809" s="231"/>
      <c r="F3809" s="263"/>
      <c r="G3809" s="261"/>
      <c r="H3809" s="262"/>
      <c r="I3809" s="225"/>
      <c r="J3809" s="263"/>
    </row>
    <row r="3810" spans="1:10" ht="12" customHeight="1" x14ac:dyDescent="0.2">
      <c r="A3810" s="264"/>
      <c r="B3810" s="227"/>
      <c r="C3810" s="228"/>
      <c r="D3810" s="230"/>
      <c r="E3810" s="231"/>
      <c r="F3810" s="226"/>
      <c r="G3810" s="260"/>
      <c r="H3810" s="262"/>
      <c r="I3810" s="225"/>
      <c r="J3810" s="231"/>
    </row>
    <row r="3811" spans="1:10" ht="12" customHeight="1" x14ac:dyDescent="0.2">
      <c r="A3811" s="264"/>
      <c r="B3811" s="227"/>
      <c r="C3811" s="229"/>
      <c r="D3811" s="230"/>
      <c r="E3811" s="231"/>
      <c r="F3811" s="263"/>
      <c r="G3811" s="261"/>
      <c r="H3811" s="262"/>
      <c r="I3811" s="225"/>
      <c r="J3811" s="263"/>
    </row>
    <row r="3812" spans="1:10" ht="12" customHeight="1" x14ac:dyDescent="0.2">
      <c r="A3812" s="264"/>
      <c r="B3812" s="227"/>
      <c r="C3812" s="228"/>
      <c r="D3812" s="230"/>
      <c r="E3812" s="231"/>
      <c r="F3812" s="226"/>
      <c r="G3812" s="260"/>
      <c r="H3812" s="262"/>
      <c r="I3812" s="225"/>
      <c r="J3812" s="231"/>
    </row>
    <row r="3813" spans="1:10" ht="12" customHeight="1" x14ac:dyDescent="0.2">
      <c r="A3813" s="264"/>
      <c r="B3813" s="227"/>
      <c r="C3813" s="229"/>
      <c r="D3813" s="230"/>
      <c r="E3813" s="231"/>
      <c r="F3813" s="263"/>
      <c r="G3813" s="261"/>
      <c r="H3813" s="262"/>
      <c r="I3813" s="225"/>
      <c r="J3813" s="263"/>
    </row>
    <row r="3814" spans="1:10" ht="12" customHeight="1" x14ac:dyDescent="0.2">
      <c r="A3814" s="264"/>
      <c r="B3814" s="227"/>
      <c r="C3814" s="228"/>
      <c r="D3814" s="230"/>
      <c r="E3814" s="231"/>
      <c r="F3814" s="226"/>
      <c r="G3814" s="260"/>
      <c r="H3814" s="262"/>
      <c r="I3814" s="225"/>
      <c r="J3814" s="231"/>
    </row>
    <row r="3815" spans="1:10" ht="12" customHeight="1" x14ac:dyDescent="0.2">
      <c r="A3815" s="264"/>
      <c r="B3815" s="227"/>
      <c r="C3815" s="229"/>
      <c r="D3815" s="230"/>
      <c r="E3815" s="231"/>
      <c r="F3815" s="263"/>
      <c r="G3815" s="261"/>
      <c r="H3815" s="262"/>
      <c r="I3815" s="225"/>
      <c r="J3815" s="263"/>
    </row>
    <row r="3816" spans="1:10" ht="12" customHeight="1" x14ac:dyDescent="0.2">
      <c r="A3816" s="264"/>
      <c r="B3816" s="227"/>
      <c r="C3816" s="228"/>
      <c r="D3816" s="230"/>
      <c r="E3816" s="231"/>
      <c r="F3816" s="226"/>
      <c r="G3816" s="260"/>
      <c r="H3816" s="262"/>
      <c r="I3816" s="225"/>
      <c r="J3816" s="231"/>
    </row>
    <row r="3817" spans="1:10" ht="12" customHeight="1" x14ac:dyDescent="0.2">
      <c r="A3817" s="264"/>
      <c r="B3817" s="227"/>
      <c r="C3817" s="229"/>
      <c r="D3817" s="230"/>
      <c r="E3817" s="231"/>
      <c r="F3817" s="263"/>
      <c r="G3817" s="261"/>
      <c r="H3817" s="262"/>
      <c r="I3817" s="225"/>
      <c r="J3817" s="263"/>
    </row>
    <row r="3818" spans="1:10" ht="12" customHeight="1" x14ac:dyDescent="0.2">
      <c r="A3818" s="264"/>
      <c r="B3818" s="227"/>
      <c r="C3818" s="228"/>
      <c r="D3818" s="230"/>
      <c r="E3818" s="231"/>
      <c r="F3818" s="226"/>
      <c r="G3818" s="260"/>
      <c r="H3818" s="262"/>
      <c r="I3818" s="225"/>
      <c r="J3818" s="231"/>
    </row>
    <row r="3819" spans="1:10" ht="12" customHeight="1" x14ac:dyDescent="0.2">
      <c r="A3819" s="264"/>
      <c r="B3819" s="227"/>
      <c r="C3819" s="229"/>
      <c r="D3819" s="230"/>
      <c r="E3819" s="231"/>
      <c r="F3819" s="263"/>
      <c r="G3819" s="261"/>
      <c r="H3819" s="262"/>
      <c r="I3819" s="225"/>
      <c r="J3819" s="263"/>
    </row>
    <row r="3820" spans="1:10" ht="12" customHeight="1" x14ac:dyDescent="0.2">
      <c r="A3820" s="264"/>
      <c r="B3820" s="227"/>
      <c r="C3820" s="228"/>
      <c r="D3820" s="230"/>
      <c r="E3820" s="231"/>
      <c r="F3820" s="226"/>
      <c r="G3820" s="260"/>
      <c r="H3820" s="262"/>
      <c r="I3820" s="225"/>
      <c r="J3820" s="231"/>
    </row>
    <row r="3821" spans="1:10" ht="12" customHeight="1" x14ac:dyDescent="0.2">
      <c r="A3821" s="264"/>
      <c r="B3821" s="227"/>
      <c r="C3821" s="229"/>
      <c r="D3821" s="230"/>
      <c r="E3821" s="231"/>
      <c r="F3821" s="263"/>
      <c r="G3821" s="261"/>
      <c r="H3821" s="262"/>
      <c r="I3821" s="225"/>
      <c r="J3821" s="263"/>
    </row>
    <row r="3822" spans="1:10" ht="12" customHeight="1" x14ac:dyDescent="0.2">
      <c r="A3822" s="264"/>
      <c r="B3822" s="227"/>
      <c r="C3822" s="228"/>
      <c r="D3822" s="230"/>
      <c r="E3822" s="231"/>
      <c r="F3822" s="226"/>
      <c r="G3822" s="260"/>
      <c r="H3822" s="262"/>
      <c r="I3822" s="225"/>
      <c r="J3822" s="231"/>
    </row>
    <row r="3823" spans="1:10" ht="12" customHeight="1" x14ac:dyDescent="0.2">
      <c r="A3823" s="264"/>
      <c r="B3823" s="227"/>
      <c r="C3823" s="229"/>
      <c r="D3823" s="230"/>
      <c r="E3823" s="231"/>
      <c r="F3823" s="263"/>
      <c r="G3823" s="261"/>
      <c r="H3823" s="262"/>
      <c r="I3823" s="225"/>
      <c r="J3823" s="263"/>
    </row>
    <row r="3824" spans="1:10" ht="12" customHeight="1" x14ac:dyDescent="0.2">
      <c r="A3824" s="264"/>
      <c r="B3824" s="227"/>
      <c r="C3824" s="228"/>
      <c r="D3824" s="230"/>
      <c r="E3824" s="231"/>
      <c r="F3824" s="226"/>
      <c r="G3824" s="260"/>
      <c r="H3824" s="262"/>
      <c r="I3824" s="225"/>
      <c r="J3824" s="231"/>
    </row>
    <row r="3825" spans="1:10" ht="12" customHeight="1" x14ac:dyDescent="0.2">
      <c r="A3825" s="264"/>
      <c r="B3825" s="227"/>
      <c r="C3825" s="229"/>
      <c r="D3825" s="230"/>
      <c r="E3825" s="231"/>
      <c r="F3825" s="263"/>
      <c r="G3825" s="261"/>
      <c r="H3825" s="262"/>
      <c r="I3825" s="225"/>
      <c r="J3825" s="263"/>
    </row>
    <row r="3826" spans="1:10" ht="12" customHeight="1" x14ac:dyDescent="0.2">
      <c r="A3826" s="264"/>
      <c r="B3826" s="227"/>
      <c r="C3826" s="228"/>
      <c r="D3826" s="230"/>
      <c r="E3826" s="231"/>
      <c r="F3826" s="226"/>
      <c r="G3826" s="260"/>
      <c r="H3826" s="262"/>
      <c r="I3826" s="225"/>
      <c r="J3826" s="231"/>
    </row>
    <row r="3827" spans="1:10" ht="12" customHeight="1" x14ac:dyDescent="0.2">
      <c r="A3827" s="264"/>
      <c r="B3827" s="227"/>
      <c r="C3827" s="229"/>
      <c r="D3827" s="230"/>
      <c r="E3827" s="231"/>
      <c r="F3827" s="263"/>
      <c r="G3827" s="261"/>
      <c r="H3827" s="262"/>
      <c r="I3827" s="225"/>
      <c r="J3827" s="263"/>
    </row>
    <row r="3828" spans="1:10" ht="12" customHeight="1" x14ac:dyDescent="0.2">
      <c r="A3828" s="264"/>
      <c r="B3828" s="227"/>
      <c r="C3828" s="228"/>
      <c r="D3828" s="230"/>
      <c r="E3828" s="231"/>
      <c r="F3828" s="226"/>
      <c r="G3828" s="260"/>
      <c r="H3828" s="262"/>
      <c r="I3828" s="225"/>
      <c r="J3828" s="231"/>
    </row>
    <row r="3829" spans="1:10" ht="12" customHeight="1" x14ac:dyDescent="0.2">
      <c r="A3829" s="264"/>
      <c r="B3829" s="227"/>
      <c r="C3829" s="229"/>
      <c r="D3829" s="230"/>
      <c r="E3829" s="231"/>
      <c r="F3829" s="263"/>
      <c r="G3829" s="261"/>
      <c r="H3829" s="262"/>
      <c r="I3829" s="225"/>
      <c r="J3829" s="263"/>
    </row>
    <row r="3830" spans="1:10" ht="12" customHeight="1" x14ac:dyDescent="0.2">
      <c r="A3830" s="264"/>
      <c r="B3830" s="227"/>
      <c r="C3830" s="228"/>
      <c r="D3830" s="230"/>
      <c r="E3830" s="231"/>
      <c r="F3830" s="226"/>
      <c r="G3830" s="260"/>
      <c r="H3830" s="262"/>
      <c r="I3830" s="225"/>
      <c r="J3830" s="231"/>
    </row>
    <row r="3831" spans="1:10" ht="12" customHeight="1" x14ac:dyDescent="0.2">
      <c r="A3831" s="264"/>
      <c r="B3831" s="227"/>
      <c r="C3831" s="229"/>
      <c r="D3831" s="230"/>
      <c r="E3831" s="231"/>
      <c r="F3831" s="263"/>
      <c r="G3831" s="261"/>
      <c r="H3831" s="262"/>
      <c r="I3831" s="225"/>
      <c r="J3831" s="263"/>
    </row>
    <row r="3832" spans="1:10" ht="12" customHeight="1" x14ac:dyDescent="0.2">
      <c r="A3832" s="264"/>
      <c r="B3832" s="227"/>
      <c r="C3832" s="228"/>
      <c r="D3832" s="230"/>
      <c r="E3832" s="231"/>
      <c r="F3832" s="226"/>
      <c r="G3832" s="260"/>
      <c r="H3832" s="262"/>
      <c r="I3832" s="225"/>
      <c r="J3832" s="231"/>
    </row>
    <row r="3833" spans="1:10" ht="12" customHeight="1" x14ac:dyDescent="0.2">
      <c r="A3833" s="264"/>
      <c r="B3833" s="227"/>
      <c r="C3833" s="229"/>
      <c r="D3833" s="230"/>
      <c r="E3833" s="231"/>
      <c r="F3833" s="263"/>
      <c r="G3833" s="261"/>
      <c r="H3833" s="262"/>
      <c r="I3833" s="225"/>
      <c r="J3833" s="263"/>
    </row>
    <row r="3834" spans="1:10" ht="12" customHeight="1" x14ac:dyDescent="0.2">
      <c r="A3834" s="264"/>
      <c r="B3834" s="227"/>
      <c r="C3834" s="228"/>
      <c r="D3834" s="230"/>
      <c r="E3834" s="231"/>
      <c r="F3834" s="226"/>
      <c r="G3834" s="260"/>
      <c r="H3834" s="262"/>
      <c r="I3834" s="225"/>
      <c r="J3834" s="231"/>
    </row>
    <row r="3835" spans="1:10" ht="12" customHeight="1" x14ac:dyDescent="0.2">
      <c r="A3835" s="264"/>
      <c r="B3835" s="227"/>
      <c r="C3835" s="229"/>
      <c r="D3835" s="230"/>
      <c r="E3835" s="231"/>
      <c r="F3835" s="263"/>
      <c r="G3835" s="261"/>
      <c r="H3835" s="262"/>
      <c r="I3835" s="225"/>
      <c r="J3835" s="263"/>
    </row>
    <row r="3836" spans="1:10" ht="12" customHeight="1" x14ac:dyDescent="0.2">
      <c r="A3836" s="264"/>
      <c r="B3836" s="227"/>
      <c r="C3836" s="228"/>
      <c r="D3836" s="230"/>
      <c r="E3836" s="231"/>
      <c r="F3836" s="226"/>
      <c r="G3836" s="260"/>
      <c r="H3836" s="262"/>
      <c r="I3836" s="225"/>
      <c r="J3836" s="231"/>
    </row>
    <row r="3837" spans="1:10" ht="12" customHeight="1" x14ac:dyDescent="0.2">
      <c r="A3837" s="264"/>
      <c r="B3837" s="227"/>
      <c r="C3837" s="229"/>
      <c r="D3837" s="230"/>
      <c r="E3837" s="231"/>
      <c r="F3837" s="263"/>
      <c r="G3837" s="261"/>
      <c r="H3837" s="262"/>
      <c r="I3837" s="225"/>
      <c r="J3837" s="263"/>
    </row>
    <row r="3838" spans="1:10" ht="12" customHeight="1" x14ac:dyDescent="0.2">
      <c r="A3838" s="264"/>
      <c r="B3838" s="227"/>
      <c r="C3838" s="228"/>
      <c r="D3838" s="230"/>
      <c r="E3838" s="231"/>
      <c r="F3838" s="226"/>
      <c r="G3838" s="260"/>
      <c r="H3838" s="262"/>
      <c r="I3838" s="225"/>
      <c r="J3838" s="231"/>
    </row>
    <row r="3839" spans="1:10" ht="12" customHeight="1" x14ac:dyDescent="0.2">
      <c r="A3839" s="264"/>
      <c r="B3839" s="227"/>
      <c r="C3839" s="229"/>
      <c r="D3839" s="230"/>
      <c r="E3839" s="231"/>
      <c r="F3839" s="263"/>
      <c r="G3839" s="261"/>
      <c r="H3839" s="262"/>
      <c r="I3839" s="225"/>
      <c r="J3839" s="263"/>
    </row>
    <row r="3840" spans="1:10" ht="12" customHeight="1" x14ac:dyDescent="0.2">
      <c r="A3840" s="264"/>
      <c r="B3840" s="227"/>
      <c r="C3840" s="228"/>
      <c r="D3840" s="230"/>
      <c r="E3840" s="231"/>
      <c r="F3840" s="226"/>
      <c r="G3840" s="260"/>
      <c r="H3840" s="262"/>
      <c r="I3840" s="225"/>
      <c r="J3840" s="231"/>
    </row>
    <row r="3841" spans="1:10" ht="12" customHeight="1" x14ac:dyDescent="0.2">
      <c r="A3841" s="264"/>
      <c r="B3841" s="227"/>
      <c r="C3841" s="229"/>
      <c r="D3841" s="230"/>
      <c r="E3841" s="231"/>
      <c r="F3841" s="263"/>
      <c r="G3841" s="261"/>
      <c r="H3841" s="262"/>
      <c r="I3841" s="225"/>
      <c r="J3841" s="263"/>
    </row>
    <row r="3842" spans="1:10" ht="12" customHeight="1" x14ac:dyDescent="0.2">
      <c r="A3842" s="264"/>
      <c r="B3842" s="227"/>
      <c r="C3842" s="228"/>
      <c r="D3842" s="230"/>
      <c r="E3842" s="231"/>
      <c r="F3842" s="226"/>
      <c r="G3842" s="260"/>
      <c r="H3842" s="262"/>
      <c r="I3842" s="225"/>
      <c r="J3842" s="231"/>
    </row>
    <row r="3843" spans="1:10" ht="12" customHeight="1" x14ac:dyDescent="0.2">
      <c r="A3843" s="264"/>
      <c r="B3843" s="227"/>
      <c r="C3843" s="229"/>
      <c r="D3843" s="230"/>
      <c r="E3843" s="231"/>
      <c r="F3843" s="263"/>
      <c r="G3843" s="261"/>
      <c r="H3843" s="262"/>
      <c r="I3843" s="225"/>
      <c r="J3843" s="263"/>
    </row>
    <row r="3844" spans="1:10" ht="12" customHeight="1" x14ac:dyDescent="0.2">
      <c r="A3844" s="264"/>
      <c r="B3844" s="227"/>
      <c r="C3844" s="228"/>
      <c r="D3844" s="230"/>
      <c r="E3844" s="231"/>
      <c r="F3844" s="226"/>
      <c r="G3844" s="260"/>
      <c r="H3844" s="262"/>
      <c r="I3844" s="225"/>
      <c r="J3844" s="231"/>
    </row>
    <row r="3845" spans="1:10" ht="12" customHeight="1" x14ac:dyDescent="0.2">
      <c r="A3845" s="264"/>
      <c r="B3845" s="227"/>
      <c r="C3845" s="229"/>
      <c r="D3845" s="230"/>
      <c r="E3845" s="231"/>
      <c r="F3845" s="263"/>
      <c r="G3845" s="261"/>
      <c r="H3845" s="262"/>
      <c r="I3845" s="225"/>
      <c r="J3845" s="263"/>
    </row>
    <row r="3846" spans="1:10" ht="12" customHeight="1" x14ac:dyDescent="0.2">
      <c r="A3846" s="264"/>
      <c r="B3846" s="227"/>
      <c r="C3846" s="228"/>
      <c r="D3846" s="230"/>
      <c r="E3846" s="231"/>
      <c r="F3846" s="226"/>
      <c r="G3846" s="260"/>
      <c r="H3846" s="262"/>
      <c r="I3846" s="225"/>
      <c r="J3846" s="231"/>
    </row>
    <row r="3847" spans="1:10" ht="12" customHeight="1" x14ac:dyDescent="0.2">
      <c r="A3847" s="264"/>
      <c r="B3847" s="227"/>
      <c r="C3847" s="229"/>
      <c r="D3847" s="230"/>
      <c r="E3847" s="231"/>
      <c r="F3847" s="263"/>
      <c r="G3847" s="261"/>
      <c r="H3847" s="262"/>
      <c r="I3847" s="225"/>
      <c r="J3847" s="263"/>
    </row>
    <row r="3848" spans="1:10" ht="12" customHeight="1" x14ac:dyDescent="0.2">
      <c r="A3848" s="264"/>
      <c r="B3848" s="227"/>
      <c r="C3848" s="228"/>
      <c r="D3848" s="230"/>
      <c r="E3848" s="231"/>
      <c r="F3848" s="226"/>
      <c r="G3848" s="260"/>
      <c r="H3848" s="262"/>
      <c r="I3848" s="225"/>
      <c r="J3848" s="231"/>
    </row>
    <row r="3849" spans="1:10" ht="12" customHeight="1" x14ac:dyDescent="0.2">
      <c r="A3849" s="264"/>
      <c r="B3849" s="227"/>
      <c r="C3849" s="229"/>
      <c r="D3849" s="230"/>
      <c r="E3849" s="231"/>
      <c r="F3849" s="263"/>
      <c r="G3849" s="261"/>
      <c r="H3849" s="262"/>
      <c r="I3849" s="225"/>
      <c r="J3849" s="263"/>
    </row>
    <row r="3850" spans="1:10" ht="12" customHeight="1" x14ac:dyDescent="0.2">
      <c r="A3850" s="264"/>
      <c r="B3850" s="227"/>
      <c r="C3850" s="228"/>
      <c r="D3850" s="230"/>
      <c r="E3850" s="231"/>
      <c r="F3850" s="226"/>
      <c r="G3850" s="260"/>
      <c r="H3850" s="262"/>
      <c r="I3850" s="225"/>
      <c r="J3850" s="231"/>
    </row>
    <row r="3851" spans="1:10" ht="12" customHeight="1" x14ac:dyDescent="0.2">
      <c r="A3851" s="264"/>
      <c r="B3851" s="227"/>
      <c r="C3851" s="229"/>
      <c r="D3851" s="230"/>
      <c r="E3851" s="231"/>
      <c r="F3851" s="263"/>
      <c r="G3851" s="261"/>
      <c r="H3851" s="262"/>
      <c r="I3851" s="225"/>
      <c r="J3851" s="263"/>
    </row>
    <row r="3852" spans="1:10" ht="12" customHeight="1" x14ac:dyDescent="0.2">
      <c r="A3852" s="264"/>
      <c r="B3852" s="227"/>
      <c r="C3852" s="228"/>
      <c r="D3852" s="230"/>
      <c r="E3852" s="231"/>
      <c r="F3852" s="226"/>
      <c r="G3852" s="260"/>
      <c r="H3852" s="262"/>
      <c r="I3852" s="225"/>
      <c r="J3852" s="231"/>
    </row>
    <row r="3853" spans="1:10" ht="12" customHeight="1" x14ac:dyDescent="0.2">
      <c r="A3853" s="264"/>
      <c r="B3853" s="227"/>
      <c r="C3853" s="229"/>
      <c r="D3853" s="230"/>
      <c r="E3853" s="231"/>
      <c r="F3853" s="263"/>
      <c r="G3853" s="261"/>
      <c r="H3853" s="262"/>
      <c r="I3853" s="225"/>
      <c r="J3853" s="263"/>
    </row>
    <row r="3854" spans="1:10" ht="12" customHeight="1" x14ac:dyDescent="0.2">
      <c r="A3854" s="264"/>
      <c r="B3854" s="227"/>
      <c r="C3854" s="228"/>
      <c r="D3854" s="230"/>
      <c r="E3854" s="231"/>
      <c r="F3854" s="226"/>
      <c r="G3854" s="260"/>
      <c r="H3854" s="262"/>
      <c r="I3854" s="225"/>
      <c r="J3854" s="231"/>
    </row>
    <row r="3855" spans="1:10" ht="12" customHeight="1" x14ac:dyDescent="0.2">
      <c r="A3855" s="264"/>
      <c r="B3855" s="227"/>
      <c r="C3855" s="229"/>
      <c r="D3855" s="230"/>
      <c r="E3855" s="231"/>
      <c r="F3855" s="263"/>
      <c r="G3855" s="261"/>
      <c r="H3855" s="262"/>
      <c r="I3855" s="225"/>
      <c r="J3855" s="263"/>
    </row>
    <row r="3856" spans="1:10" ht="12" customHeight="1" x14ac:dyDescent="0.2">
      <c r="A3856" s="264"/>
      <c r="B3856" s="227"/>
      <c r="C3856" s="228"/>
      <c r="D3856" s="230"/>
      <c r="E3856" s="231"/>
      <c r="F3856" s="226"/>
      <c r="G3856" s="260"/>
      <c r="H3856" s="262"/>
      <c r="I3856" s="225"/>
      <c r="J3856" s="231"/>
    </row>
    <row r="3857" spans="1:10" ht="12" customHeight="1" x14ac:dyDescent="0.2">
      <c r="A3857" s="264"/>
      <c r="B3857" s="227"/>
      <c r="C3857" s="229"/>
      <c r="D3857" s="230"/>
      <c r="E3857" s="231"/>
      <c r="F3857" s="263"/>
      <c r="G3857" s="261"/>
      <c r="H3857" s="262"/>
      <c r="I3857" s="225"/>
      <c r="J3857" s="263"/>
    </row>
    <row r="3858" spans="1:10" ht="12" customHeight="1" x14ac:dyDescent="0.2">
      <c r="A3858" s="264"/>
      <c r="B3858" s="227"/>
      <c r="C3858" s="228"/>
      <c r="D3858" s="230"/>
      <c r="E3858" s="231"/>
      <c r="F3858" s="226"/>
      <c r="G3858" s="260"/>
      <c r="H3858" s="262"/>
      <c r="I3858" s="225"/>
      <c r="J3858" s="231"/>
    </row>
    <row r="3859" spans="1:10" ht="12" customHeight="1" x14ac:dyDescent="0.2">
      <c r="A3859" s="264"/>
      <c r="B3859" s="227"/>
      <c r="C3859" s="229"/>
      <c r="D3859" s="230"/>
      <c r="E3859" s="231"/>
      <c r="F3859" s="263"/>
      <c r="G3859" s="261"/>
      <c r="H3859" s="262"/>
      <c r="I3859" s="225"/>
      <c r="J3859" s="263"/>
    </row>
    <row r="3860" spans="1:10" ht="12" customHeight="1" x14ac:dyDescent="0.2">
      <c r="A3860" s="264"/>
      <c r="B3860" s="227"/>
      <c r="C3860" s="228"/>
      <c r="D3860" s="230"/>
      <c r="E3860" s="231"/>
      <c r="F3860" s="226"/>
      <c r="G3860" s="260"/>
      <c r="H3860" s="262"/>
      <c r="I3860" s="225"/>
      <c r="J3860" s="231"/>
    </row>
    <row r="3861" spans="1:10" ht="12" customHeight="1" x14ac:dyDescent="0.2">
      <c r="A3861" s="264"/>
      <c r="B3861" s="227"/>
      <c r="C3861" s="229"/>
      <c r="D3861" s="230"/>
      <c r="E3861" s="231"/>
      <c r="F3861" s="263"/>
      <c r="G3861" s="261"/>
      <c r="H3861" s="262"/>
      <c r="I3861" s="225"/>
      <c r="J3861" s="263"/>
    </row>
    <row r="3862" spans="1:10" ht="12" customHeight="1" x14ac:dyDescent="0.2">
      <c r="A3862" s="264"/>
      <c r="B3862" s="227"/>
      <c r="C3862" s="228"/>
      <c r="D3862" s="230"/>
      <c r="E3862" s="231"/>
      <c r="F3862" s="226"/>
      <c r="G3862" s="260"/>
      <c r="H3862" s="262"/>
      <c r="I3862" s="225"/>
      <c r="J3862" s="231"/>
    </row>
    <row r="3863" spans="1:10" ht="12" customHeight="1" x14ac:dyDescent="0.2">
      <c r="A3863" s="264"/>
      <c r="B3863" s="227"/>
      <c r="C3863" s="229"/>
      <c r="D3863" s="230"/>
      <c r="E3863" s="231"/>
      <c r="F3863" s="263"/>
      <c r="G3863" s="261"/>
      <c r="H3863" s="262"/>
      <c r="I3863" s="225"/>
      <c r="J3863" s="263"/>
    </row>
    <row r="3864" spans="1:10" ht="12" customHeight="1" x14ac:dyDescent="0.2">
      <c r="A3864" s="264"/>
      <c r="B3864" s="227"/>
      <c r="C3864" s="228"/>
      <c r="D3864" s="230"/>
      <c r="E3864" s="231"/>
      <c r="F3864" s="226"/>
      <c r="G3864" s="260"/>
      <c r="H3864" s="262"/>
      <c r="I3864" s="225"/>
      <c r="J3864" s="231"/>
    </row>
    <row r="3865" spans="1:10" ht="12" customHeight="1" x14ac:dyDescent="0.2">
      <c r="A3865" s="264"/>
      <c r="B3865" s="227"/>
      <c r="C3865" s="229"/>
      <c r="D3865" s="230"/>
      <c r="E3865" s="231"/>
      <c r="F3865" s="263"/>
      <c r="G3865" s="261"/>
      <c r="H3865" s="262"/>
      <c r="I3865" s="225"/>
      <c r="J3865" s="263"/>
    </row>
    <row r="3866" spans="1:10" ht="12" customHeight="1" x14ac:dyDescent="0.2">
      <c r="A3866" s="264"/>
      <c r="B3866" s="227"/>
      <c r="C3866" s="228"/>
      <c r="D3866" s="230"/>
      <c r="E3866" s="231"/>
      <c r="F3866" s="226"/>
      <c r="G3866" s="260"/>
      <c r="H3866" s="262"/>
      <c r="I3866" s="225"/>
      <c r="J3866" s="231"/>
    </row>
    <row r="3867" spans="1:10" ht="12" customHeight="1" x14ac:dyDescent="0.2">
      <c r="A3867" s="264"/>
      <c r="B3867" s="227"/>
      <c r="C3867" s="229"/>
      <c r="D3867" s="230"/>
      <c r="E3867" s="231"/>
      <c r="F3867" s="263"/>
      <c r="G3867" s="261"/>
      <c r="H3867" s="262"/>
      <c r="I3867" s="225"/>
      <c r="J3867" s="263"/>
    </row>
    <row r="3868" spans="1:10" ht="12" customHeight="1" x14ac:dyDescent="0.2">
      <c r="A3868" s="264"/>
      <c r="B3868" s="227"/>
      <c r="C3868" s="228"/>
      <c r="D3868" s="230"/>
      <c r="E3868" s="231"/>
      <c r="F3868" s="226"/>
      <c r="G3868" s="260"/>
      <c r="H3868" s="262"/>
      <c r="I3868" s="225"/>
      <c r="J3868" s="231"/>
    </row>
    <row r="3869" spans="1:10" ht="12" customHeight="1" x14ac:dyDescent="0.2">
      <c r="A3869" s="264"/>
      <c r="B3869" s="227"/>
      <c r="C3869" s="229"/>
      <c r="D3869" s="230"/>
      <c r="E3869" s="231"/>
      <c r="F3869" s="263"/>
      <c r="G3869" s="261"/>
      <c r="H3869" s="262"/>
      <c r="I3869" s="225"/>
      <c r="J3869" s="263"/>
    </row>
    <row r="3870" spans="1:10" ht="12" customHeight="1" x14ac:dyDescent="0.2">
      <c r="A3870" s="264"/>
      <c r="B3870" s="227"/>
      <c r="C3870" s="228"/>
      <c r="D3870" s="230"/>
      <c r="E3870" s="231"/>
      <c r="F3870" s="226"/>
      <c r="G3870" s="260"/>
      <c r="H3870" s="262"/>
      <c r="I3870" s="225"/>
      <c r="J3870" s="231"/>
    </row>
    <row r="3871" spans="1:10" ht="12" customHeight="1" x14ac:dyDescent="0.2">
      <c r="A3871" s="264"/>
      <c r="B3871" s="227"/>
      <c r="C3871" s="229"/>
      <c r="D3871" s="230"/>
      <c r="E3871" s="231"/>
      <c r="F3871" s="263"/>
      <c r="G3871" s="261"/>
      <c r="H3871" s="262"/>
      <c r="I3871" s="225"/>
      <c r="J3871" s="263"/>
    </row>
    <row r="3872" spans="1:10" ht="12" customHeight="1" x14ac:dyDescent="0.2">
      <c r="A3872" s="264"/>
      <c r="B3872" s="227"/>
      <c r="C3872" s="228"/>
      <c r="D3872" s="230"/>
      <c r="E3872" s="231"/>
      <c r="F3872" s="226"/>
      <c r="G3872" s="260"/>
      <c r="H3872" s="262"/>
      <c r="I3872" s="225"/>
      <c r="J3872" s="231"/>
    </row>
    <row r="3873" spans="1:10" ht="12" customHeight="1" x14ac:dyDescent="0.2">
      <c r="A3873" s="264"/>
      <c r="B3873" s="227"/>
      <c r="C3873" s="229"/>
      <c r="D3873" s="230"/>
      <c r="E3873" s="231"/>
      <c r="F3873" s="263"/>
      <c r="G3873" s="261"/>
      <c r="H3873" s="262"/>
      <c r="I3873" s="225"/>
      <c r="J3873" s="263"/>
    </row>
    <row r="3874" spans="1:10" ht="12" customHeight="1" x14ac:dyDescent="0.2">
      <c r="A3874" s="264"/>
      <c r="B3874" s="227"/>
      <c r="C3874" s="228"/>
      <c r="D3874" s="230"/>
      <c r="E3874" s="231"/>
      <c r="F3874" s="226"/>
      <c r="G3874" s="260"/>
      <c r="H3874" s="262"/>
      <c r="I3874" s="225"/>
      <c r="J3874" s="231"/>
    </row>
    <row r="3875" spans="1:10" ht="12" customHeight="1" x14ac:dyDescent="0.2">
      <c r="A3875" s="264"/>
      <c r="B3875" s="227"/>
      <c r="C3875" s="229"/>
      <c r="D3875" s="230"/>
      <c r="E3875" s="231"/>
      <c r="F3875" s="263"/>
      <c r="G3875" s="261"/>
      <c r="H3875" s="262"/>
      <c r="I3875" s="225"/>
      <c r="J3875" s="263"/>
    </row>
    <row r="3876" spans="1:10" ht="12" customHeight="1" x14ac:dyDescent="0.2">
      <c r="A3876" s="264"/>
      <c r="B3876" s="227"/>
      <c r="C3876" s="228"/>
      <c r="D3876" s="230"/>
      <c r="E3876" s="231"/>
      <c r="F3876" s="226"/>
      <c r="G3876" s="260"/>
      <c r="H3876" s="262"/>
      <c r="I3876" s="225"/>
      <c r="J3876" s="231"/>
    </row>
    <row r="3877" spans="1:10" ht="12" customHeight="1" x14ac:dyDescent="0.2">
      <c r="A3877" s="264"/>
      <c r="B3877" s="227"/>
      <c r="C3877" s="229"/>
      <c r="D3877" s="230"/>
      <c r="E3877" s="231"/>
      <c r="F3877" s="263"/>
      <c r="G3877" s="261"/>
      <c r="H3877" s="262"/>
      <c r="I3877" s="225"/>
      <c r="J3877" s="263"/>
    </row>
    <row r="3878" spans="1:10" ht="12" customHeight="1" x14ac:dyDescent="0.2">
      <c r="A3878" s="264"/>
      <c r="B3878" s="227"/>
      <c r="C3878" s="228"/>
      <c r="D3878" s="230"/>
      <c r="E3878" s="231"/>
      <c r="F3878" s="226"/>
      <c r="G3878" s="260"/>
      <c r="H3878" s="262"/>
      <c r="I3878" s="225"/>
      <c r="J3878" s="231"/>
    </row>
    <row r="3879" spans="1:10" ht="12" customHeight="1" x14ac:dyDescent="0.2">
      <c r="A3879" s="264"/>
      <c r="B3879" s="227"/>
      <c r="C3879" s="229"/>
      <c r="D3879" s="230"/>
      <c r="E3879" s="231"/>
      <c r="F3879" s="263"/>
      <c r="G3879" s="261"/>
      <c r="H3879" s="262"/>
      <c r="I3879" s="225"/>
      <c r="J3879" s="263"/>
    </row>
    <row r="3880" spans="1:10" ht="12" customHeight="1" x14ac:dyDescent="0.2">
      <c r="A3880" s="264"/>
      <c r="B3880" s="227"/>
      <c r="C3880" s="228"/>
      <c r="D3880" s="230"/>
      <c r="E3880" s="231"/>
      <c r="F3880" s="226"/>
      <c r="G3880" s="260"/>
      <c r="H3880" s="262"/>
      <c r="I3880" s="225"/>
      <c r="J3880" s="231"/>
    </row>
    <row r="3881" spans="1:10" ht="12" customHeight="1" x14ac:dyDescent="0.2">
      <c r="A3881" s="264"/>
      <c r="B3881" s="227"/>
      <c r="C3881" s="229"/>
      <c r="D3881" s="230"/>
      <c r="E3881" s="231"/>
      <c r="F3881" s="263"/>
      <c r="G3881" s="261"/>
      <c r="H3881" s="262"/>
      <c r="I3881" s="225"/>
      <c r="J3881" s="263"/>
    </row>
    <row r="3882" spans="1:10" ht="12" customHeight="1" x14ac:dyDescent="0.2">
      <c r="A3882" s="264"/>
      <c r="B3882" s="227"/>
      <c r="C3882" s="228"/>
      <c r="D3882" s="230"/>
      <c r="E3882" s="231"/>
      <c r="F3882" s="226"/>
      <c r="G3882" s="260"/>
      <c r="H3882" s="262"/>
      <c r="I3882" s="225"/>
      <c r="J3882" s="231"/>
    </row>
    <row r="3883" spans="1:10" ht="12" customHeight="1" x14ac:dyDescent="0.2">
      <c r="A3883" s="264"/>
      <c r="B3883" s="227"/>
      <c r="C3883" s="229"/>
      <c r="D3883" s="230"/>
      <c r="E3883" s="231"/>
      <c r="F3883" s="263"/>
      <c r="G3883" s="261"/>
      <c r="H3883" s="262"/>
      <c r="I3883" s="225"/>
      <c r="J3883" s="263"/>
    </row>
    <row r="3884" spans="1:10" ht="12" customHeight="1" x14ac:dyDescent="0.2">
      <c r="A3884" s="264"/>
      <c r="B3884" s="227"/>
      <c r="C3884" s="228"/>
      <c r="D3884" s="230"/>
      <c r="E3884" s="231"/>
      <c r="F3884" s="226"/>
      <c r="G3884" s="260"/>
      <c r="H3884" s="262"/>
      <c r="I3884" s="225"/>
      <c r="J3884" s="231"/>
    </row>
    <row r="3885" spans="1:10" ht="12" customHeight="1" x14ac:dyDescent="0.2">
      <c r="A3885" s="264"/>
      <c r="B3885" s="227"/>
      <c r="C3885" s="229"/>
      <c r="D3885" s="230"/>
      <c r="E3885" s="231"/>
      <c r="F3885" s="263"/>
      <c r="G3885" s="261"/>
      <c r="H3885" s="262"/>
      <c r="I3885" s="225"/>
      <c r="J3885" s="263"/>
    </row>
    <row r="3886" spans="1:10" ht="12" customHeight="1" x14ac:dyDescent="0.2">
      <c r="A3886" s="264"/>
      <c r="B3886" s="227"/>
      <c r="C3886" s="228"/>
      <c r="D3886" s="230"/>
      <c r="E3886" s="231"/>
      <c r="F3886" s="226"/>
      <c r="G3886" s="260"/>
      <c r="H3886" s="262"/>
      <c r="I3886" s="225"/>
      <c r="J3886" s="231"/>
    </row>
    <row r="3887" spans="1:10" ht="12" customHeight="1" x14ac:dyDescent="0.2">
      <c r="A3887" s="264"/>
      <c r="B3887" s="227"/>
      <c r="C3887" s="229"/>
      <c r="D3887" s="230"/>
      <c r="E3887" s="231"/>
      <c r="F3887" s="263"/>
      <c r="G3887" s="261"/>
      <c r="H3887" s="262"/>
      <c r="I3887" s="225"/>
      <c r="J3887" s="263"/>
    </row>
    <row r="3888" spans="1:10" ht="12" customHeight="1" x14ac:dyDescent="0.2">
      <c r="A3888" s="264"/>
      <c r="B3888" s="227"/>
      <c r="C3888" s="228"/>
      <c r="D3888" s="230"/>
      <c r="E3888" s="231"/>
      <c r="F3888" s="226"/>
      <c r="G3888" s="260"/>
      <c r="H3888" s="262"/>
      <c r="I3888" s="225"/>
      <c r="J3888" s="231"/>
    </row>
    <row r="3889" spans="1:10" ht="12" customHeight="1" x14ac:dyDescent="0.2">
      <c r="A3889" s="264"/>
      <c r="B3889" s="227"/>
      <c r="C3889" s="229"/>
      <c r="D3889" s="230"/>
      <c r="E3889" s="231"/>
      <c r="F3889" s="263"/>
      <c r="G3889" s="261"/>
      <c r="H3889" s="262"/>
      <c r="I3889" s="225"/>
      <c r="J3889" s="263"/>
    </row>
    <row r="3890" spans="1:10" ht="12" customHeight="1" x14ac:dyDescent="0.2">
      <c r="A3890" s="264"/>
      <c r="B3890" s="227"/>
      <c r="C3890" s="228"/>
      <c r="D3890" s="230"/>
      <c r="E3890" s="231"/>
      <c r="F3890" s="226"/>
      <c r="G3890" s="260"/>
      <c r="H3890" s="262"/>
      <c r="I3890" s="225"/>
      <c r="J3890" s="231"/>
    </row>
    <row r="3891" spans="1:10" ht="12" customHeight="1" x14ac:dyDescent="0.2">
      <c r="A3891" s="264"/>
      <c r="B3891" s="227"/>
      <c r="C3891" s="229"/>
      <c r="D3891" s="230"/>
      <c r="E3891" s="231"/>
      <c r="F3891" s="263"/>
      <c r="G3891" s="261"/>
      <c r="H3891" s="262"/>
      <c r="I3891" s="225"/>
      <c r="J3891" s="263"/>
    </row>
    <row r="3892" spans="1:10" ht="12" customHeight="1" x14ac:dyDescent="0.2">
      <c r="A3892" s="264"/>
      <c r="B3892" s="227"/>
      <c r="C3892" s="228"/>
      <c r="D3892" s="230"/>
      <c r="E3892" s="231"/>
      <c r="F3892" s="226"/>
      <c r="G3892" s="260"/>
      <c r="H3892" s="262"/>
      <c r="I3892" s="225"/>
      <c r="J3892" s="231"/>
    </row>
    <row r="3893" spans="1:10" ht="12" customHeight="1" x14ac:dyDescent="0.2">
      <c r="A3893" s="264"/>
      <c r="B3893" s="227"/>
      <c r="C3893" s="229"/>
      <c r="D3893" s="230"/>
      <c r="E3893" s="231"/>
      <c r="F3893" s="263"/>
      <c r="G3893" s="261"/>
      <c r="H3893" s="262"/>
      <c r="I3893" s="225"/>
      <c r="J3893" s="263"/>
    </row>
    <row r="3894" spans="1:10" ht="12" customHeight="1" x14ac:dyDescent="0.2">
      <c r="A3894" s="264"/>
      <c r="B3894" s="227"/>
      <c r="C3894" s="228"/>
      <c r="D3894" s="230"/>
      <c r="E3894" s="231"/>
      <c r="F3894" s="226"/>
      <c r="G3894" s="260"/>
      <c r="H3894" s="262"/>
      <c r="I3894" s="225"/>
      <c r="J3894" s="231"/>
    </row>
    <row r="3895" spans="1:10" ht="12" customHeight="1" x14ac:dyDescent="0.2">
      <c r="A3895" s="264"/>
      <c r="B3895" s="227"/>
      <c r="C3895" s="229"/>
      <c r="D3895" s="230"/>
      <c r="E3895" s="231"/>
      <c r="F3895" s="263"/>
      <c r="G3895" s="261"/>
      <c r="H3895" s="262"/>
      <c r="I3895" s="225"/>
      <c r="J3895" s="263"/>
    </row>
    <row r="3896" spans="1:10" ht="12" customHeight="1" x14ac:dyDescent="0.2">
      <c r="A3896" s="264"/>
      <c r="B3896" s="227"/>
      <c r="C3896" s="228"/>
      <c r="D3896" s="230"/>
      <c r="E3896" s="231"/>
      <c r="F3896" s="226"/>
      <c r="G3896" s="260"/>
      <c r="H3896" s="262"/>
      <c r="I3896" s="225"/>
      <c r="J3896" s="231"/>
    </row>
    <row r="3897" spans="1:10" ht="12" customHeight="1" x14ac:dyDescent="0.2">
      <c r="A3897" s="264"/>
      <c r="B3897" s="227"/>
      <c r="C3897" s="229"/>
      <c r="D3897" s="230"/>
      <c r="E3897" s="231"/>
      <c r="F3897" s="263"/>
      <c r="G3897" s="261"/>
      <c r="H3897" s="262"/>
      <c r="I3897" s="225"/>
      <c r="J3897" s="263"/>
    </row>
    <row r="3898" spans="1:10" ht="12" customHeight="1" x14ac:dyDescent="0.2">
      <c r="A3898" s="264"/>
      <c r="B3898" s="227"/>
      <c r="C3898" s="228"/>
      <c r="D3898" s="230"/>
      <c r="E3898" s="231"/>
      <c r="F3898" s="226"/>
      <c r="G3898" s="260"/>
      <c r="H3898" s="262"/>
      <c r="I3898" s="225"/>
      <c r="J3898" s="231"/>
    </row>
    <row r="3899" spans="1:10" ht="12" customHeight="1" x14ac:dyDescent="0.2">
      <c r="A3899" s="264"/>
      <c r="B3899" s="227"/>
      <c r="C3899" s="229"/>
      <c r="D3899" s="230"/>
      <c r="E3899" s="231"/>
      <c r="F3899" s="263"/>
      <c r="G3899" s="261"/>
      <c r="H3899" s="262"/>
      <c r="I3899" s="225"/>
      <c r="J3899" s="263"/>
    </row>
    <row r="3900" spans="1:10" ht="12" customHeight="1" x14ac:dyDescent="0.2">
      <c r="A3900" s="264"/>
      <c r="B3900" s="227"/>
      <c r="C3900" s="228"/>
      <c r="D3900" s="230"/>
      <c r="E3900" s="231"/>
      <c r="F3900" s="226"/>
      <c r="G3900" s="260"/>
      <c r="H3900" s="262"/>
      <c r="I3900" s="225"/>
      <c r="J3900" s="231"/>
    </row>
    <row r="3901" spans="1:10" ht="12" customHeight="1" x14ac:dyDescent="0.2">
      <c r="A3901" s="264"/>
      <c r="B3901" s="227"/>
      <c r="C3901" s="229"/>
      <c r="D3901" s="230"/>
      <c r="E3901" s="231"/>
      <c r="F3901" s="263"/>
      <c r="G3901" s="261"/>
      <c r="H3901" s="262"/>
      <c r="I3901" s="225"/>
      <c r="J3901" s="263"/>
    </row>
    <row r="3902" spans="1:10" ht="12" customHeight="1" x14ac:dyDescent="0.2">
      <c r="A3902" s="264"/>
      <c r="B3902" s="227"/>
      <c r="C3902" s="228"/>
      <c r="D3902" s="230"/>
      <c r="E3902" s="231"/>
      <c r="F3902" s="226"/>
      <c r="G3902" s="260"/>
      <c r="H3902" s="262"/>
      <c r="I3902" s="225"/>
      <c r="J3902" s="231"/>
    </row>
    <row r="3903" spans="1:10" ht="12" customHeight="1" x14ac:dyDescent="0.2">
      <c r="A3903" s="264"/>
      <c r="B3903" s="227"/>
      <c r="C3903" s="229"/>
      <c r="D3903" s="230"/>
      <c r="E3903" s="231"/>
      <c r="F3903" s="263"/>
      <c r="G3903" s="261"/>
      <c r="H3903" s="262"/>
      <c r="I3903" s="225"/>
      <c r="J3903" s="263"/>
    </row>
    <row r="3904" spans="1:10" ht="12" customHeight="1" x14ac:dyDescent="0.2">
      <c r="A3904" s="264"/>
      <c r="B3904" s="227"/>
      <c r="C3904" s="228"/>
      <c r="D3904" s="230"/>
      <c r="E3904" s="231"/>
      <c r="F3904" s="226"/>
      <c r="G3904" s="260"/>
      <c r="H3904" s="262"/>
      <c r="I3904" s="225"/>
      <c r="J3904" s="231"/>
    </row>
    <row r="3905" spans="1:10" ht="12" customHeight="1" x14ac:dyDescent="0.2">
      <c r="A3905" s="264"/>
      <c r="B3905" s="227"/>
      <c r="C3905" s="229"/>
      <c r="D3905" s="230"/>
      <c r="E3905" s="231"/>
      <c r="F3905" s="263"/>
      <c r="G3905" s="261"/>
      <c r="H3905" s="262"/>
      <c r="I3905" s="225"/>
      <c r="J3905" s="263"/>
    </row>
    <row r="3906" spans="1:10" ht="12" customHeight="1" x14ac:dyDescent="0.2">
      <c r="A3906" s="264"/>
      <c r="B3906" s="227"/>
      <c r="C3906" s="228"/>
      <c r="D3906" s="230"/>
      <c r="E3906" s="231"/>
      <c r="F3906" s="226"/>
      <c r="G3906" s="260"/>
      <c r="H3906" s="262"/>
      <c r="I3906" s="225"/>
      <c r="J3906" s="231"/>
    </row>
    <row r="3907" spans="1:10" ht="12" customHeight="1" x14ac:dyDescent="0.2">
      <c r="A3907" s="264"/>
      <c r="B3907" s="227"/>
      <c r="C3907" s="229"/>
      <c r="D3907" s="230"/>
      <c r="E3907" s="231"/>
      <c r="F3907" s="263"/>
      <c r="G3907" s="261"/>
      <c r="H3907" s="262"/>
      <c r="I3907" s="225"/>
      <c r="J3907" s="263"/>
    </row>
    <row r="3908" spans="1:10" ht="12" customHeight="1" x14ac:dyDescent="0.2">
      <c r="A3908" s="264"/>
      <c r="B3908" s="227"/>
      <c r="C3908" s="228"/>
      <c r="D3908" s="230"/>
      <c r="E3908" s="231"/>
      <c r="F3908" s="226"/>
      <c r="G3908" s="260"/>
      <c r="H3908" s="262"/>
      <c r="I3908" s="225"/>
      <c r="J3908" s="231"/>
    </row>
    <row r="3909" spans="1:10" ht="12" customHeight="1" x14ac:dyDescent="0.2">
      <c r="A3909" s="264"/>
      <c r="B3909" s="227"/>
      <c r="C3909" s="229"/>
      <c r="D3909" s="230"/>
      <c r="E3909" s="231"/>
      <c r="F3909" s="263"/>
      <c r="G3909" s="261"/>
      <c r="H3909" s="262"/>
      <c r="I3909" s="225"/>
      <c r="J3909" s="263"/>
    </row>
    <row r="3910" spans="1:10" ht="12" customHeight="1" x14ac:dyDescent="0.2">
      <c r="A3910" s="264"/>
      <c r="B3910" s="227"/>
      <c r="C3910" s="228"/>
      <c r="D3910" s="230"/>
      <c r="E3910" s="231"/>
      <c r="F3910" s="226"/>
      <c r="G3910" s="260"/>
      <c r="H3910" s="262"/>
      <c r="I3910" s="225"/>
      <c r="J3910" s="231"/>
    </row>
    <row r="3911" spans="1:10" ht="12" customHeight="1" x14ac:dyDescent="0.2">
      <c r="A3911" s="264"/>
      <c r="B3911" s="227"/>
      <c r="C3911" s="229"/>
      <c r="D3911" s="230"/>
      <c r="E3911" s="231"/>
      <c r="F3911" s="263"/>
      <c r="G3911" s="261"/>
      <c r="H3911" s="262"/>
      <c r="I3911" s="225"/>
      <c r="J3911" s="263"/>
    </row>
    <row r="3912" spans="1:10" ht="12" customHeight="1" x14ac:dyDescent="0.2">
      <c r="A3912" s="264"/>
      <c r="B3912" s="227"/>
      <c r="C3912" s="228"/>
      <c r="D3912" s="230"/>
      <c r="E3912" s="231"/>
      <c r="F3912" s="226"/>
      <c r="G3912" s="260"/>
      <c r="H3912" s="262"/>
      <c r="I3912" s="225"/>
      <c r="J3912" s="231"/>
    </row>
    <row r="3913" spans="1:10" ht="12" customHeight="1" x14ac:dyDescent="0.2">
      <c r="A3913" s="264"/>
      <c r="B3913" s="227"/>
      <c r="C3913" s="229"/>
      <c r="D3913" s="230"/>
      <c r="E3913" s="231"/>
      <c r="F3913" s="263"/>
      <c r="G3913" s="261"/>
      <c r="H3913" s="262"/>
      <c r="I3913" s="225"/>
      <c r="J3913" s="263"/>
    </row>
    <row r="3914" spans="1:10" ht="12" customHeight="1" x14ac:dyDescent="0.2">
      <c r="A3914" s="264"/>
      <c r="B3914" s="227"/>
      <c r="C3914" s="228"/>
      <c r="D3914" s="230"/>
      <c r="E3914" s="231"/>
      <c r="F3914" s="226"/>
      <c r="G3914" s="260"/>
      <c r="H3914" s="262"/>
      <c r="I3914" s="225"/>
      <c r="J3914" s="231"/>
    </row>
    <row r="3915" spans="1:10" ht="12" customHeight="1" x14ac:dyDescent="0.2">
      <c r="A3915" s="264"/>
      <c r="B3915" s="227"/>
      <c r="C3915" s="229"/>
      <c r="D3915" s="230"/>
      <c r="E3915" s="231"/>
      <c r="F3915" s="263"/>
      <c r="G3915" s="261"/>
      <c r="H3915" s="262"/>
      <c r="I3915" s="225"/>
      <c r="J3915" s="263"/>
    </row>
    <row r="3916" spans="1:10" ht="12" customHeight="1" x14ac:dyDescent="0.2">
      <c r="A3916" s="264"/>
      <c r="B3916" s="227"/>
      <c r="C3916" s="228"/>
      <c r="D3916" s="230"/>
      <c r="E3916" s="231"/>
      <c r="F3916" s="226"/>
      <c r="G3916" s="260"/>
      <c r="H3916" s="262"/>
      <c r="I3916" s="225"/>
      <c r="J3916" s="231"/>
    </row>
    <row r="3917" spans="1:10" ht="12" customHeight="1" x14ac:dyDescent="0.2">
      <c r="A3917" s="264"/>
      <c r="B3917" s="227"/>
      <c r="C3917" s="229"/>
      <c r="D3917" s="230"/>
      <c r="E3917" s="231"/>
      <c r="F3917" s="263"/>
      <c r="G3917" s="261"/>
      <c r="H3917" s="262"/>
      <c r="I3917" s="225"/>
      <c r="J3917" s="263"/>
    </row>
    <row r="3918" spans="1:10" ht="12" customHeight="1" x14ac:dyDescent="0.2">
      <c r="A3918" s="264"/>
      <c r="B3918" s="227"/>
      <c r="C3918" s="228"/>
      <c r="D3918" s="230"/>
      <c r="E3918" s="231"/>
      <c r="F3918" s="226"/>
      <c r="G3918" s="260"/>
      <c r="H3918" s="262"/>
      <c r="I3918" s="225"/>
      <c r="J3918" s="231"/>
    </row>
    <row r="3919" spans="1:10" ht="12" customHeight="1" x14ac:dyDescent="0.2">
      <c r="A3919" s="264"/>
      <c r="B3919" s="227"/>
      <c r="C3919" s="229"/>
      <c r="D3919" s="230"/>
      <c r="E3919" s="231"/>
      <c r="F3919" s="263"/>
      <c r="G3919" s="261"/>
      <c r="H3919" s="262"/>
      <c r="I3919" s="225"/>
      <c r="J3919" s="263"/>
    </row>
    <row r="3920" spans="1:10" ht="12" customHeight="1" x14ac:dyDescent="0.2">
      <c r="A3920" s="264"/>
      <c r="B3920" s="227"/>
      <c r="C3920" s="228"/>
      <c r="D3920" s="230"/>
      <c r="E3920" s="231"/>
      <c r="F3920" s="226"/>
      <c r="G3920" s="260"/>
      <c r="H3920" s="262"/>
      <c r="I3920" s="225"/>
      <c r="J3920" s="231"/>
    </row>
    <row r="3921" spans="1:10" ht="12" customHeight="1" x14ac:dyDescent="0.2">
      <c r="A3921" s="264"/>
      <c r="B3921" s="227"/>
      <c r="C3921" s="229"/>
      <c r="D3921" s="230"/>
      <c r="E3921" s="231"/>
      <c r="F3921" s="263"/>
      <c r="G3921" s="261"/>
      <c r="H3921" s="262"/>
      <c r="I3921" s="225"/>
      <c r="J3921" s="263"/>
    </row>
    <row r="3922" spans="1:10" ht="12" customHeight="1" x14ac:dyDescent="0.2">
      <c r="A3922" s="264"/>
      <c r="B3922" s="227"/>
      <c r="C3922" s="228"/>
      <c r="D3922" s="230"/>
      <c r="E3922" s="231"/>
      <c r="F3922" s="226"/>
      <c r="G3922" s="260"/>
      <c r="H3922" s="262"/>
      <c r="I3922" s="225"/>
      <c r="J3922" s="231"/>
    </row>
    <row r="3923" spans="1:10" ht="12" customHeight="1" x14ac:dyDescent="0.2">
      <c r="A3923" s="264"/>
      <c r="B3923" s="227"/>
      <c r="C3923" s="229"/>
      <c r="D3923" s="230"/>
      <c r="E3923" s="231"/>
      <c r="F3923" s="263"/>
      <c r="G3923" s="261"/>
      <c r="H3923" s="262"/>
      <c r="I3923" s="225"/>
      <c r="J3923" s="263"/>
    </row>
    <row r="3924" spans="1:10" ht="12" customHeight="1" x14ac:dyDescent="0.2">
      <c r="A3924" s="264"/>
      <c r="B3924" s="227"/>
      <c r="C3924" s="228"/>
      <c r="D3924" s="230"/>
      <c r="E3924" s="231"/>
      <c r="F3924" s="226"/>
      <c r="G3924" s="260"/>
      <c r="H3924" s="262"/>
      <c r="I3924" s="225"/>
      <c r="J3924" s="231"/>
    </row>
    <row r="3925" spans="1:10" ht="12" customHeight="1" x14ac:dyDescent="0.2">
      <c r="A3925" s="264"/>
      <c r="B3925" s="227"/>
      <c r="C3925" s="229"/>
      <c r="D3925" s="230"/>
      <c r="E3925" s="231"/>
      <c r="F3925" s="263"/>
      <c r="G3925" s="261"/>
      <c r="H3925" s="262"/>
      <c r="I3925" s="225"/>
      <c r="J3925" s="263"/>
    </row>
    <row r="3926" spans="1:10" ht="12" customHeight="1" x14ac:dyDescent="0.2">
      <c r="A3926" s="264"/>
      <c r="B3926" s="227"/>
      <c r="C3926" s="228"/>
      <c r="D3926" s="230"/>
      <c r="E3926" s="231"/>
      <c r="F3926" s="226"/>
      <c r="G3926" s="260"/>
      <c r="H3926" s="262"/>
      <c r="I3926" s="225"/>
      <c r="J3926" s="231"/>
    </row>
    <row r="3927" spans="1:10" ht="12" customHeight="1" x14ac:dyDescent="0.2">
      <c r="A3927" s="264"/>
      <c r="B3927" s="227"/>
      <c r="C3927" s="229"/>
      <c r="D3927" s="230"/>
      <c r="E3927" s="231"/>
      <c r="F3927" s="263"/>
      <c r="G3927" s="261"/>
      <c r="H3927" s="262"/>
      <c r="I3927" s="225"/>
      <c r="J3927" s="263"/>
    </row>
    <row r="3928" spans="1:10" ht="12" customHeight="1" x14ac:dyDescent="0.2">
      <c r="A3928" s="264"/>
      <c r="B3928" s="227"/>
      <c r="C3928" s="228"/>
      <c r="D3928" s="230"/>
      <c r="E3928" s="231"/>
      <c r="F3928" s="226"/>
      <c r="G3928" s="260"/>
      <c r="H3928" s="262"/>
      <c r="I3928" s="225"/>
      <c r="J3928" s="231"/>
    </row>
    <row r="3929" spans="1:10" ht="12" customHeight="1" x14ac:dyDescent="0.2">
      <c r="A3929" s="264"/>
      <c r="B3929" s="227"/>
      <c r="C3929" s="229"/>
      <c r="D3929" s="230"/>
      <c r="E3929" s="231"/>
      <c r="F3929" s="263"/>
      <c r="G3929" s="261"/>
      <c r="H3929" s="262"/>
      <c r="I3929" s="225"/>
      <c r="J3929" s="263"/>
    </row>
    <row r="3930" spans="1:10" ht="12" customHeight="1" x14ac:dyDescent="0.2">
      <c r="A3930" s="264"/>
      <c r="B3930" s="227"/>
      <c r="C3930" s="228"/>
      <c r="D3930" s="230"/>
      <c r="E3930" s="231"/>
      <c r="F3930" s="226"/>
      <c r="G3930" s="260"/>
      <c r="H3930" s="262"/>
      <c r="I3930" s="225"/>
      <c r="J3930" s="231"/>
    </row>
    <row r="3931" spans="1:10" ht="12" customHeight="1" x14ac:dyDescent="0.2">
      <c r="A3931" s="264"/>
      <c r="B3931" s="227"/>
      <c r="C3931" s="229"/>
      <c r="D3931" s="230"/>
      <c r="E3931" s="231"/>
      <c r="F3931" s="263"/>
      <c r="G3931" s="261"/>
      <c r="H3931" s="262"/>
      <c r="I3931" s="225"/>
      <c r="J3931" s="263"/>
    </row>
    <row r="3932" spans="1:10" ht="12" customHeight="1" x14ac:dyDescent="0.2">
      <c r="A3932" s="264"/>
      <c r="B3932" s="227"/>
      <c r="C3932" s="228"/>
      <c r="D3932" s="230"/>
      <c r="E3932" s="231"/>
      <c r="F3932" s="226"/>
      <c r="G3932" s="260"/>
      <c r="H3932" s="262"/>
      <c r="I3932" s="225"/>
      <c r="J3932" s="231"/>
    </row>
    <row r="3933" spans="1:10" ht="12" customHeight="1" x14ac:dyDescent="0.2">
      <c r="A3933" s="264"/>
      <c r="B3933" s="227"/>
      <c r="C3933" s="229"/>
      <c r="D3933" s="230"/>
      <c r="E3933" s="231"/>
      <c r="F3933" s="263"/>
      <c r="G3933" s="261"/>
      <c r="H3933" s="262"/>
      <c r="I3933" s="225"/>
      <c r="J3933" s="263"/>
    </row>
    <row r="3934" spans="1:10" ht="12" customHeight="1" x14ac:dyDescent="0.2">
      <c r="A3934" s="264"/>
      <c r="B3934" s="227"/>
      <c r="C3934" s="228"/>
      <c r="D3934" s="230"/>
      <c r="E3934" s="231"/>
      <c r="F3934" s="226"/>
      <c r="G3934" s="260"/>
      <c r="H3934" s="262"/>
      <c r="I3934" s="225"/>
      <c r="J3934" s="231"/>
    </row>
    <row r="3935" spans="1:10" ht="12" customHeight="1" x14ac:dyDescent="0.2">
      <c r="A3935" s="264"/>
      <c r="B3935" s="227"/>
      <c r="C3935" s="229"/>
      <c r="D3935" s="230"/>
      <c r="E3935" s="231"/>
      <c r="F3935" s="263"/>
      <c r="G3935" s="261"/>
      <c r="H3935" s="262"/>
      <c r="I3935" s="225"/>
      <c r="J3935" s="263"/>
    </row>
    <row r="3936" spans="1:10" ht="12" customHeight="1" x14ac:dyDescent="0.2">
      <c r="A3936" s="264"/>
      <c r="B3936" s="227"/>
      <c r="C3936" s="228"/>
      <c r="D3936" s="230"/>
      <c r="E3936" s="231"/>
      <c r="F3936" s="226"/>
      <c r="G3936" s="260"/>
      <c r="H3936" s="262"/>
      <c r="I3936" s="225"/>
      <c r="J3936" s="231"/>
    </row>
    <row r="3937" spans="1:10" ht="12" customHeight="1" x14ac:dyDescent="0.2">
      <c r="A3937" s="264"/>
      <c r="B3937" s="227"/>
      <c r="C3937" s="229"/>
      <c r="D3937" s="230"/>
      <c r="E3937" s="231"/>
      <c r="F3937" s="263"/>
      <c r="G3937" s="261"/>
      <c r="H3937" s="262"/>
      <c r="I3937" s="225"/>
      <c r="J3937" s="263"/>
    </row>
    <row r="3938" spans="1:10" ht="12" customHeight="1" x14ac:dyDescent="0.2">
      <c r="A3938" s="264"/>
      <c r="B3938" s="227"/>
      <c r="C3938" s="228"/>
      <c r="D3938" s="230"/>
      <c r="E3938" s="231"/>
      <c r="F3938" s="226"/>
      <c r="G3938" s="260"/>
      <c r="H3938" s="262"/>
      <c r="I3938" s="225"/>
      <c r="J3938" s="231"/>
    </row>
    <row r="3939" spans="1:10" ht="12" customHeight="1" x14ac:dyDescent="0.2">
      <c r="A3939" s="264"/>
      <c r="B3939" s="227"/>
      <c r="C3939" s="229"/>
      <c r="D3939" s="230"/>
      <c r="E3939" s="231"/>
      <c r="F3939" s="263"/>
      <c r="G3939" s="261"/>
      <c r="H3939" s="262"/>
      <c r="I3939" s="225"/>
      <c r="J3939" s="263"/>
    </row>
    <row r="3940" spans="1:10" ht="12" customHeight="1" x14ac:dyDescent="0.2">
      <c r="A3940" s="264"/>
      <c r="B3940" s="227"/>
      <c r="C3940" s="228"/>
      <c r="D3940" s="230"/>
      <c r="E3940" s="231"/>
      <c r="F3940" s="226"/>
      <c r="G3940" s="260"/>
      <c r="H3940" s="262"/>
      <c r="I3940" s="225"/>
      <c r="J3940" s="231"/>
    </row>
    <row r="3941" spans="1:10" ht="12" customHeight="1" x14ac:dyDescent="0.2">
      <c r="A3941" s="264"/>
      <c r="B3941" s="227"/>
      <c r="C3941" s="229"/>
      <c r="D3941" s="230"/>
      <c r="E3941" s="231"/>
      <c r="F3941" s="263"/>
      <c r="G3941" s="261"/>
      <c r="H3941" s="262"/>
      <c r="I3941" s="225"/>
      <c r="J3941" s="263"/>
    </row>
    <row r="3942" spans="1:10" ht="12" customHeight="1" x14ac:dyDescent="0.2">
      <c r="A3942" s="264"/>
      <c r="B3942" s="227"/>
      <c r="C3942" s="228"/>
      <c r="D3942" s="230"/>
      <c r="E3942" s="231"/>
      <c r="F3942" s="226"/>
      <c r="G3942" s="260"/>
      <c r="H3942" s="262"/>
      <c r="I3942" s="225"/>
      <c r="J3942" s="231"/>
    </row>
    <row r="3943" spans="1:10" ht="12" customHeight="1" x14ac:dyDescent="0.2">
      <c r="A3943" s="264"/>
      <c r="B3943" s="227"/>
      <c r="C3943" s="229"/>
      <c r="D3943" s="230"/>
      <c r="E3943" s="231"/>
      <c r="F3943" s="263"/>
      <c r="G3943" s="261"/>
      <c r="H3943" s="262"/>
      <c r="I3943" s="225"/>
      <c r="J3943" s="263"/>
    </row>
    <row r="3944" spans="1:10" ht="12" customHeight="1" x14ac:dyDescent="0.2">
      <c r="A3944" s="264"/>
      <c r="B3944" s="227"/>
      <c r="C3944" s="228"/>
      <c r="D3944" s="230"/>
      <c r="E3944" s="231"/>
      <c r="F3944" s="226"/>
      <c r="G3944" s="260"/>
      <c r="H3944" s="262"/>
      <c r="I3944" s="225"/>
      <c r="J3944" s="231"/>
    </row>
    <row r="3945" spans="1:10" ht="12" customHeight="1" x14ac:dyDescent="0.2">
      <c r="A3945" s="264"/>
      <c r="B3945" s="227"/>
      <c r="C3945" s="229"/>
      <c r="D3945" s="230"/>
      <c r="E3945" s="231"/>
      <c r="F3945" s="263"/>
      <c r="G3945" s="261"/>
      <c r="H3945" s="262"/>
      <c r="I3945" s="225"/>
      <c r="J3945" s="263"/>
    </row>
    <row r="3946" spans="1:10" ht="12" customHeight="1" x14ac:dyDescent="0.2">
      <c r="A3946" s="264"/>
      <c r="B3946" s="227"/>
      <c r="C3946" s="228"/>
      <c r="D3946" s="230"/>
      <c r="E3946" s="231"/>
      <c r="F3946" s="226"/>
      <c r="G3946" s="260"/>
      <c r="H3946" s="262"/>
      <c r="I3946" s="225"/>
      <c r="J3946" s="231"/>
    </row>
    <row r="3947" spans="1:10" ht="12" customHeight="1" x14ac:dyDescent="0.2">
      <c r="A3947" s="264"/>
      <c r="B3947" s="227"/>
      <c r="C3947" s="229"/>
      <c r="D3947" s="230"/>
      <c r="E3947" s="231"/>
      <c r="F3947" s="263"/>
      <c r="G3947" s="261"/>
      <c r="H3947" s="262"/>
      <c r="I3947" s="225"/>
      <c r="J3947" s="263"/>
    </row>
    <row r="3948" spans="1:10" ht="12" customHeight="1" x14ac:dyDescent="0.2">
      <c r="A3948" s="264"/>
      <c r="B3948" s="227"/>
      <c r="C3948" s="228"/>
      <c r="D3948" s="230"/>
      <c r="E3948" s="231"/>
      <c r="F3948" s="226"/>
      <c r="G3948" s="260"/>
      <c r="H3948" s="262"/>
      <c r="I3948" s="225"/>
      <c r="J3948" s="231"/>
    </row>
    <row r="3949" spans="1:10" ht="12" customHeight="1" x14ac:dyDescent="0.2">
      <c r="A3949" s="264"/>
      <c r="B3949" s="227"/>
      <c r="C3949" s="229"/>
      <c r="D3949" s="230"/>
      <c r="E3949" s="231"/>
      <c r="F3949" s="263"/>
      <c r="G3949" s="261"/>
      <c r="H3949" s="262"/>
      <c r="I3949" s="225"/>
      <c r="J3949" s="263"/>
    </row>
    <row r="3950" spans="1:10" ht="12" customHeight="1" x14ac:dyDescent="0.2">
      <c r="A3950" s="264"/>
      <c r="B3950" s="227"/>
      <c r="C3950" s="228"/>
      <c r="D3950" s="230"/>
      <c r="E3950" s="231"/>
      <c r="F3950" s="226"/>
      <c r="G3950" s="260"/>
      <c r="H3950" s="262"/>
      <c r="I3950" s="225"/>
      <c r="J3950" s="231"/>
    </row>
    <row r="3951" spans="1:10" ht="12" customHeight="1" x14ac:dyDescent="0.2">
      <c r="A3951" s="264"/>
      <c r="B3951" s="227"/>
      <c r="C3951" s="229"/>
      <c r="D3951" s="230"/>
      <c r="E3951" s="231"/>
      <c r="F3951" s="263"/>
      <c r="G3951" s="261"/>
      <c r="H3951" s="262"/>
      <c r="I3951" s="225"/>
      <c r="J3951" s="263"/>
    </row>
    <row r="3952" spans="1:10" ht="12" customHeight="1" x14ac:dyDescent="0.2">
      <c r="A3952" s="264"/>
      <c r="B3952" s="227"/>
      <c r="C3952" s="228"/>
      <c r="D3952" s="230"/>
      <c r="E3952" s="231"/>
      <c r="F3952" s="226"/>
      <c r="G3952" s="260"/>
      <c r="H3952" s="262"/>
      <c r="I3952" s="225"/>
      <c r="J3952" s="231"/>
    </row>
    <row r="3953" spans="1:10" ht="12" customHeight="1" x14ac:dyDescent="0.2">
      <c r="A3953" s="264"/>
      <c r="B3953" s="227"/>
      <c r="C3953" s="229"/>
      <c r="D3953" s="230"/>
      <c r="E3953" s="231"/>
      <c r="F3953" s="263"/>
      <c r="G3953" s="261"/>
      <c r="H3953" s="262"/>
      <c r="I3953" s="225"/>
      <c r="J3953" s="263"/>
    </row>
    <row r="3954" spans="1:10" ht="12" customHeight="1" x14ac:dyDescent="0.2">
      <c r="A3954" s="264"/>
      <c r="B3954" s="227"/>
      <c r="C3954" s="228"/>
      <c r="D3954" s="230"/>
      <c r="E3954" s="231"/>
      <c r="F3954" s="226"/>
      <c r="G3954" s="260"/>
      <c r="H3954" s="262"/>
      <c r="I3954" s="225"/>
      <c r="J3954" s="231"/>
    </row>
    <row r="3955" spans="1:10" ht="12" customHeight="1" x14ac:dyDescent="0.2">
      <c r="A3955" s="264"/>
      <c r="B3955" s="227"/>
      <c r="C3955" s="229"/>
      <c r="D3955" s="230"/>
      <c r="E3955" s="231"/>
      <c r="F3955" s="263"/>
      <c r="G3955" s="261"/>
      <c r="H3955" s="262"/>
      <c r="I3955" s="225"/>
      <c r="J3955" s="263"/>
    </row>
    <row r="3956" spans="1:10" ht="12" customHeight="1" x14ac:dyDescent="0.2">
      <c r="A3956" s="264"/>
      <c r="B3956" s="227"/>
      <c r="C3956" s="228"/>
      <c r="D3956" s="230"/>
      <c r="E3956" s="231"/>
      <c r="F3956" s="226"/>
      <c r="G3956" s="260"/>
      <c r="H3956" s="262"/>
      <c r="I3956" s="225"/>
      <c r="J3956" s="231"/>
    </row>
    <row r="3957" spans="1:10" ht="12" customHeight="1" x14ac:dyDescent="0.2">
      <c r="A3957" s="264"/>
      <c r="B3957" s="227"/>
      <c r="C3957" s="229"/>
      <c r="D3957" s="230"/>
      <c r="E3957" s="231"/>
      <c r="F3957" s="263"/>
      <c r="G3957" s="261"/>
      <c r="H3957" s="262"/>
      <c r="I3957" s="225"/>
      <c r="J3957" s="263"/>
    </row>
    <row r="3958" spans="1:10" ht="12" customHeight="1" x14ac:dyDescent="0.2">
      <c r="A3958" s="264"/>
      <c r="B3958" s="227"/>
      <c r="C3958" s="228"/>
      <c r="D3958" s="230"/>
      <c r="E3958" s="231"/>
      <c r="F3958" s="226"/>
      <c r="G3958" s="260"/>
      <c r="H3958" s="262"/>
      <c r="I3958" s="225"/>
      <c r="J3958" s="231"/>
    </row>
    <row r="3959" spans="1:10" ht="12" customHeight="1" x14ac:dyDescent="0.2">
      <c r="A3959" s="264"/>
      <c r="B3959" s="227"/>
      <c r="C3959" s="229"/>
      <c r="D3959" s="230"/>
      <c r="E3959" s="231"/>
      <c r="F3959" s="263"/>
      <c r="G3959" s="261"/>
      <c r="H3959" s="262"/>
      <c r="I3959" s="225"/>
      <c r="J3959" s="263"/>
    </row>
    <row r="3960" spans="1:10" ht="12" customHeight="1" x14ac:dyDescent="0.2">
      <c r="A3960" s="264"/>
      <c r="B3960" s="227"/>
      <c r="C3960" s="228"/>
      <c r="D3960" s="230"/>
      <c r="E3960" s="231"/>
      <c r="F3960" s="226"/>
      <c r="G3960" s="260"/>
      <c r="H3960" s="262"/>
      <c r="I3960" s="225"/>
      <c r="J3960" s="231"/>
    </row>
    <row r="3961" spans="1:10" ht="12" customHeight="1" x14ac:dyDescent="0.2">
      <c r="A3961" s="264"/>
      <c r="B3961" s="227"/>
      <c r="C3961" s="229"/>
      <c r="D3961" s="230"/>
      <c r="E3961" s="231"/>
      <c r="F3961" s="263"/>
      <c r="G3961" s="261"/>
      <c r="H3961" s="262"/>
      <c r="I3961" s="225"/>
      <c r="J3961" s="263"/>
    </row>
    <row r="3962" spans="1:10" ht="12" customHeight="1" x14ac:dyDescent="0.2">
      <c r="A3962" s="264"/>
      <c r="B3962" s="227"/>
      <c r="C3962" s="228"/>
      <c r="D3962" s="230"/>
      <c r="E3962" s="231"/>
      <c r="F3962" s="226"/>
      <c r="G3962" s="260"/>
      <c r="H3962" s="262"/>
      <c r="I3962" s="225"/>
      <c r="J3962" s="231"/>
    </row>
    <row r="3963" spans="1:10" ht="12" customHeight="1" x14ac:dyDescent="0.2">
      <c r="A3963" s="264"/>
      <c r="B3963" s="227"/>
      <c r="C3963" s="229"/>
      <c r="D3963" s="230"/>
      <c r="E3963" s="231"/>
      <c r="F3963" s="263"/>
      <c r="G3963" s="261"/>
      <c r="H3963" s="262"/>
      <c r="I3963" s="225"/>
      <c r="J3963" s="263"/>
    </row>
    <row r="3964" spans="1:10" ht="12" customHeight="1" x14ac:dyDescent="0.2">
      <c r="A3964" s="264"/>
      <c r="B3964" s="227"/>
      <c r="C3964" s="228"/>
      <c r="D3964" s="230"/>
      <c r="E3964" s="231"/>
      <c r="F3964" s="226"/>
      <c r="G3964" s="260"/>
      <c r="H3964" s="262"/>
      <c r="I3964" s="225"/>
      <c r="J3964" s="231"/>
    </row>
    <row r="3965" spans="1:10" ht="12" customHeight="1" x14ac:dyDescent="0.2">
      <c r="A3965" s="264"/>
      <c r="B3965" s="227"/>
      <c r="C3965" s="229"/>
      <c r="D3965" s="230"/>
      <c r="E3965" s="231"/>
      <c r="F3965" s="263"/>
      <c r="G3965" s="261"/>
      <c r="H3965" s="262"/>
      <c r="I3965" s="225"/>
      <c r="J3965" s="263"/>
    </row>
    <row r="3966" spans="1:10" ht="12" customHeight="1" x14ac:dyDescent="0.2">
      <c r="A3966" s="264"/>
      <c r="B3966" s="227"/>
      <c r="C3966" s="228"/>
      <c r="D3966" s="230"/>
      <c r="E3966" s="231"/>
      <c r="F3966" s="226"/>
      <c r="G3966" s="260"/>
      <c r="H3966" s="262"/>
      <c r="I3966" s="225"/>
      <c r="J3966" s="231"/>
    </row>
    <row r="3967" spans="1:10" ht="12" customHeight="1" x14ac:dyDescent="0.2">
      <c r="A3967" s="264"/>
      <c r="B3967" s="227"/>
      <c r="C3967" s="229"/>
      <c r="D3967" s="230"/>
      <c r="E3967" s="231"/>
      <c r="F3967" s="263"/>
      <c r="G3967" s="261"/>
      <c r="H3967" s="262"/>
      <c r="I3967" s="225"/>
      <c r="J3967" s="263"/>
    </row>
    <row r="3968" spans="1:10" ht="12" customHeight="1" x14ac:dyDescent="0.2">
      <c r="A3968" s="264"/>
      <c r="B3968" s="227"/>
      <c r="C3968" s="228"/>
      <c r="D3968" s="230"/>
      <c r="E3968" s="231"/>
      <c r="F3968" s="226"/>
      <c r="G3968" s="260"/>
      <c r="H3968" s="262"/>
      <c r="I3968" s="225"/>
      <c r="J3968" s="231"/>
    </row>
    <row r="3969" spans="1:10" ht="12" customHeight="1" x14ac:dyDescent="0.2">
      <c r="A3969" s="264"/>
      <c r="B3969" s="227"/>
      <c r="C3969" s="229"/>
      <c r="D3969" s="230"/>
      <c r="E3969" s="231"/>
      <c r="F3969" s="263"/>
      <c r="G3969" s="261"/>
      <c r="H3969" s="262"/>
      <c r="I3969" s="225"/>
      <c r="J3969" s="263"/>
    </row>
    <row r="3970" spans="1:10" ht="12" customHeight="1" x14ac:dyDescent="0.2">
      <c r="A3970" s="264"/>
      <c r="B3970" s="227"/>
      <c r="C3970" s="228"/>
      <c r="D3970" s="230"/>
      <c r="E3970" s="231"/>
      <c r="F3970" s="226"/>
      <c r="G3970" s="260"/>
      <c r="H3970" s="262"/>
      <c r="I3970" s="225"/>
      <c r="J3970" s="231"/>
    </row>
    <row r="3971" spans="1:10" ht="12" customHeight="1" x14ac:dyDescent="0.2">
      <c r="A3971" s="264"/>
      <c r="B3971" s="227"/>
      <c r="C3971" s="229"/>
      <c r="D3971" s="230"/>
      <c r="E3971" s="231"/>
      <c r="F3971" s="263"/>
      <c r="G3971" s="261"/>
      <c r="H3971" s="262"/>
      <c r="I3971" s="225"/>
      <c r="J3971" s="263"/>
    </row>
    <row r="3972" spans="1:10" ht="12" customHeight="1" x14ac:dyDescent="0.2">
      <c r="A3972" s="264"/>
      <c r="B3972" s="227"/>
      <c r="C3972" s="228"/>
      <c r="D3972" s="230"/>
      <c r="E3972" s="231"/>
      <c r="F3972" s="226"/>
      <c r="G3972" s="260"/>
      <c r="H3972" s="262"/>
      <c r="I3972" s="225"/>
      <c r="J3972" s="231"/>
    </row>
    <row r="3973" spans="1:10" ht="12" customHeight="1" x14ac:dyDescent="0.2">
      <c r="A3973" s="264"/>
      <c r="B3973" s="227"/>
      <c r="C3973" s="229"/>
      <c r="D3973" s="230"/>
      <c r="E3973" s="231"/>
      <c r="F3973" s="263"/>
      <c r="G3973" s="261"/>
      <c r="H3973" s="262"/>
      <c r="I3973" s="225"/>
      <c r="J3973" s="263"/>
    </row>
    <row r="3974" spans="1:10" ht="12" customHeight="1" x14ac:dyDescent="0.2">
      <c r="A3974" s="264"/>
      <c r="B3974" s="227"/>
      <c r="C3974" s="228"/>
      <c r="D3974" s="230"/>
      <c r="E3974" s="231"/>
      <c r="F3974" s="226"/>
      <c r="G3974" s="260"/>
      <c r="H3974" s="262"/>
      <c r="I3974" s="225"/>
      <c r="J3974" s="231"/>
    </row>
    <row r="3975" spans="1:10" ht="12" customHeight="1" x14ac:dyDescent="0.2">
      <c r="A3975" s="264"/>
      <c r="B3975" s="227"/>
      <c r="C3975" s="229"/>
      <c r="D3975" s="230"/>
      <c r="E3975" s="231"/>
      <c r="F3975" s="263"/>
      <c r="G3975" s="261"/>
      <c r="H3975" s="262"/>
      <c r="I3975" s="225"/>
      <c r="J3975" s="263"/>
    </row>
    <row r="3976" spans="1:10" ht="12" customHeight="1" x14ac:dyDescent="0.2">
      <c r="A3976" s="264"/>
      <c r="B3976" s="227"/>
      <c r="C3976" s="228"/>
      <c r="D3976" s="230"/>
      <c r="E3976" s="231"/>
      <c r="F3976" s="226"/>
      <c r="G3976" s="260"/>
      <c r="H3976" s="262"/>
      <c r="I3976" s="225"/>
      <c r="J3976" s="231"/>
    </row>
    <row r="3977" spans="1:10" ht="12" customHeight="1" x14ac:dyDescent="0.2">
      <c r="A3977" s="264"/>
      <c r="B3977" s="227"/>
      <c r="C3977" s="229"/>
      <c r="D3977" s="230"/>
      <c r="E3977" s="231"/>
      <c r="F3977" s="263"/>
      <c r="G3977" s="261"/>
      <c r="H3977" s="262"/>
      <c r="I3977" s="225"/>
      <c r="J3977" s="263"/>
    </row>
    <row r="3978" spans="1:10" ht="12" customHeight="1" x14ac:dyDescent="0.2">
      <c r="A3978" s="264"/>
      <c r="B3978" s="227"/>
      <c r="C3978" s="228"/>
      <c r="D3978" s="230"/>
      <c r="E3978" s="231"/>
      <c r="F3978" s="226"/>
      <c r="G3978" s="260"/>
      <c r="H3978" s="262"/>
      <c r="I3978" s="225"/>
      <c r="J3978" s="231"/>
    </row>
    <row r="3979" spans="1:10" ht="12" customHeight="1" x14ac:dyDescent="0.2">
      <c r="A3979" s="264"/>
      <c r="B3979" s="227"/>
      <c r="C3979" s="229"/>
      <c r="D3979" s="230"/>
      <c r="E3979" s="231"/>
      <c r="F3979" s="263"/>
      <c r="G3979" s="261"/>
      <c r="H3979" s="262"/>
      <c r="I3979" s="225"/>
      <c r="J3979" s="263"/>
    </row>
    <row r="3980" spans="1:10" ht="12" customHeight="1" x14ac:dyDescent="0.2">
      <c r="A3980" s="264"/>
      <c r="B3980" s="227"/>
      <c r="C3980" s="228"/>
      <c r="D3980" s="230"/>
      <c r="E3980" s="231"/>
      <c r="F3980" s="226"/>
      <c r="G3980" s="260"/>
      <c r="H3980" s="262"/>
      <c r="I3980" s="225"/>
      <c r="J3980" s="231"/>
    </row>
    <row r="3981" spans="1:10" ht="12" customHeight="1" x14ac:dyDescent="0.2">
      <c r="A3981" s="264"/>
      <c r="B3981" s="227"/>
      <c r="C3981" s="229"/>
      <c r="D3981" s="230"/>
      <c r="E3981" s="231"/>
      <c r="F3981" s="263"/>
      <c r="G3981" s="261"/>
      <c r="H3981" s="262"/>
      <c r="I3981" s="225"/>
      <c r="J3981" s="263"/>
    </row>
    <row r="3982" spans="1:10" ht="12" customHeight="1" x14ac:dyDescent="0.2">
      <c r="A3982" s="264"/>
      <c r="B3982" s="227"/>
      <c r="C3982" s="228"/>
      <c r="D3982" s="230"/>
      <c r="E3982" s="231"/>
      <c r="F3982" s="226"/>
      <c r="G3982" s="260"/>
      <c r="H3982" s="262"/>
      <c r="I3982" s="225"/>
      <c r="J3982" s="231"/>
    </row>
    <row r="3983" spans="1:10" ht="12" customHeight="1" x14ac:dyDescent="0.2">
      <c r="A3983" s="264"/>
      <c r="B3983" s="227"/>
      <c r="C3983" s="229"/>
      <c r="D3983" s="230"/>
      <c r="E3983" s="231"/>
      <c r="F3983" s="263"/>
      <c r="G3983" s="261"/>
      <c r="H3983" s="262"/>
      <c r="I3983" s="225"/>
      <c r="J3983" s="263"/>
    </row>
    <row r="3984" spans="1:10" ht="12" customHeight="1" x14ac:dyDescent="0.2">
      <c r="A3984" s="264"/>
      <c r="B3984" s="227"/>
      <c r="C3984" s="228"/>
      <c r="D3984" s="230"/>
      <c r="E3984" s="231"/>
      <c r="F3984" s="226"/>
      <c r="G3984" s="260"/>
      <c r="H3984" s="262"/>
      <c r="I3984" s="225"/>
      <c r="J3984" s="231"/>
    </row>
    <row r="3985" spans="1:10" ht="12" customHeight="1" x14ac:dyDescent="0.2">
      <c r="A3985" s="264"/>
      <c r="B3985" s="227"/>
      <c r="C3985" s="229"/>
      <c r="D3985" s="230"/>
      <c r="E3985" s="231"/>
      <c r="F3985" s="263"/>
      <c r="G3985" s="261"/>
      <c r="H3985" s="262"/>
      <c r="I3985" s="225"/>
      <c r="J3985" s="263"/>
    </row>
    <row r="3986" spans="1:10" ht="12" customHeight="1" x14ac:dyDescent="0.2">
      <c r="A3986" s="264"/>
      <c r="B3986" s="227"/>
      <c r="C3986" s="228"/>
      <c r="D3986" s="230"/>
      <c r="E3986" s="231"/>
      <c r="F3986" s="226"/>
      <c r="G3986" s="260"/>
      <c r="H3986" s="262"/>
      <c r="I3986" s="225"/>
      <c r="J3986" s="231"/>
    </row>
    <row r="3987" spans="1:10" ht="12" customHeight="1" x14ac:dyDescent="0.2">
      <c r="A3987" s="264"/>
      <c r="B3987" s="227"/>
      <c r="C3987" s="229"/>
      <c r="D3987" s="230"/>
      <c r="E3987" s="231"/>
      <c r="F3987" s="263"/>
      <c r="G3987" s="261"/>
      <c r="H3987" s="262"/>
      <c r="I3987" s="225"/>
      <c r="J3987" s="263"/>
    </row>
    <row r="3988" spans="1:10" ht="12" customHeight="1" x14ac:dyDescent="0.2">
      <c r="A3988" s="264"/>
      <c r="B3988" s="227"/>
      <c r="C3988" s="228"/>
      <c r="D3988" s="230"/>
      <c r="E3988" s="231"/>
      <c r="F3988" s="226"/>
      <c r="G3988" s="260"/>
      <c r="H3988" s="262"/>
      <c r="I3988" s="225"/>
      <c r="J3988" s="231"/>
    </row>
    <row r="3989" spans="1:10" ht="12" customHeight="1" x14ac:dyDescent="0.2">
      <c r="A3989" s="264"/>
      <c r="B3989" s="227"/>
      <c r="C3989" s="229"/>
      <c r="D3989" s="230"/>
      <c r="E3989" s="231"/>
      <c r="F3989" s="263"/>
      <c r="G3989" s="261"/>
      <c r="H3989" s="262"/>
      <c r="I3989" s="225"/>
      <c r="J3989" s="263"/>
    </row>
    <row r="3990" spans="1:10" ht="12" customHeight="1" x14ac:dyDescent="0.2">
      <c r="A3990" s="264"/>
      <c r="B3990" s="227"/>
      <c r="C3990" s="228"/>
      <c r="D3990" s="230"/>
      <c r="E3990" s="231"/>
      <c r="F3990" s="226"/>
      <c r="G3990" s="260"/>
      <c r="H3990" s="262"/>
      <c r="I3990" s="225"/>
      <c r="J3990" s="231"/>
    </row>
    <row r="3991" spans="1:10" ht="12" customHeight="1" x14ac:dyDescent="0.2">
      <c r="A3991" s="264"/>
      <c r="B3991" s="227"/>
      <c r="C3991" s="229"/>
      <c r="D3991" s="230"/>
      <c r="E3991" s="231"/>
      <c r="F3991" s="263"/>
      <c r="G3991" s="261"/>
      <c r="H3991" s="262"/>
      <c r="I3991" s="225"/>
      <c r="J3991" s="263"/>
    </row>
    <row r="3992" spans="1:10" ht="12" customHeight="1" x14ac:dyDescent="0.2">
      <c r="A3992" s="264"/>
      <c r="B3992" s="227"/>
      <c r="C3992" s="228"/>
      <c r="D3992" s="230"/>
      <c r="E3992" s="231"/>
      <c r="F3992" s="226"/>
      <c r="G3992" s="260"/>
      <c r="H3992" s="262"/>
      <c r="I3992" s="225"/>
      <c r="J3992" s="231"/>
    </row>
    <row r="3993" spans="1:10" ht="12" customHeight="1" x14ac:dyDescent="0.2">
      <c r="A3993" s="264"/>
      <c r="B3993" s="227"/>
      <c r="C3993" s="229"/>
      <c r="D3993" s="230"/>
      <c r="E3993" s="231"/>
      <c r="F3993" s="263"/>
      <c r="G3993" s="261"/>
      <c r="H3993" s="262"/>
      <c r="I3993" s="225"/>
      <c r="J3993" s="263"/>
    </row>
    <row r="3994" spans="1:10" ht="12" customHeight="1" x14ac:dyDescent="0.2">
      <c r="A3994" s="264"/>
      <c r="B3994" s="227"/>
      <c r="C3994" s="228"/>
      <c r="D3994" s="230"/>
      <c r="E3994" s="231"/>
      <c r="F3994" s="226"/>
      <c r="G3994" s="260"/>
      <c r="H3994" s="262"/>
      <c r="I3994" s="225"/>
      <c r="J3994" s="231"/>
    </row>
    <row r="3995" spans="1:10" ht="12" customHeight="1" x14ac:dyDescent="0.2">
      <c r="A3995" s="264"/>
      <c r="B3995" s="227"/>
      <c r="C3995" s="229"/>
      <c r="D3995" s="230"/>
      <c r="E3995" s="231"/>
      <c r="F3995" s="263"/>
      <c r="G3995" s="261"/>
      <c r="H3995" s="262"/>
      <c r="I3995" s="225"/>
      <c r="J3995" s="263"/>
    </row>
    <row r="3996" spans="1:10" ht="12" customHeight="1" x14ac:dyDescent="0.2">
      <c r="A3996" s="264"/>
      <c r="B3996" s="227"/>
      <c r="C3996" s="228"/>
      <c r="D3996" s="230"/>
      <c r="E3996" s="231"/>
      <c r="F3996" s="226"/>
      <c r="G3996" s="260"/>
      <c r="H3996" s="262"/>
      <c r="I3996" s="225"/>
      <c r="J3996" s="231"/>
    </row>
    <row r="3997" spans="1:10" ht="12" customHeight="1" x14ac:dyDescent="0.2">
      <c r="A3997" s="264"/>
      <c r="B3997" s="227"/>
      <c r="C3997" s="229"/>
      <c r="D3997" s="230"/>
      <c r="E3997" s="231"/>
      <c r="F3997" s="263"/>
      <c r="G3997" s="261"/>
      <c r="H3997" s="262"/>
      <c r="I3997" s="225"/>
      <c r="J3997" s="263"/>
    </row>
    <row r="3998" spans="1:10" ht="12" customHeight="1" x14ac:dyDescent="0.2">
      <c r="A3998" s="264"/>
      <c r="B3998" s="227"/>
      <c r="C3998" s="228"/>
      <c r="D3998" s="230"/>
      <c r="E3998" s="231"/>
      <c r="F3998" s="226"/>
      <c r="G3998" s="260"/>
      <c r="H3998" s="262"/>
      <c r="I3998" s="225"/>
      <c r="J3998" s="231"/>
    </row>
    <row r="3999" spans="1:10" ht="12" customHeight="1" x14ac:dyDescent="0.2">
      <c r="A3999" s="264"/>
      <c r="B3999" s="227"/>
      <c r="C3999" s="229"/>
      <c r="D3999" s="230"/>
      <c r="E3999" s="231"/>
      <c r="F3999" s="263"/>
      <c r="G3999" s="261"/>
      <c r="H3999" s="262"/>
      <c r="I3999" s="225"/>
      <c r="J3999" s="263"/>
    </row>
    <row r="4000" spans="1:10" ht="12" customHeight="1" x14ac:dyDescent="0.2">
      <c r="A4000" s="264"/>
      <c r="B4000" s="227"/>
      <c r="C4000" s="228"/>
      <c r="D4000" s="230"/>
      <c r="E4000" s="231"/>
      <c r="F4000" s="226"/>
      <c r="G4000" s="260"/>
      <c r="H4000" s="262"/>
      <c r="I4000" s="225"/>
      <c r="J4000" s="231"/>
    </row>
    <row r="4001" spans="1:10" ht="12" customHeight="1" x14ac:dyDescent="0.2">
      <c r="A4001" s="264"/>
      <c r="B4001" s="227"/>
      <c r="C4001" s="229"/>
      <c r="D4001" s="230"/>
      <c r="E4001" s="231"/>
      <c r="F4001" s="263"/>
      <c r="G4001" s="261"/>
      <c r="H4001" s="262"/>
      <c r="I4001" s="225"/>
      <c r="J4001" s="263"/>
    </row>
    <row r="4002" spans="1:10" ht="12" customHeight="1" x14ac:dyDescent="0.2">
      <c r="A4002" s="264"/>
      <c r="B4002" s="227"/>
      <c r="C4002" s="228"/>
      <c r="D4002" s="230"/>
      <c r="E4002" s="231"/>
      <c r="F4002" s="226"/>
      <c r="G4002" s="260"/>
      <c r="H4002" s="262"/>
      <c r="I4002" s="225"/>
      <c r="J4002" s="231"/>
    </row>
    <row r="4003" spans="1:10" ht="12" customHeight="1" x14ac:dyDescent="0.2">
      <c r="A4003" s="264"/>
      <c r="B4003" s="227"/>
      <c r="C4003" s="229"/>
      <c r="D4003" s="230"/>
      <c r="E4003" s="231"/>
      <c r="F4003" s="263"/>
      <c r="G4003" s="261"/>
      <c r="H4003" s="262"/>
      <c r="I4003" s="225"/>
      <c r="J4003" s="263"/>
    </row>
    <row r="4004" spans="1:10" ht="12" customHeight="1" x14ac:dyDescent="0.2">
      <c r="A4004" s="264"/>
      <c r="B4004" s="227"/>
      <c r="C4004" s="228"/>
      <c r="D4004" s="230"/>
      <c r="E4004" s="231"/>
      <c r="F4004" s="226"/>
      <c r="G4004" s="260"/>
      <c r="H4004" s="262"/>
      <c r="I4004" s="225"/>
      <c r="J4004" s="231"/>
    </row>
    <row r="4005" spans="1:10" ht="12" customHeight="1" x14ac:dyDescent="0.2">
      <c r="A4005" s="264"/>
      <c r="B4005" s="227"/>
      <c r="C4005" s="229"/>
      <c r="D4005" s="230"/>
      <c r="E4005" s="231"/>
      <c r="F4005" s="263"/>
      <c r="G4005" s="261"/>
      <c r="H4005" s="262"/>
      <c r="I4005" s="225"/>
      <c r="J4005" s="263"/>
    </row>
    <row r="4006" spans="1:10" ht="12" customHeight="1" x14ac:dyDescent="0.2">
      <c r="A4006" s="264"/>
      <c r="B4006" s="227"/>
      <c r="C4006" s="228"/>
      <c r="D4006" s="230"/>
      <c r="E4006" s="231"/>
      <c r="F4006" s="226"/>
      <c r="G4006" s="260"/>
      <c r="H4006" s="262"/>
      <c r="I4006" s="225"/>
      <c r="J4006" s="231"/>
    </row>
    <row r="4007" spans="1:10" ht="12" customHeight="1" x14ac:dyDescent="0.2">
      <c r="A4007" s="264"/>
      <c r="B4007" s="227"/>
      <c r="C4007" s="229"/>
      <c r="D4007" s="230"/>
      <c r="E4007" s="231"/>
      <c r="F4007" s="263"/>
      <c r="G4007" s="261"/>
      <c r="H4007" s="262"/>
      <c r="I4007" s="225"/>
      <c r="J4007" s="263"/>
    </row>
    <row r="4008" spans="1:10" ht="12" customHeight="1" x14ac:dyDescent="0.2">
      <c r="A4008" s="264"/>
      <c r="B4008" s="227"/>
      <c r="C4008" s="228"/>
      <c r="D4008" s="230"/>
      <c r="E4008" s="231"/>
      <c r="F4008" s="226"/>
      <c r="G4008" s="260"/>
      <c r="H4008" s="262"/>
      <c r="I4008" s="225"/>
      <c r="J4008" s="231"/>
    </row>
    <row r="4009" spans="1:10" ht="12" customHeight="1" x14ac:dyDescent="0.2">
      <c r="A4009" s="264"/>
      <c r="B4009" s="227"/>
      <c r="C4009" s="229"/>
      <c r="D4009" s="230"/>
      <c r="E4009" s="231"/>
      <c r="F4009" s="263"/>
      <c r="G4009" s="261"/>
      <c r="H4009" s="262"/>
      <c r="I4009" s="225"/>
      <c r="J4009" s="263"/>
    </row>
    <row r="4010" spans="1:10" ht="12" customHeight="1" x14ac:dyDescent="0.2">
      <c r="A4010" s="264"/>
      <c r="B4010" s="227"/>
      <c r="C4010" s="228"/>
      <c r="D4010" s="230"/>
      <c r="E4010" s="231"/>
      <c r="F4010" s="226"/>
      <c r="G4010" s="260"/>
      <c r="H4010" s="262"/>
      <c r="I4010" s="225"/>
      <c r="J4010" s="231"/>
    </row>
    <row r="4011" spans="1:10" ht="12" customHeight="1" x14ac:dyDescent="0.2">
      <c r="A4011" s="264"/>
      <c r="B4011" s="227"/>
      <c r="C4011" s="229"/>
      <c r="D4011" s="230"/>
      <c r="E4011" s="231"/>
      <c r="F4011" s="263"/>
      <c r="G4011" s="261"/>
      <c r="H4011" s="262"/>
      <c r="I4011" s="225"/>
      <c r="J4011" s="263"/>
    </row>
  </sheetData>
  <autoFilter ref="A4:L628"/>
  <sortState ref="A6:J501">
    <sortCondition ref="E6:E501"/>
  </sortState>
  <mergeCells count="1827">
    <mergeCell ref="K1226:K1227"/>
    <mergeCell ref="L1226:L1227"/>
    <mergeCell ref="M1226:M1227"/>
    <mergeCell ref="K1228:K1229"/>
    <mergeCell ref="L1228:L1229"/>
    <mergeCell ref="M1228:M1229"/>
    <mergeCell ref="K1222:K1223"/>
    <mergeCell ref="L1222:L1223"/>
    <mergeCell ref="K1242:K1243"/>
    <mergeCell ref="L1242:L1243"/>
    <mergeCell ref="M1242:M1243"/>
    <mergeCell ref="K1238:K1239"/>
    <mergeCell ref="L1238:L1239"/>
    <mergeCell ref="M1238:M1239"/>
    <mergeCell ref="K1240:K1241"/>
    <mergeCell ref="L1240:L1241"/>
    <mergeCell ref="M1240:M1241"/>
    <mergeCell ref="K1234:K1235"/>
    <mergeCell ref="L1234:L1235"/>
    <mergeCell ref="M1234:M1235"/>
    <mergeCell ref="K1236:K1237"/>
    <mergeCell ref="L1236:L1237"/>
    <mergeCell ref="M1236:M1237"/>
    <mergeCell ref="K1230:K1231"/>
    <mergeCell ref="L1230:L1231"/>
    <mergeCell ref="M1230:M1231"/>
    <mergeCell ref="K1232:K1233"/>
    <mergeCell ref="L1232:L1233"/>
    <mergeCell ref="M1232:M1233"/>
    <mergeCell ref="M1222:M1223"/>
    <mergeCell ref="K1224:K1225"/>
    <mergeCell ref="L1224:L1225"/>
    <mergeCell ref="M1224:M1225"/>
    <mergeCell ref="K1218:K1219"/>
    <mergeCell ref="L1218:L1219"/>
    <mergeCell ref="M1218:M1219"/>
    <mergeCell ref="K1220:K1221"/>
    <mergeCell ref="L1220:L1221"/>
    <mergeCell ref="M1220:M1221"/>
    <mergeCell ref="K1214:K1215"/>
    <mergeCell ref="L1214:L1215"/>
    <mergeCell ref="M1214:M1215"/>
    <mergeCell ref="K1216:K1217"/>
    <mergeCell ref="L1216:L1217"/>
    <mergeCell ref="M1216:M1217"/>
    <mergeCell ref="K1210:K1211"/>
    <mergeCell ref="L1210:L1211"/>
    <mergeCell ref="M1210:M1211"/>
    <mergeCell ref="K1212:K1213"/>
    <mergeCell ref="L1212:L1213"/>
    <mergeCell ref="M1212:M1213"/>
    <mergeCell ref="K1206:K1207"/>
    <mergeCell ref="L1206:L1207"/>
    <mergeCell ref="M1206:M1207"/>
    <mergeCell ref="K1208:K1209"/>
    <mergeCell ref="L1208:L1209"/>
    <mergeCell ref="M1208:M1209"/>
    <mergeCell ref="K1202:K1203"/>
    <mergeCell ref="L1202:L1203"/>
    <mergeCell ref="M1202:M1203"/>
    <mergeCell ref="K1204:K1205"/>
    <mergeCell ref="L1204:L1205"/>
    <mergeCell ref="M1204:M1205"/>
    <mergeCell ref="K1198:K1199"/>
    <mergeCell ref="L1198:L1199"/>
    <mergeCell ref="M1198:M1199"/>
    <mergeCell ref="K1200:K1201"/>
    <mergeCell ref="L1200:L1201"/>
    <mergeCell ref="M1200:M1201"/>
    <mergeCell ref="K1194:K1195"/>
    <mergeCell ref="L1194:L1195"/>
    <mergeCell ref="M1194:M1195"/>
    <mergeCell ref="K1196:K1197"/>
    <mergeCell ref="L1196:L1197"/>
    <mergeCell ref="M1196:M1197"/>
    <mergeCell ref="K1190:K1191"/>
    <mergeCell ref="L1190:L1191"/>
    <mergeCell ref="M1190:M1191"/>
    <mergeCell ref="K1192:K1193"/>
    <mergeCell ref="L1192:L1193"/>
    <mergeCell ref="M1192:M1193"/>
    <mergeCell ref="K1186:K1187"/>
    <mergeCell ref="L1186:L1187"/>
    <mergeCell ref="M1186:M1187"/>
    <mergeCell ref="K1188:K1189"/>
    <mergeCell ref="L1188:L1189"/>
    <mergeCell ref="M1188:M1189"/>
    <mergeCell ref="K1182:K1183"/>
    <mergeCell ref="L1182:L1183"/>
    <mergeCell ref="M1182:M1183"/>
    <mergeCell ref="K1184:K1185"/>
    <mergeCell ref="L1184:L1185"/>
    <mergeCell ref="M1184:M1185"/>
    <mergeCell ref="K1178:K1179"/>
    <mergeCell ref="L1178:L1179"/>
    <mergeCell ref="M1178:M1179"/>
    <mergeCell ref="K1180:K1181"/>
    <mergeCell ref="L1180:L1181"/>
    <mergeCell ref="M1180:M1181"/>
    <mergeCell ref="K1174:K1175"/>
    <mergeCell ref="L1174:L1175"/>
    <mergeCell ref="M1174:M1175"/>
    <mergeCell ref="K1176:K1177"/>
    <mergeCell ref="L1176:L1177"/>
    <mergeCell ref="M1176:M1177"/>
    <mergeCell ref="K1170:K1171"/>
    <mergeCell ref="L1170:L1171"/>
    <mergeCell ref="M1170:M1171"/>
    <mergeCell ref="K1172:K1173"/>
    <mergeCell ref="L1172:L1173"/>
    <mergeCell ref="M1172:M1173"/>
    <mergeCell ref="K1166:K1167"/>
    <mergeCell ref="L1166:L1167"/>
    <mergeCell ref="M1166:M1167"/>
    <mergeCell ref="K1168:K1169"/>
    <mergeCell ref="L1168:L1169"/>
    <mergeCell ref="M1168:M1169"/>
    <mergeCell ref="K1162:K1163"/>
    <mergeCell ref="L1162:L1163"/>
    <mergeCell ref="M1162:M1163"/>
    <mergeCell ref="K1164:K1165"/>
    <mergeCell ref="L1164:L1165"/>
    <mergeCell ref="M1164:M1165"/>
    <mergeCell ref="K1158:K1159"/>
    <mergeCell ref="L1158:L1159"/>
    <mergeCell ref="M1158:M1159"/>
    <mergeCell ref="K1160:K1161"/>
    <mergeCell ref="L1160:L1161"/>
    <mergeCell ref="M1160:M1161"/>
    <mergeCell ref="K1154:K1155"/>
    <mergeCell ref="L1154:L1155"/>
    <mergeCell ref="M1154:M1155"/>
    <mergeCell ref="K1156:K1157"/>
    <mergeCell ref="L1156:L1157"/>
    <mergeCell ref="M1156:M1157"/>
    <mergeCell ref="K1150:K1151"/>
    <mergeCell ref="L1150:L1151"/>
    <mergeCell ref="M1150:M1151"/>
    <mergeCell ref="K1152:K1153"/>
    <mergeCell ref="L1152:L1153"/>
    <mergeCell ref="M1152:M1153"/>
    <mergeCell ref="K1146:K1147"/>
    <mergeCell ref="L1146:L1147"/>
    <mergeCell ref="M1146:M1147"/>
    <mergeCell ref="K1148:K1149"/>
    <mergeCell ref="L1148:L1149"/>
    <mergeCell ref="M1148:M1149"/>
    <mergeCell ref="K1142:K1143"/>
    <mergeCell ref="L1142:L1143"/>
    <mergeCell ref="M1142:M1143"/>
    <mergeCell ref="K1144:K1145"/>
    <mergeCell ref="L1144:L1145"/>
    <mergeCell ref="M1144:M1145"/>
    <mergeCell ref="K1138:K1139"/>
    <mergeCell ref="L1138:L1139"/>
    <mergeCell ref="M1138:M1139"/>
    <mergeCell ref="K1140:K1141"/>
    <mergeCell ref="L1140:L1141"/>
    <mergeCell ref="M1140:M1141"/>
    <mergeCell ref="K1134:K1135"/>
    <mergeCell ref="L1134:L1135"/>
    <mergeCell ref="M1134:M1135"/>
    <mergeCell ref="K1136:K1137"/>
    <mergeCell ref="L1136:L1137"/>
    <mergeCell ref="M1136:M1137"/>
    <mergeCell ref="K1130:K1131"/>
    <mergeCell ref="L1130:L1131"/>
    <mergeCell ref="M1130:M1131"/>
    <mergeCell ref="K1132:K1133"/>
    <mergeCell ref="L1132:L1133"/>
    <mergeCell ref="M1132:M1133"/>
    <mergeCell ref="K1126:K1127"/>
    <mergeCell ref="L1126:L1127"/>
    <mergeCell ref="M1126:M1127"/>
    <mergeCell ref="K1128:K1129"/>
    <mergeCell ref="L1128:L1129"/>
    <mergeCell ref="M1128:M1129"/>
    <mergeCell ref="K1122:K1123"/>
    <mergeCell ref="L1122:L1123"/>
    <mergeCell ref="M1122:M1123"/>
    <mergeCell ref="K1124:K1125"/>
    <mergeCell ref="L1124:L1125"/>
    <mergeCell ref="M1124:M1125"/>
    <mergeCell ref="K1118:K1119"/>
    <mergeCell ref="L1118:L1119"/>
    <mergeCell ref="M1118:M1119"/>
    <mergeCell ref="K1120:K1121"/>
    <mergeCell ref="L1120:L1121"/>
    <mergeCell ref="M1120:M1121"/>
    <mergeCell ref="K1114:K1115"/>
    <mergeCell ref="L1114:L1115"/>
    <mergeCell ref="M1114:M1115"/>
    <mergeCell ref="K1116:K1117"/>
    <mergeCell ref="L1116:L1117"/>
    <mergeCell ref="M1116:M1117"/>
    <mergeCell ref="K1110:K1111"/>
    <mergeCell ref="L1110:L1111"/>
    <mergeCell ref="M1110:M1111"/>
    <mergeCell ref="K1112:K1113"/>
    <mergeCell ref="L1112:L1113"/>
    <mergeCell ref="M1112:M1113"/>
    <mergeCell ref="K1106:K1107"/>
    <mergeCell ref="L1106:L1107"/>
    <mergeCell ref="M1106:M1107"/>
    <mergeCell ref="K1108:K1109"/>
    <mergeCell ref="L1108:L1109"/>
    <mergeCell ref="M1108:M1109"/>
    <mergeCell ref="K1102:K1103"/>
    <mergeCell ref="L1102:L1103"/>
    <mergeCell ref="M1102:M1103"/>
    <mergeCell ref="K1104:K1105"/>
    <mergeCell ref="L1104:L1105"/>
    <mergeCell ref="M1104:M1105"/>
    <mergeCell ref="K1098:K1099"/>
    <mergeCell ref="L1098:L1099"/>
    <mergeCell ref="M1098:M1099"/>
    <mergeCell ref="K1100:K1101"/>
    <mergeCell ref="L1100:L1101"/>
    <mergeCell ref="M1100:M1101"/>
    <mergeCell ref="K1094:K1095"/>
    <mergeCell ref="L1094:L1095"/>
    <mergeCell ref="M1094:M1095"/>
    <mergeCell ref="K1096:K1097"/>
    <mergeCell ref="L1096:L1097"/>
    <mergeCell ref="M1096:M1097"/>
    <mergeCell ref="K1090:K1091"/>
    <mergeCell ref="L1090:L1091"/>
    <mergeCell ref="M1090:M1091"/>
    <mergeCell ref="K1092:K1093"/>
    <mergeCell ref="L1092:L1093"/>
    <mergeCell ref="M1092:M1093"/>
    <mergeCell ref="K1086:K1087"/>
    <mergeCell ref="L1086:L1087"/>
    <mergeCell ref="M1086:M1087"/>
    <mergeCell ref="K1088:K1089"/>
    <mergeCell ref="L1088:L1089"/>
    <mergeCell ref="M1088:M1089"/>
    <mergeCell ref="K1082:K1083"/>
    <mergeCell ref="L1082:L1083"/>
    <mergeCell ref="M1082:M1083"/>
    <mergeCell ref="K1084:K1085"/>
    <mergeCell ref="L1084:L1085"/>
    <mergeCell ref="M1084:M1085"/>
    <mergeCell ref="K1078:K1079"/>
    <mergeCell ref="L1078:L1079"/>
    <mergeCell ref="M1078:M1079"/>
    <mergeCell ref="K1080:K1081"/>
    <mergeCell ref="L1080:L1081"/>
    <mergeCell ref="M1080:M1081"/>
    <mergeCell ref="K1074:K1075"/>
    <mergeCell ref="L1074:L1075"/>
    <mergeCell ref="M1074:M1075"/>
    <mergeCell ref="K1076:K1077"/>
    <mergeCell ref="L1076:L1077"/>
    <mergeCell ref="M1076:M1077"/>
    <mergeCell ref="K1070:K1071"/>
    <mergeCell ref="L1070:L1071"/>
    <mergeCell ref="M1070:M1071"/>
    <mergeCell ref="K1072:K1073"/>
    <mergeCell ref="L1072:L1073"/>
    <mergeCell ref="M1072:M1073"/>
    <mergeCell ref="K1066:K1067"/>
    <mergeCell ref="L1066:L1067"/>
    <mergeCell ref="M1066:M1067"/>
    <mergeCell ref="K1068:K1069"/>
    <mergeCell ref="L1068:L1069"/>
    <mergeCell ref="M1068:M1069"/>
    <mergeCell ref="K1062:K1063"/>
    <mergeCell ref="L1062:L1063"/>
    <mergeCell ref="M1062:M1063"/>
    <mergeCell ref="K1064:K1065"/>
    <mergeCell ref="L1064:L1065"/>
    <mergeCell ref="M1064:M1065"/>
    <mergeCell ref="K1058:K1059"/>
    <mergeCell ref="L1058:L1059"/>
    <mergeCell ref="M1058:M1059"/>
    <mergeCell ref="K1060:K1061"/>
    <mergeCell ref="L1060:L1061"/>
    <mergeCell ref="M1060:M1061"/>
    <mergeCell ref="K1054:K1055"/>
    <mergeCell ref="L1054:L1055"/>
    <mergeCell ref="M1054:M1055"/>
    <mergeCell ref="K1056:K1057"/>
    <mergeCell ref="L1056:L1057"/>
    <mergeCell ref="M1056:M1057"/>
    <mergeCell ref="K1050:K1051"/>
    <mergeCell ref="L1050:L1051"/>
    <mergeCell ref="M1050:M1051"/>
    <mergeCell ref="K1052:K1053"/>
    <mergeCell ref="L1052:L1053"/>
    <mergeCell ref="M1052:M1053"/>
    <mergeCell ref="K1046:K1047"/>
    <mergeCell ref="L1046:L1047"/>
    <mergeCell ref="M1046:M1047"/>
    <mergeCell ref="K1048:K1049"/>
    <mergeCell ref="L1048:L1049"/>
    <mergeCell ref="M1048:M1049"/>
    <mergeCell ref="K1042:K1043"/>
    <mergeCell ref="L1042:L1043"/>
    <mergeCell ref="M1042:M1043"/>
    <mergeCell ref="K1044:K1045"/>
    <mergeCell ref="L1044:L1045"/>
    <mergeCell ref="M1044:M1045"/>
    <mergeCell ref="K1038:K1039"/>
    <mergeCell ref="L1038:L1039"/>
    <mergeCell ref="M1038:M1039"/>
    <mergeCell ref="K1040:K1041"/>
    <mergeCell ref="L1040:L1041"/>
    <mergeCell ref="M1040:M1041"/>
    <mergeCell ref="K1034:K1035"/>
    <mergeCell ref="L1034:L1035"/>
    <mergeCell ref="M1034:M1035"/>
    <mergeCell ref="K1036:K1037"/>
    <mergeCell ref="L1036:L1037"/>
    <mergeCell ref="M1036:M1037"/>
    <mergeCell ref="K1030:K1031"/>
    <mergeCell ref="L1030:L1031"/>
    <mergeCell ref="M1030:M1031"/>
    <mergeCell ref="K1032:K1033"/>
    <mergeCell ref="L1032:L1033"/>
    <mergeCell ref="M1032:M1033"/>
    <mergeCell ref="K1026:K1027"/>
    <mergeCell ref="L1026:L1027"/>
    <mergeCell ref="M1026:M1027"/>
    <mergeCell ref="K1028:K1029"/>
    <mergeCell ref="L1028:L1029"/>
    <mergeCell ref="M1028:M1029"/>
    <mergeCell ref="K1022:K1023"/>
    <mergeCell ref="L1022:L1023"/>
    <mergeCell ref="M1022:M1023"/>
    <mergeCell ref="K1024:K1025"/>
    <mergeCell ref="L1024:L1025"/>
    <mergeCell ref="M1024:M1025"/>
    <mergeCell ref="K1018:K1019"/>
    <mergeCell ref="L1018:L1019"/>
    <mergeCell ref="M1018:M1019"/>
    <mergeCell ref="K1020:K1021"/>
    <mergeCell ref="L1020:L1021"/>
    <mergeCell ref="M1020:M1021"/>
    <mergeCell ref="K1014:K1015"/>
    <mergeCell ref="L1014:L1015"/>
    <mergeCell ref="M1014:M1015"/>
    <mergeCell ref="K1016:K1017"/>
    <mergeCell ref="L1016:L1017"/>
    <mergeCell ref="M1016:M1017"/>
    <mergeCell ref="K1010:K1011"/>
    <mergeCell ref="L1010:L1011"/>
    <mergeCell ref="M1010:M1011"/>
    <mergeCell ref="K1012:K1013"/>
    <mergeCell ref="L1012:L1013"/>
    <mergeCell ref="M1012:M1013"/>
    <mergeCell ref="K1006:K1007"/>
    <mergeCell ref="L1006:L1007"/>
    <mergeCell ref="M1006:M1007"/>
    <mergeCell ref="K1008:K1009"/>
    <mergeCell ref="L1008:L1009"/>
    <mergeCell ref="M1008:M1009"/>
    <mergeCell ref="K1002:K1003"/>
    <mergeCell ref="L1002:L1003"/>
    <mergeCell ref="M1002:M1003"/>
    <mergeCell ref="K1004:K1005"/>
    <mergeCell ref="L1004:L1005"/>
    <mergeCell ref="M1004:M1005"/>
    <mergeCell ref="K998:K999"/>
    <mergeCell ref="L998:L999"/>
    <mergeCell ref="M998:M999"/>
    <mergeCell ref="K1000:K1001"/>
    <mergeCell ref="L1000:L1001"/>
    <mergeCell ref="M1000:M1001"/>
    <mergeCell ref="K994:K995"/>
    <mergeCell ref="L994:L995"/>
    <mergeCell ref="M994:M995"/>
    <mergeCell ref="K996:K997"/>
    <mergeCell ref="L996:L997"/>
    <mergeCell ref="M996:M997"/>
    <mergeCell ref="K990:K991"/>
    <mergeCell ref="L990:L991"/>
    <mergeCell ref="M990:M991"/>
    <mergeCell ref="K992:K993"/>
    <mergeCell ref="L992:L993"/>
    <mergeCell ref="M992:M993"/>
    <mergeCell ref="K986:K987"/>
    <mergeCell ref="L986:L987"/>
    <mergeCell ref="M986:M987"/>
    <mergeCell ref="K988:K989"/>
    <mergeCell ref="L988:L989"/>
    <mergeCell ref="M988:M989"/>
    <mergeCell ref="K982:K983"/>
    <mergeCell ref="L982:L983"/>
    <mergeCell ref="M982:M983"/>
    <mergeCell ref="K984:K985"/>
    <mergeCell ref="L984:L985"/>
    <mergeCell ref="M984:M985"/>
    <mergeCell ref="K978:K979"/>
    <mergeCell ref="L978:L979"/>
    <mergeCell ref="M978:M979"/>
    <mergeCell ref="K980:K981"/>
    <mergeCell ref="L980:L981"/>
    <mergeCell ref="M980:M981"/>
    <mergeCell ref="K974:K975"/>
    <mergeCell ref="L974:L975"/>
    <mergeCell ref="M974:M975"/>
    <mergeCell ref="K976:K977"/>
    <mergeCell ref="L976:L977"/>
    <mergeCell ref="M976:M977"/>
    <mergeCell ref="K970:K971"/>
    <mergeCell ref="L970:L971"/>
    <mergeCell ref="M970:M971"/>
    <mergeCell ref="K972:K973"/>
    <mergeCell ref="L972:L973"/>
    <mergeCell ref="M972:M973"/>
    <mergeCell ref="K966:K967"/>
    <mergeCell ref="L966:L967"/>
    <mergeCell ref="M966:M967"/>
    <mergeCell ref="K968:K969"/>
    <mergeCell ref="L968:L969"/>
    <mergeCell ref="M968:M969"/>
    <mergeCell ref="K962:K963"/>
    <mergeCell ref="L962:L963"/>
    <mergeCell ref="M962:M963"/>
    <mergeCell ref="K964:K965"/>
    <mergeCell ref="L964:L965"/>
    <mergeCell ref="M964:M965"/>
    <mergeCell ref="K958:K959"/>
    <mergeCell ref="L958:L959"/>
    <mergeCell ref="M958:M959"/>
    <mergeCell ref="K960:K961"/>
    <mergeCell ref="L960:L961"/>
    <mergeCell ref="M960:M961"/>
    <mergeCell ref="K954:K955"/>
    <mergeCell ref="L954:L955"/>
    <mergeCell ref="M954:M955"/>
    <mergeCell ref="K956:K957"/>
    <mergeCell ref="L956:L957"/>
    <mergeCell ref="M956:M957"/>
    <mergeCell ref="K950:K951"/>
    <mergeCell ref="L950:L951"/>
    <mergeCell ref="M950:M951"/>
    <mergeCell ref="K952:K953"/>
    <mergeCell ref="L952:L953"/>
    <mergeCell ref="M952:M953"/>
    <mergeCell ref="K946:K947"/>
    <mergeCell ref="L946:L947"/>
    <mergeCell ref="M946:M947"/>
    <mergeCell ref="K948:K949"/>
    <mergeCell ref="L948:L949"/>
    <mergeCell ref="M948:M949"/>
    <mergeCell ref="K942:K943"/>
    <mergeCell ref="L942:L943"/>
    <mergeCell ref="M942:M943"/>
    <mergeCell ref="K944:K945"/>
    <mergeCell ref="L944:L945"/>
    <mergeCell ref="M944:M945"/>
    <mergeCell ref="K938:K939"/>
    <mergeCell ref="L938:L939"/>
    <mergeCell ref="M938:M939"/>
    <mergeCell ref="K940:K941"/>
    <mergeCell ref="L940:L941"/>
    <mergeCell ref="M940:M941"/>
    <mergeCell ref="K934:K935"/>
    <mergeCell ref="L934:L935"/>
    <mergeCell ref="M934:M935"/>
    <mergeCell ref="K936:K937"/>
    <mergeCell ref="L936:L937"/>
    <mergeCell ref="M936:M937"/>
    <mergeCell ref="K930:K931"/>
    <mergeCell ref="L930:L931"/>
    <mergeCell ref="M930:M931"/>
    <mergeCell ref="K932:K933"/>
    <mergeCell ref="L932:L933"/>
    <mergeCell ref="M932:M933"/>
    <mergeCell ref="K926:K927"/>
    <mergeCell ref="L926:L927"/>
    <mergeCell ref="M926:M927"/>
    <mergeCell ref="K928:K929"/>
    <mergeCell ref="L928:L929"/>
    <mergeCell ref="M928:M929"/>
    <mergeCell ref="K922:K923"/>
    <mergeCell ref="L922:L923"/>
    <mergeCell ref="M922:M923"/>
    <mergeCell ref="K924:K925"/>
    <mergeCell ref="L924:L925"/>
    <mergeCell ref="M924:M925"/>
    <mergeCell ref="K918:K919"/>
    <mergeCell ref="L918:L919"/>
    <mergeCell ref="M918:M919"/>
    <mergeCell ref="K920:K921"/>
    <mergeCell ref="L920:L921"/>
    <mergeCell ref="M920:M921"/>
    <mergeCell ref="K914:K915"/>
    <mergeCell ref="L914:L915"/>
    <mergeCell ref="M914:M915"/>
    <mergeCell ref="K916:K917"/>
    <mergeCell ref="L916:L917"/>
    <mergeCell ref="M916:M917"/>
    <mergeCell ref="K910:K911"/>
    <mergeCell ref="L910:L911"/>
    <mergeCell ref="M910:M911"/>
    <mergeCell ref="K912:K913"/>
    <mergeCell ref="L912:L913"/>
    <mergeCell ref="M912:M913"/>
    <mergeCell ref="K906:K907"/>
    <mergeCell ref="L906:L907"/>
    <mergeCell ref="M906:M907"/>
    <mergeCell ref="K908:K909"/>
    <mergeCell ref="L908:L909"/>
    <mergeCell ref="M908:M909"/>
    <mergeCell ref="K902:K903"/>
    <mergeCell ref="L902:L903"/>
    <mergeCell ref="M902:M903"/>
    <mergeCell ref="K904:K905"/>
    <mergeCell ref="L904:L905"/>
    <mergeCell ref="M904:M905"/>
    <mergeCell ref="K898:K899"/>
    <mergeCell ref="L898:L899"/>
    <mergeCell ref="M898:M899"/>
    <mergeCell ref="K900:K901"/>
    <mergeCell ref="L900:L901"/>
    <mergeCell ref="M900:M901"/>
    <mergeCell ref="K894:K895"/>
    <mergeCell ref="L894:L895"/>
    <mergeCell ref="M894:M895"/>
    <mergeCell ref="K896:K897"/>
    <mergeCell ref="L896:L897"/>
    <mergeCell ref="M896:M897"/>
    <mergeCell ref="K890:K891"/>
    <mergeCell ref="L890:L891"/>
    <mergeCell ref="M890:M891"/>
    <mergeCell ref="K892:K893"/>
    <mergeCell ref="L892:L893"/>
    <mergeCell ref="M892:M893"/>
    <mergeCell ref="K886:K887"/>
    <mergeCell ref="L886:L887"/>
    <mergeCell ref="M886:M887"/>
    <mergeCell ref="K888:K889"/>
    <mergeCell ref="L888:L889"/>
    <mergeCell ref="M888:M889"/>
    <mergeCell ref="K882:K883"/>
    <mergeCell ref="L882:L883"/>
    <mergeCell ref="M882:M883"/>
    <mergeCell ref="K884:K885"/>
    <mergeCell ref="L884:L885"/>
    <mergeCell ref="M884:M885"/>
    <mergeCell ref="K878:K879"/>
    <mergeCell ref="L878:L879"/>
    <mergeCell ref="M878:M879"/>
    <mergeCell ref="K880:K881"/>
    <mergeCell ref="L880:L881"/>
    <mergeCell ref="M880:M881"/>
    <mergeCell ref="K874:K875"/>
    <mergeCell ref="L874:L875"/>
    <mergeCell ref="M874:M875"/>
    <mergeCell ref="K876:K877"/>
    <mergeCell ref="L876:L877"/>
    <mergeCell ref="M876:M877"/>
    <mergeCell ref="K870:K871"/>
    <mergeCell ref="L870:L871"/>
    <mergeCell ref="M870:M871"/>
    <mergeCell ref="K872:K873"/>
    <mergeCell ref="L872:L873"/>
    <mergeCell ref="M872:M873"/>
    <mergeCell ref="K866:K867"/>
    <mergeCell ref="L866:L867"/>
    <mergeCell ref="M866:M867"/>
    <mergeCell ref="K868:K869"/>
    <mergeCell ref="L868:L869"/>
    <mergeCell ref="M868:M869"/>
    <mergeCell ref="K862:K863"/>
    <mergeCell ref="L862:L863"/>
    <mergeCell ref="M862:M863"/>
    <mergeCell ref="K864:K865"/>
    <mergeCell ref="L864:L865"/>
    <mergeCell ref="M864:M865"/>
    <mergeCell ref="K858:K859"/>
    <mergeCell ref="L858:L859"/>
    <mergeCell ref="M858:M859"/>
    <mergeCell ref="K860:K861"/>
    <mergeCell ref="L860:L861"/>
    <mergeCell ref="M860:M861"/>
    <mergeCell ref="K854:K855"/>
    <mergeCell ref="L854:L855"/>
    <mergeCell ref="M854:M855"/>
    <mergeCell ref="K856:K857"/>
    <mergeCell ref="L856:L857"/>
    <mergeCell ref="M856:M857"/>
    <mergeCell ref="K850:K851"/>
    <mergeCell ref="L850:L851"/>
    <mergeCell ref="M850:M851"/>
    <mergeCell ref="K852:K853"/>
    <mergeCell ref="L852:L853"/>
    <mergeCell ref="M852:M853"/>
    <mergeCell ref="K846:K847"/>
    <mergeCell ref="L846:L847"/>
    <mergeCell ref="M846:M847"/>
    <mergeCell ref="K848:K849"/>
    <mergeCell ref="L848:L849"/>
    <mergeCell ref="M848:M849"/>
    <mergeCell ref="K842:K843"/>
    <mergeCell ref="L842:L843"/>
    <mergeCell ref="M842:M843"/>
    <mergeCell ref="K844:K845"/>
    <mergeCell ref="L844:L845"/>
    <mergeCell ref="M844:M845"/>
    <mergeCell ref="K838:K839"/>
    <mergeCell ref="L838:L839"/>
    <mergeCell ref="M838:M839"/>
    <mergeCell ref="K840:K841"/>
    <mergeCell ref="L840:L841"/>
    <mergeCell ref="M840:M841"/>
    <mergeCell ref="K834:K835"/>
    <mergeCell ref="L834:L835"/>
    <mergeCell ref="M834:M835"/>
    <mergeCell ref="K836:K837"/>
    <mergeCell ref="L836:L837"/>
    <mergeCell ref="M836:M837"/>
    <mergeCell ref="K830:K831"/>
    <mergeCell ref="L830:L831"/>
    <mergeCell ref="M830:M831"/>
    <mergeCell ref="K832:K833"/>
    <mergeCell ref="L832:L833"/>
    <mergeCell ref="M832:M833"/>
    <mergeCell ref="K826:K827"/>
    <mergeCell ref="L826:L827"/>
    <mergeCell ref="M826:M827"/>
    <mergeCell ref="K828:K829"/>
    <mergeCell ref="L828:L829"/>
    <mergeCell ref="M828:M829"/>
    <mergeCell ref="K822:K823"/>
    <mergeCell ref="L822:L823"/>
    <mergeCell ref="M822:M823"/>
    <mergeCell ref="K824:K825"/>
    <mergeCell ref="L824:L825"/>
    <mergeCell ref="M824:M825"/>
    <mergeCell ref="K818:K819"/>
    <mergeCell ref="L818:L819"/>
    <mergeCell ref="M818:M819"/>
    <mergeCell ref="K820:K821"/>
    <mergeCell ref="L820:L821"/>
    <mergeCell ref="M820:M821"/>
    <mergeCell ref="K814:K815"/>
    <mergeCell ref="L814:L815"/>
    <mergeCell ref="M814:M815"/>
    <mergeCell ref="K816:K817"/>
    <mergeCell ref="L816:L817"/>
    <mergeCell ref="M816:M817"/>
    <mergeCell ref="K810:K811"/>
    <mergeCell ref="L810:L811"/>
    <mergeCell ref="M810:M811"/>
    <mergeCell ref="K812:K813"/>
    <mergeCell ref="L812:L813"/>
    <mergeCell ref="M812:M813"/>
    <mergeCell ref="K806:K807"/>
    <mergeCell ref="L806:L807"/>
    <mergeCell ref="M806:M807"/>
    <mergeCell ref="K808:K809"/>
    <mergeCell ref="L808:L809"/>
    <mergeCell ref="M808:M809"/>
    <mergeCell ref="K802:K803"/>
    <mergeCell ref="L802:L803"/>
    <mergeCell ref="M802:M803"/>
    <mergeCell ref="K804:K805"/>
    <mergeCell ref="L804:L805"/>
    <mergeCell ref="M804:M805"/>
    <mergeCell ref="K798:K799"/>
    <mergeCell ref="L798:L799"/>
    <mergeCell ref="M798:M799"/>
    <mergeCell ref="K800:K801"/>
    <mergeCell ref="L800:L801"/>
    <mergeCell ref="M800:M801"/>
    <mergeCell ref="K794:K795"/>
    <mergeCell ref="L794:L795"/>
    <mergeCell ref="M794:M795"/>
    <mergeCell ref="K796:K797"/>
    <mergeCell ref="L796:L797"/>
    <mergeCell ref="M796:M797"/>
    <mergeCell ref="K790:K791"/>
    <mergeCell ref="L790:L791"/>
    <mergeCell ref="M790:M791"/>
    <mergeCell ref="K792:K793"/>
    <mergeCell ref="L792:L793"/>
    <mergeCell ref="M792:M793"/>
    <mergeCell ref="K786:K787"/>
    <mergeCell ref="L786:L787"/>
    <mergeCell ref="M786:M787"/>
    <mergeCell ref="K788:K789"/>
    <mergeCell ref="L788:L789"/>
    <mergeCell ref="M788:M789"/>
    <mergeCell ref="K782:K783"/>
    <mergeCell ref="L782:L783"/>
    <mergeCell ref="M782:M783"/>
    <mergeCell ref="K784:K785"/>
    <mergeCell ref="L784:L785"/>
    <mergeCell ref="M784:M785"/>
    <mergeCell ref="K778:K779"/>
    <mergeCell ref="L778:L779"/>
    <mergeCell ref="M778:M779"/>
    <mergeCell ref="K780:K781"/>
    <mergeCell ref="L780:L781"/>
    <mergeCell ref="M780:M781"/>
    <mergeCell ref="K774:K775"/>
    <mergeCell ref="L774:L775"/>
    <mergeCell ref="M774:M775"/>
    <mergeCell ref="K776:K777"/>
    <mergeCell ref="L776:L777"/>
    <mergeCell ref="M776:M777"/>
    <mergeCell ref="K770:K771"/>
    <mergeCell ref="L770:L771"/>
    <mergeCell ref="M770:M771"/>
    <mergeCell ref="K772:K773"/>
    <mergeCell ref="L772:L773"/>
    <mergeCell ref="M772:M773"/>
    <mergeCell ref="K766:K767"/>
    <mergeCell ref="L766:L767"/>
    <mergeCell ref="M766:M767"/>
    <mergeCell ref="K768:K769"/>
    <mergeCell ref="L768:L769"/>
    <mergeCell ref="M768:M769"/>
    <mergeCell ref="K762:K763"/>
    <mergeCell ref="L762:L763"/>
    <mergeCell ref="M762:M763"/>
    <mergeCell ref="K764:K765"/>
    <mergeCell ref="L764:L765"/>
    <mergeCell ref="M764:M765"/>
    <mergeCell ref="K758:K759"/>
    <mergeCell ref="L758:L759"/>
    <mergeCell ref="M758:M759"/>
    <mergeCell ref="K760:K761"/>
    <mergeCell ref="L760:L761"/>
    <mergeCell ref="M760:M761"/>
    <mergeCell ref="K754:K755"/>
    <mergeCell ref="L754:L755"/>
    <mergeCell ref="M754:M755"/>
    <mergeCell ref="K756:K757"/>
    <mergeCell ref="L756:L757"/>
    <mergeCell ref="M756:M757"/>
    <mergeCell ref="K750:K751"/>
    <mergeCell ref="L750:L751"/>
    <mergeCell ref="M750:M751"/>
    <mergeCell ref="K752:K753"/>
    <mergeCell ref="L752:L753"/>
    <mergeCell ref="M752:M753"/>
    <mergeCell ref="K746:K747"/>
    <mergeCell ref="L746:L747"/>
    <mergeCell ref="M746:M747"/>
    <mergeCell ref="K748:K749"/>
    <mergeCell ref="L748:L749"/>
    <mergeCell ref="M748:M749"/>
    <mergeCell ref="K742:K743"/>
    <mergeCell ref="L742:L743"/>
    <mergeCell ref="M742:M743"/>
    <mergeCell ref="K744:K745"/>
    <mergeCell ref="L744:L745"/>
    <mergeCell ref="M744:M745"/>
    <mergeCell ref="K738:K739"/>
    <mergeCell ref="L738:L739"/>
    <mergeCell ref="M738:M739"/>
    <mergeCell ref="K740:K741"/>
    <mergeCell ref="L740:L741"/>
    <mergeCell ref="M740:M741"/>
    <mergeCell ref="K734:K735"/>
    <mergeCell ref="L734:L735"/>
    <mergeCell ref="M734:M735"/>
    <mergeCell ref="K736:K737"/>
    <mergeCell ref="L736:L737"/>
    <mergeCell ref="M736:M737"/>
    <mergeCell ref="K730:K731"/>
    <mergeCell ref="L730:L731"/>
    <mergeCell ref="M730:M731"/>
    <mergeCell ref="K732:K733"/>
    <mergeCell ref="L732:L733"/>
    <mergeCell ref="M732:M733"/>
    <mergeCell ref="K726:K727"/>
    <mergeCell ref="L726:L727"/>
    <mergeCell ref="M726:M727"/>
    <mergeCell ref="K728:K729"/>
    <mergeCell ref="L728:L729"/>
    <mergeCell ref="M728:M729"/>
    <mergeCell ref="K722:K723"/>
    <mergeCell ref="L722:L723"/>
    <mergeCell ref="M722:M723"/>
    <mergeCell ref="K724:K725"/>
    <mergeCell ref="L724:L725"/>
    <mergeCell ref="M724:M725"/>
    <mergeCell ref="K718:K719"/>
    <mergeCell ref="L718:L719"/>
    <mergeCell ref="M718:M719"/>
    <mergeCell ref="K720:K721"/>
    <mergeCell ref="L720:L721"/>
    <mergeCell ref="M720:M721"/>
    <mergeCell ref="K714:K715"/>
    <mergeCell ref="L714:L715"/>
    <mergeCell ref="M714:M715"/>
    <mergeCell ref="K716:K717"/>
    <mergeCell ref="L716:L717"/>
    <mergeCell ref="M716:M717"/>
    <mergeCell ref="K710:K711"/>
    <mergeCell ref="L710:L711"/>
    <mergeCell ref="M710:M711"/>
    <mergeCell ref="K712:K713"/>
    <mergeCell ref="L712:L713"/>
    <mergeCell ref="M712:M713"/>
    <mergeCell ref="K706:K707"/>
    <mergeCell ref="L706:L707"/>
    <mergeCell ref="M706:M707"/>
    <mergeCell ref="K708:K709"/>
    <mergeCell ref="L708:L709"/>
    <mergeCell ref="M708:M709"/>
    <mergeCell ref="K702:K703"/>
    <mergeCell ref="L702:L703"/>
    <mergeCell ref="M702:M703"/>
    <mergeCell ref="K704:K705"/>
    <mergeCell ref="L704:L705"/>
    <mergeCell ref="M704:M705"/>
    <mergeCell ref="K698:K699"/>
    <mergeCell ref="L698:L699"/>
    <mergeCell ref="M698:M699"/>
    <mergeCell ref="K700:K701"/>
    <mergeCell ref="L700:L701"/>
    <mergeCell ref="M700:M701"/>
    <mergeCell ref="K694:K695"/>
    <mergeCell ref="L694:L695"/>
    <mergeCell ref="M694:M695"/>
    <mergeCell ref="K696:K697"/>
    <mergeCell ref="L696:L697"/>
    <mergeCell ref="M696:M697"/>
    <mergeCell ref="K690:K691"/>
    <mergeCell ref="L690:L691"/>
    <mergeCell ref="M690:M691"/>
    <mergeCell ref="K692:K693"/>
    <mergeCell ref="L692:L693"/>
    <mergeCell ref="M692:M693"/>
    <mergeCell ref="K686:K687"/>
    <mergeCell ref="L686:L687"/>
    <mergeCell ref="M686:M687"/>
    <mergeCell ref="K688:K689"/>
    <mergeCell ref="L688:L689"/>
    <mergeCell ref="M688:M689"/>
    <mergeCell ref="K682:K683"/>
    <mergeCell ref="L682:L683"/>
    <mergeCell ref="M682:M683"/>
    <mergeCell ref="K684:K685"/>
    <mergeCell ref="L684:L685"/>
    <mergeCell ref="M684:M685"/>
    <mergeCell ref="K678:K679"/>
    <mergeCell ref="L678:L679"/>
    <mergeCell ref="M678:M679"/>
    <mergeCell ref="K680:K681"/>
    <mergeCell ref="L680:L681"/>
    <mergeCell ref="M680:M681"/>
    <mergeCell ref="K674:K675"/>
    <mergeCell ref="L674:L675"/>
    <mergeCell ref="M674:M675"/>
    <mergeCell ref="K676:K677"/>
    <mergeCell ref="L676:L677"/>
    <mergeCell ref="M676:M677"/>
    <mergeCell ref="K670:K671"/>
    <mergeCell ref="L670:L671"/>
    <mergeCell ref="M670:M671"/>
    <mergeCell ref="K672:K673"/>
    <mergeCell ref="L672:L673"/>
    <mergeCell ref="M672:M673"/>
    <mergeCell ref="K666:K667"/>
    <mergeCell ref="L666:L667"/>
    <mergeCell ref="M666:M667"/>
    <mergeCell ref="K668:K669"/>
    <mergeCell ref="L668:L669"/>
    <mergeCell ref="M668:M669"/>
    <mergeCell ref="K662:K663"/>
    <mergeCell ref="L662:L663"/>
    <mergeCell ref="M662:M663"/>
    <mergeCell ref="K664:K665"/>
    <mergeCell ref="L664:L665"/>
    <mergeCell ref="M664:M665"/>
    <mergeCell ref="K658:K659"/>
    <mergeCell ref="L658:L659"/>
    <mergeCell ref="M658:M659"/>
    <mergeCell ref="K660:K661"/>
    <mergeCell ref="L660:L661"/>
    <mergeCell ref="M660:M661"/>
    <mergeCell ref="K654:K655"/>
    <mergeCell ref="L654:L655"/>
    <mergeCell ref="M654:M655"/>
    <mergeCell ref="K656:K657"/>
    <mergeCell ref="L656:L657"/>
    <mergeCell ref="M656:M657"/>
    <mergeCell ref="K650:K651"/>
    <mergeCell ref="L650:L651"/>
    <mergeCell ref="M650:M651"/>
    <mergeCell ref="K652:K653"/>
    <mergeCell ref="L652:L653"/>
    <mergeCell ref="M652:M653"/>
    <mergeCell ref="K646:K647"/>
    <mergeCell ref="L646:L647"/>
    <mergeCell ref="M646:M647"/>
    <mergeCell ref="K648:K649"/>
    <mergeCell ref="L648:L649"/>
    <mergeCell ref="M648:M649"/>
    <mergeCell ref="K642:K643"/>
    <mergeCell ref="L642:L643"/>
    <mergeCell ref="M642:M643"/>
    <mergeCell ref="K644:K645"/>
    <mergeCell ref="L644:L645"/>
    <mergeCell ref="M644:M645"/>
    <mergeCell ref="K638:K639"/>
    <mergeCell ref="L638:L639"/>
    <mergeCell ref="M638:M639"/>
    <mergeCell ref="K640:K641"/>
    <mergeCell ref="L640:L641"/>
    <mergeCell ref="M640:M641"/>
    <mergeCell ref="K634:K635"/>
    <mergeCell ref="L634:L635"/>
    <mergeCell ref="M634:M635"/>
    <mergeCell ref="K636:K637"/>
    <mergeCell ref="L636:L637"/>
    <mergeCell ref="M636:M637"/>
    <mergeCell ref="K630:K631"/>
    <mergeCell ref="L630:L631"/>
    <mergeCell ref="M630:M631"/>
    <mergeCell ref="K632:K633"/>
    <mergeCell ref="L632:L633"/>
    <mergeCell ref="M632:M633"/>
    <mergeCell ref="K628:K629"/>
    <mergeCell ref="L628:L629"/>
    <mergeCell ref="M628:M629"/>
    <mergeCell ref="K624:K625"/>
    <mergeCell ref="L624:L625"/>
    <mergeCell ref="M624:M625"/>
    <mergeCell ref="K626:K627"/>
    <mergeCell ref="L626:L627"/>
    <mergeCell ref="M626:M627"/>
    <mergeCell ref="K620:K621"/>
    <mergeCell ref="L620:L621"/>
    <mergeCell ref="M620:M621"/>
    <mergeCell ref="K622:K623"/>
    <mergeCell ref="L622:L623"/>
    <mergeCell ref="M622:M623"/>
    <mergeCell ref="K616:K617"/>
    <mergeCell ref="L616:L617"/>
    <mergeCell ref="M616:M617"/>
    <mergeCell ref="K618:K619"/>
    <mergeCell ref="L618:L619"/>
    <mergeCell ref="M618:M619"/>
    <mergeCell ref="K612:K613"/>
    <mergeCell ref="L612:L613"/>
    <mergeCell ref="M612:M613"/>
    <mergeCell ref="K614:K615"/>
    <mergeCell ref="L614:L615"/>
    <mergeCell ref="M614:M615"/>
    <mergeCell ref="K608:K609"/>
    <mergeCell ref="L608:L609"/>
    <mergeCell ref="M608:M609"/>
    <mergeCell ref="K610:K611"/>
    <mergeCell ref="L610:L611"/>
    <mergeCell ref="M610:M611"/>
    <mergeCell ref="K604:K605"/>
    <mergeCell ref="L604:L605"/>
    <mergeCell ref="M604:M605"/>
    <mergeCell ref="K606:K607"/>
    <mergeCell ref="L606:L607"/>
    <mergeCell ref="M606:M607"/>
    <mergeCell ref="K600:K601"/>
    <mergeCell ref="L600:L601"/>
    <mergeCell ref="M600:M601"/>
    <mergeCell ref="K602:K603"/>
    <mergeCell ref="L602:L603"/>
    <mergeCell ref="M602:M603"/>
    <mergeCell ref="K596:K597"/>
    <mergeCell ref="L596:L597"/>
    <mergeCell ref="M596:M597"/>
    <mergeCell ref="K598:K599"/>
    <mergeCell ref="L598:L599"/>
    <mergeCell ref="M598:M599"/>
    <mergeCell ref="K592:K593"/>
    <mergeCell ref="L592:L593"/>
    <mergeCell ref="M592:M593"/>
    <mergeCell ref="K594:K595"/>
    <mergeCell ref="L594:L595"/>
    <mergeCell ref="M594:M595"/>
    <mergeCell ref="K588:K589"/>
    <mergeCell ref="L588:L589"/>
    <mergeCell ref="M588:M589"/>
    <mergeCell ref="K590:K591"/>
    <mergeCell ref="L590:L591"/>
    <mergeCell ref="M590:M591"/>
    <mergeCell ref="K584:K585"/>
    <mergeCell ref="L584:L585"/>
    <mergeCell ref="M584:M585"/>
    <mergeCell ref="K586:K587"/>
    <mergeCell ref="L586:L587"/>
    <mergeCell ref="M586:M587"/>
    <mergeCell ref="K580:K581"/>
    <mergeCell ref="L580:L581"/>
    <mergeCell ref="M580:M581"/>
    <mergeCell ref="K582:K583"/>
    <mergeCell ref="L582:L583"/>
    <mergeCell ref="M582:M583"/>
    <mergeCell ref="K576:K577"/>
    <mergeCell ref="L576:L577"/>
    <mergeCell ref="M576:M577"/>
    <mergeCell ref="K578:K579"/>
    <mergeCell ref="L578:L579"/>
    <mergeCell ref="M578:M579"/>
    <mergeCell ref="K572:K573"/>
    <mergeCell ref="L572:L573"/>
    <mergeCell ref="M572:M573"/>
    <mergeCell ref="K574:K575"/>
    <mergeCell ref="L574:L575"/>
    <mergeCell ref="M574:M575"/>
    <mergeCell ref="K568:K569"/>
    <mergeCell ref="L568:L569"/>
    <mergeCell ref="M568:M569"/>
    <mergeCell ref="K570:K571"/>
    <mergeCell ref="L570:L571"/>
    <mergeCell ref="M570:M571"/>
    <mergeCell ref="K564:K565"/>
    <mergeCell ref="L564:L565"/>
    <mergeCell ref="M564:M565"/>
    <mergeCell ref="K566:K567"/>
    <mergeCell ref="L566:L567"/>
    <mergeCell ref="M566:M567"/>
    <mergeCell ref="K560:K561"/>
    <mergeCell ref="L560:L561"/>
    <mergeCell ref="M560:M561"/>
    <mergeCell ref="K562:K563"/>
    <mergeCell ref="L562:L563"/>
    <mergeCell ref="M562:M563"/>
    <mergeCell ref="K556:K557"/>
    <mergeCell ref="L556:L557"/>
    <mergeCell ref="M556:M557"/>
    <mergeCell ref="K558:K559"/>
    <mergeCell ref="L558:L559"/>
    <mergeCell ref="M558:M559"/>
    <mergeCell ref="K552:K553"/>
    <mergeCell ref="L552:L553"/>
    <mergeCell ref="M552:M553"/>
    <mergeCell ref="K554:K555"/>
    <mergeCell ref="L554:L555"/>
    <mergeCell ref="M554:M555"/>
    <mergeCell ref="K548:K549"/>
    <mergeCell ref="L548:L549"/>
    <mergeCell ref="M548:M549"/>
    <mergeCell ref="K550:K551"/>
    <mergeCell ref="L550:L551"/>
    <mergeCell ref="M550:M551"/>
    <mergeCell ref="K544:K545"/>
    <mergeCell ref="L544:L545"/>
    <mergeCell ref="M544:M545"/>
    <mergeCell ref="K546:K547"/>
    <mergeCell ref="L546:L547"/>
    <mergeCell ref="M546:M547"/>
    <mergeCell ref="K540:K541"/>
    <mergeCell ref="L540:L541"/>
    <mergeCell ref="M540:M541"/>
    <mergeCell ref="K542:K543"/>
    <mergeCell ref="L542:L543"/>
    <mergeCell ref="M542:M543"/>
    <mergeCell ref="K536:K537"/>
    <mergeCell ref="L536:L537"/>
    <mergeCell ref="M536:M537"/>
    <mergeCell ref="K538:K539"/>
    <mergeCell ref="L538:L539"/>
    <mergeCell ref="M538:M539"/>
    <mergeCell ref="K532:K533"/>
    <mergeCell ref="L532:L533"/>
    <mergeCell ref="M532:M533"/>
    <mergeCell ref="K534:K535"/>
    <mergeCell ref="L534:L535"/>
    <mergeCell ref="M534:M535"/>
    <mergeCell ref="K528:K529"/>
    <mergeCell ref="L528:L529"/>
    <mergeCell ref="M528:M529"/>
    <mergeCell ref="K530:K531"/>
    <mergeCell ref="L530:L531"/>
    <mergeCell ref="M530:M531"/>
    <mergeCell ref="K524:K525"/>
    <mergeCell ref="L524:L525"/>
    <mergeCell ref="M524:M525"/>
    <mergeCell ref="K526:K527"/>
    <mergeCell ref="L526:L527"/>
    <mergeCell ref="M526:M527"/>
    <mergeCell ref="K520:K521"/>
    <mergeCell ref="L520:L521"/>
    <mergeCell ref="M520:M521"/>
    <mergeCell ref="K522:K523"/>
    <mergeCell ref="L522:L523"/>
    <mergeCell ref="M522:M523"/>
    <mergeCell ref="K516:K517"/>
    <mergeCell ref="L516:L517"/>
    <mergeCell ref="M516:M517"/>
    <mergeCell ref="K518:K519"/>
    <mergeCell ref="L518:L519"/>
    <mergeCell ref="M518:M519"/>
    <mergeCell ref="K512:K513"/>
    <mergeCell ref="L512:L513"/>
    <mergeCell ref="M512:M513"/>
    <mergeCell ref="K514:K515"/>
    <mergeCell ref="L514:L515"/>
    <mergeCell ref="M514:M515"/>
    <mergeCell ref="K508:K509"/>
    <mergeCell ref="L508:L509"/>
    <mergeCell ref="M508:M509"/>
    <mergeCell ref="K510:K511"/>
    <mergeCell ref="L510:L511"/>
    <mergeCell ref="M510:M511"/>
    <mergeCell ref="K504:K505"/>
    <mergeCell ref="L504:L505"/>
    <mergeCell ref="M504:M505"/>
    <mergeCell ref="K506:K507"/>
    <mergeCell ref="L506:L507"/>
    <mergeCell ref="M506:M507"/>
    <mergeCell ref="M500:M501"/>
    <mergeCell ref="K502:K503"/>
    <mergeCell ref="L502:L503"/>
    <mergeCell ref="M502:M503"/>
    <mergeCell ref="H4:H5"/>
    <mergeCell ref="O844:O845"/>
    <mergeCell ref="P844:P845"/>
    <mergeCell ref="Q844:Q845"/>
    <mergeCell ref="R844:R845"/>
    <mergeCell ref="O846:O847"/>
    <mergeCell ref="P846:P847"/>
    <mergeCell ref="Q846:Q847"/>
    <mergeCell ref="R846:R847"/>
    <mergeCell ref="O840:O841"/>
    <mergeCell ref="P840:P841"/>
    <mergeCell ref="Q840:Q841"/>
    <mergeCell ref="R840:R841"/>
    <mergeCell ref="O842:O843"/>
    <mergeCell ref="P842:P843"/>
    <mergeCell ref="Q842:Q843"/>
    <mergeCell ref="R842:R843"/>
    <mergeCell ref="O836:O837"/>
    <mergeCell ref="P836:P837"/>
    <mergeCell ref="Q836:Q837"/>
    <mergeCell ref="R836:R837"/>
    <mergeCell ref="O838:O839"/>
    <mergeCell ref="P838:P839"/>
    <mergeCell ref="Q838:Q839"/>
    <mergeCell ref="R838:R839"/>
    <mergeCell ref="P834:P835"/>
    <mergeCell ref="Q834:Q835"/>
    <mergeCell ref="R834:R835"/>
    <mergeCell ref="O828:O829"/>
    <mergeCell ref="P828:P829"/>
    <mergeCell ref="Q828:Q829"/>
    <mergeCell ref="R828:R829"/>
    <mergeCell ref="O830:O831"/>
    <mergeCell ref="P830:P831"/>
    <mergeCell ref="Q830:Q831"/>
    <mergeCell ref="R830:R831"/>
    <mergeCell ref="O824:O825"/>
    <mergeCell ref="P824:P825"/>
    <mergeCell ref="Q824:Q825"/>
    <mergeCell ref="R824:R825"/>
    <mergeCell ref="O826:O827"/>
    <mergeCell ref="P826:P827"/>
    <mergeCell ref="Q826:Q827"/>
    <mergeCell ref="R826:R827"/>
    <mergeCell ref="O832:O833"/>
    <mergeCell ref="P832:P833"/>
    <mergeCell ref="Q832:Q833"/>
    <mergeCell ref="R832:R833"/>
    <mergeCell ref="O834:O835"/>
    <mergeCell ref="O820:O821"/>
    <mergeCell ref="P820:P821"/>
    <mergeCell ref="Q820:Q821"/>
    <mergeCell ref="R820:R821"/>
    <mergeCell ref="O822:O823"/>
    <mergeCell ref="P822:P823"/>
    <mergeCell ref="Q822:Q823"/>
    <mergeCell ref="R822:R823"/>
    <mergeCell ref="O816:O817"/>
    <mergeCell ref="P816:P817"/>
    <mergeCell ref="Q816:Q817"/>
    <mergeCell ref="R816:R817"/>
    <mergeCell ref="O818:O819"/>
    <mergeCell ref="P818:P819"/>
    <mergeCell ref="Q818:Q819"/>
    <mergeCell ref="R818:R819"/>
    <mergeCell ref="O812:O813"/>
    <mergeCell ref="P812:P813"/>
    <mergeCell ref="Q812:Q813"/>
    <mergeCell ref="R812:R813"/>
    <mergeCell ref="O814:O815"/>
    <mergeCell ref="P814:P815"/>
    <mergeCell ref="Q814:Q815"/>
    <mergeCell ref="R814:R815"/>
    <mergeCell ref="O808:O809"/>
    <mergeCell ref="P808:P809"/>
    <mergeCell ref="Q808:Q809"/>
    <mergeCell ref="R808:R809"/>
    <mergeCell ref="O810:O811"/>
    <mergeCell ref="P810:P811"/>
    <mergeCell ref="Q810:Q811"/>
    <mergeCell ref="R810:R811"/>
    <mergeCell ref="O804:O805"/>
    <mergeCell ref="P804:P805"/>
    <mergeCell ref="Q804:Q805"/>
    <mergeCell ref="R804:R805"/>
    <mergeCell ref="O806:O807"/>
    <mergeCell ref="P806:P807"/>
    <mergeCell ref="Q806:Q807"/>
    <mergeCell ref="R806:R807"/>
    <mergeCell ref="O800:O801"/>
    <mergeCell ref="P800:P801"/>
    <mergeCell ref="Q800:Q801"/>
    <mergeCell ref="R800:R801"/>
    <mergeCell ref="O802:O803"/>
    <mergeCell ref="P802:P803"/>
    <mergeCell ref="Q802:Q803"/>
    <mergeCell ref="R802:R803"/>
    <mergeCell ref="O796:O797"/>
    <mergeCell ref="P796:P797"/>
    <mergeCell ref="Q796:Q797"/>
    <mergeCell ref="R796:R797"/>
    <mergeCell ref="O798:O799"/>
    <mergeCell ref="P798:P799"/>
    <mergeCell ref="Q798:Q799"/>
    <mergeCell ref="R798:R799"/>
    <mergeCell ref="O792:O793"/>
    <mergeCell ref="P792:P793"/>
    <mergeCell ref="Q792:Q793"/>
    <mergeCell ref="R792:R793"/>
    <mergeCell ref="O794:O795"/>
    <mergeCell ref="P794:P795"/>
    <mergeCell ref="Q794:Q795"/>
    <mergeCell ref="R794:R795"/>
    <mergeCell ref="O788:O789"/>
    <mergeCell ref="P788:P789"/>
    <mergeCell ref="Q788:Q789"/>
    <mergeCell ref="R788:R789"/>
    <mergeCell ref="O790:O791"/>
    <mergeCell ref="P790:P791"/>
    <mergeCell ref="Q790:Q791"/>
    <mergeCell ref="R790:R791"/>
    <mergeCell ref="O784:O785"/>
    <mergeCell ref="P784:P785"/>
    <mergeCell ref="Q784:Q785"/>
    <mergeCell ref="R784:R785"/>
    <mergeCell ref="O786:O787"/>
    <mergeCell ref="P786:P787"/>
    <mergeCell ref="Q786:Q787"/>
    <mergeCell ref="R786:R787"/>
    <mergeCell ref="O780:O781"/>
    <mergeCell ref="P780:P781"/>
    <mergeCell ref="Q780:Q781"/>
    <mergeCell ref="R780:R781"/>
    <mergeCell ref="O782:O783"/>
    <mergeCell ref="P782:P783"/>
    <mergeCell ref="Q782:Q783"/>
    <mergeCell ref="R782:R783"/>
    <mergeCell ref="O776:O777"/>
    <mergeCell ref="P776:P777"/>
    <mergeCell ref="Q776:Q777"/>
    <mergeCell ref="R776:R777"/>
    <mergeCell ref="O778:O779"/>
    <mergeCell ref="P778:P779"/>
    <mergeCell ref="Q778:Q779"/>
    <mergeCell ref="R778:R779"/>
    <mergeCell ref="O772:O773"/>
    <mergeCell ref="P772:P773"/>
    <mergeCell ref="Q772:Q773"/>
    <mergeCell ref="R772:R773"/>
    <mergeCell ref="O774:O775"/>
    <mergeCell ref="P774:P775"/>
    <mergeCell ref="Q774:Q775"/>
    <mergeCell ref="R774:R775"/>
    <mergeCell ref="O768:O769"/>
    <mergeCell ref="P768:P769"/>
    <mergeCell ref="Q768:Q769"/>
    <mergeCell ref="R768:R769"/>
    <mergeCell ref="O770:O771"/>
    <mergeCell ref="P770:P771"/>
    <mergeCell ref="Q770:Q771"/>
    <mergeCell ref="R770:R771"/>
    <mergeCell ref="O764:O765"/>
    <mergeCell ref="P764:P765"/>
    <mergeCell ref="Q764:Q765"/>
    <mergeCell ref="R764:R765"/>
    <mergeCell ref="O766:O767"/>
    <mergeCell ref="P766:P767"/>
    <mergeCell ref="Q766:Q767"/>
    <mergeCell ref="R766:R767"/>
    <mergeCell ref="O760:O761"/>
    <mergeCell ref="P760:P761"/>
    <mergeCell ref="Q760:Q761"/>
    <mergeCell ref="R760:R761"/>
    <mergeCell ref="O762:O763"/>
    <mergeCell ref="P762:P763"/>
    <mergeCell ref="Q762:Q763"/>
    <mergeCell ref="R762:R763"/>
    <mergeCell ref="O756:O757"/>
    <mergeCell ref="P756:P757"/>
    <mergeCell ref="Q756:Q757"/>
    <mergeCell ref="R756:R757"/>
    <mergeCell ref="O758:O759"/>
    <mergeCell ref="P758:P759"/>
    <mergeCell ref="Q758:Q759"/>
    <mergeCell ref="R758:R759"/>
    <mergeCell ref="O752:O753"/>
    <mergeCell ref="P752:P753"/>
    <mergeCell ref="Q752:Q753"/>
    <mergeCell ref="R752:R753"/>
    <mergeCell ref="O754:O755"/>
    <mergeCell ref="P754:P755"/>
    <mergeCell ref="Q754:Q755"/>
    <mergeCell ref="R754:R755"/>
    <mergeCell ref="O748:O749"/>
    <mergeCell ref="P748:P749"/>
    <mergeCell ref="Q748:Q749"/>
    <mergeCell ref="R748:R749"/>
    <mergeCell ref="O750:O751"/>
    <mergeCell ref="P750:P751"/>
    <mergeCell ref="Q750:Q751"/>
    <mergeCell ref="R750:R751"/>
    <mergeCell ref="O744:O745"/>
    <mergeCell ref="P744:P745"/>
    <mergeCell ref="Q744:Q745"/>
    <mergeCell ref="R744:R745"/>
    <mergeCell ref="O746:O747"/>
    <mergeCell ref="P746:P747"/>
    <mergeCell ref="Q746:Q747"/>
    <mergeCell ref="R746:R747"/>
    <mergeCell ref="O740:O741"/>
    <mergeCell ref="P740:P741"/>
    <mergeCell ref="Q740:Q741"/>
    <mergeCell ref="R740:R741"/>
    <mergeCell ref="O742:O743"/>
    <mergeCell ref="P742:P743"/>
    <mergeCell ref="Q742:Q743"/>
    <mergeCell ref="R742:R743"/>
    <mergeCell ref="O736:O737"/>
    <mergeCell ref="P736:P737"/>
    <mergeCell ref="Q736:Q737"/>
    <mergeCell ref="R736:R737"/>
    <mergeCell ref="O738:O739"/>
    <mergeCell ref="P738:P739"/>
    <mergeCell ref="Q738:Q739"/>
    <mergeCell ref="R738:R739"/>
    <mergeCell ref="O732:O733"/>
    <mergeCell ref="P732:P733"/>
    <mergeCell ref="Q732:Q733"/>
    <mergeCell ref="R732:R733"/>
    <mergeCell ref="O734:O735"/>
    <mergeCell ref="P734:P735"/>
    <mergeCell ref="Q734:Q735"/>
    <mergeCell ref="R734:R735"/>
    <mergeCell ref="O728:O729"/>
    <mergeCell ref="P728:P729"/>
    <mergeCell ref="Q728:Q729"/>
    <mergeCell ref="R728:R729"/>
    <mergeCell ref="O730:O731"/>
    <mergeCell ref="P730:P731"/>
    <mergeCell ref="Q730:Q731"/>
    <mergeCell ref="R730:R731"/>
    <mergeCell ref="O724:O725"/>
    <mergeCell ref="P724:P725"/>
    <mergeCell ref="Q724:Q725"/>
    <mergeCell ref="R724:R725"/>
    <mergeCell ref="O726:O727"/>
    <mergeCell ref="P726:P727"/>
    <mergeCell ref="Q726:Q727"/>
    <mergeCell ref="R726:R727"/>
    <mergeCell ref="O720:O721"/>
    <mergeCell ref="P720:P721"/>
    <mergeCell ref="Q720:Q721"/>
    <mergeCell ref="R720:R721"/>
    <mergeCell ref="O722:O723"/>
    <mergeCell ref="P722:P723"/>
    <mergeCell ref="Q722:Q723"/>
    <mergeCell ref="R722:R723"/>
    <mergeCell ref="O716:O717"/>
    <mergeCell ref="P716:P717"/>
    <mergeCell ref="Q716:Q717"/>
    <mergeCell ref="R716:R717"/>
    <mergeCell ref="O718:O719"/>
    <mergeCell ref="P718:P719"/>
    <mergeCell ref="Q718:Q719"/>
    <mergeCell ref="R718:R719"/>
    <mergeCell ref="O712:O713"/>
    <mergeCell ref="P712:P713"/>
    <mergeCell ref="Q712:Q713"/>
    <mergeCell ref="R712:R713"/>
    <mergeCell ref="O714:O715"/>
    <mergeCell ref="P714:P715"/>
    <mergeCell ref="Q714:Q715"/>
    <mergeCell ref="R714:R715"/>
    <mergeCell ref="O708:O709"/>
    <mergeCell ref="P708:P709"/>
    <mergeCell ref="Q708:Q709"/>
    <mergeCell ref="R708:R709"/>
    <mergeCell ref="O710:O711"/>
    <mergeCell ref="P710:P711"/>
    <mergeCell ref="Q710:Q711"/>
    <mergeCell ref="R710:R711"/>
    <mergeCell ref="O704:O705"/>
    <mergeCell ref="P704:P705"/>
    <mergeCell ref="Q704:Q705"/>
    <mergeCell ref="R704:R705"/>
    <mergeCell ref="O706:O707"/>
    <mergeCell ref="P706:P707"/>
    <mergeCell ref="Q706:Q707"/>
    <mergeCell ref="R706:R707"/>
    <mergeCell ref="O700:O701"/>
    <mergeCell ref="P700:P701"/>
    <mergeCell ref="Q700:Q701"/>
    <mergeCell ref="R700:R701"/>
    <mergeCell ref="O702:O703"/>
    <mergeCell ref="P702:P703"/>
    <mergeCell ref="Q702:Q703"/>
    <mergeCell ref="R702:R703"/>
    <mergeCell ref="O696:O697"/>
    <mergeCell ref="P696:P697"/>
    <mergeCell ref="Q696:Q697"/>
    <mergeCell ref="R696:R697"/>
    <mergeCell ref="O698:O699"/>
    <mergeCell ref="P698:P699"/>
    <mergeCell ref="Q698:Q699"/>
    <mergeCell ref="R698:R699"/>
    <mergeCell ref="O692:O693"/>
    <mergeCell ref="P692:P693"/>
    <mergeCell ref="Q692:Q693"/>
    <mergeCell ref="R692:R693"/>
    <mergeCell ref="O694:O695"/>
    <mergeCell ref="P694:P695"/>
    <mergeCell ref="Q694:Q695"/>
    <mergeCell ref="R694:R695"/>
    <mergeCell ref="O688:O689"/>
    <mergeCell ref="P688:P689"/>
    <mergeCell ref="Q688:Q689"/>
    <mergeCell ref="R688:R689"/>
    <mergeCell ref="O690:O691"/>
    <mergeCell ref="P690:P691"/>
    <mergeCell ref="Q690:Q691"/>
    <mergeCell ref="R690:R691"/>
    <mergeCell ref="O684:O685"/>
    <mergeCell ref="P684:P685"/>
    <mergeCell ref="Q684:Q685"/>
    <mergeCell ref="R684:R685"/>
    <mergeCell ref="O686:O687"/>
    <mergeCell ref="P686:P687"/>
    <mergeCell ref="Q686:Q687"/>
    <mergeCell ref="R686:R687"/>
    <mergeCell ref="O680:O681"/>
    <mergeCell ref="P680:P681"/>
    <mergeCell ref="Q680:Q681"/>
    <mergeCell ref="R680:R681"/>
    <mergeCell ref="O682:O683"/>
    <mergeCell ref="P682:P683"/>
    <mergeCell ref="Q682:Q683"/>
    <mergeCell ref="R682:R683"/>
    <mergeCell ref="O676:O677"/>
    <mergeCell ref="P676:P677"/>
    <mergeCell ref="Q676:Q677"/>
    <mergeCell ref="R676:R677"/>
    <mergeCell ref="O678:O679"/>
    <mergeCell ref="P678:P679"/>
    <mergeCell ref="Q678:Q679"/>
    <mergeCell ref="R678:R679"/>
    <mergeCell ref="O672:O673"/>
    <mergeCell ref="P672:P673"/>
    <mergeCell ref="Q672:Q673"/>
    <mergeCell ref="R672:R673"/>
    <mergeCell ref="O674:O675"/>
    <mergeCell ref="P674:P675"/>
    <mergeCell ref="Q674:Q675"/>
    <mergeCell ref="R674:R675"/>
    <mergeCell ref="O668:O669"/>
    <mergeCell ref="P668:P669"/>
    <mergeCell ref="Q668:Q669"/>
    <mergeCell ref="R668:R669"/>
    <mergeCell ref="O670:O671"/>
    <mergeCell ref="P670:P671"/>
    <mergeCell ref="Q670:Q671"/>
    <mergeCell ref="R670:R671"/>
    <mergeCell ref="O664:O665"/>
    <mergeCell ref="P664:P665"/>
    <mergeCell ref="Q664:Q665"/>
    <mergeCell ref="R664:R665"/>
    <mergeCell ref="O666:O667"/>
    <mergeCell ref="P666:P667"/>
    <mergeCell ref="Q666:Q667"/>
    <mergeCell ref="R666:R667"/>
    <mergeCell ref="O660:O661"/>
    <mergeCell ref="P660:P661"/>
    <mergeCell ref="Q660:Q661"/>
    <mergeCell ref="R660:R661"/>
    <mergeCell ref="O662:O663"/>
    <mergeCell ref="P662:P663"/>
    <mergeCell ref="Q662:Q663"/>
    <mergeCell ref="R662:R663"/>
    <mergeCell ref="O656:O657"/>
    <mergeCell ref="P656:P657"/>
    <mergeCell ref="Q656:Q657"/>
    <mergeCell ref="R656:R657"/>
    <mergeCell ref="O658:O659"/>
    <mergeCell ref="P658:P659"/>
    <mergeCell ref="Q658:Q659"/>
    <mergeCell ref="R658:R659"/>
    <mergeCell ref="O652:O653"/>
    <mergeCell ref="P652:P653"/>
    <mergeCell ref="Q652:Q653"/>
    <mergeCell ref="R652:R653"/>
    <mergeCell ref="O654:O655"/>
    <mergeCell ref="P654:P655"/>
    <mergeCell ref="Q654:Q655"/>
    <mergeCell ref="R654:R655"/>
    <mergeCell ref="O648:O649"/>
    <mergeCell ref="P648:P649"/>
    <mergeCell ref="Q648:Q649"/>
    <mergeCell ref="R648:R649"/>
    <mergeCell ref="O650:O651"/>
    <mergeCell ref="P650:P651"/>
    <mergeCell ref="Q650:Q651"/>
    <mergeCell ref="R650:R651"/>
    <mergeCell ref="O644:O645"/>
    <mergeCell ref="P644:P645"/>
    <mergeCell ref="Q644:Q645"/>
    <mergeCell ref="R644:R645"/>
    <mergeCell ref="O646:O647"/>
    <mergeCell ref="P646:P647"/>
    <mergeCell ref="Q646:Q647"/>
    <mergeCell ref="R646:R647"/>
    <mergeCell ref="O640:O641"/>
    <mergeCell ref="P640:P641"/>
    <mergeCell ref="Q640:Q641"/>
    <mergeCell ref="R640:R641"/>
    <mergeCell ref="O642:O643"/>
    <mergeCell ref="P642:P643"/>
    <mergeCell ref="Q642:Q643"/>
    <mergeCell ref="R642:R643"/>
    <mergeCell ref="O636:O637"/>
    <mergeCell ref="P636:P637"/>
    <mergeCell ref="Q636:Q637"/>
    <mergeCell ref="R636:R637"/>
    <mergeCell ref="O638:O639"/>
    <mergeCell ref="P638:P639"/>
    <mergeCell ref="Q638:Q639"/>
    <mergeCell ref="R638:R639"/>
    <mergeCell ref="O632:O633"/>
    <mergeCell ref="P632:P633"/>
    <mergeCell ref="Q632:Q633"/>
    <mergeCell ref="R632:R633"/>
    <mergeCell ref="O634:O635"/>
    <mergeCell ref="P634:P635"/>
    <mergeCell ref="Q634:Q635"/>
    <mergeCell ref="R634:R635"/>
    <mergeCell ref="O628:O629"/>
    <mergeCell ref="P628:P629"/>
    <mergeCell ref="Q628:Q629"/>
    <mergeCell ref="R628:R629"/>
    <mergeCell ref="O630:O631"/>
    <mergeCell ref="P630:P631"/>
    <mergeCell ref="Q630:Q631"/>
    <mergeCell ref="R630:R631"/>
    <mergeCell ref="O626:O627"/>
    <mergeCell ref="P626:P627"/>
    <mergeCell ref="Q626:Q627"/>
    <mergeCell ref="R626:R627"/>
    <mergeCell ref="O622:O623"/>
    <mergeCell ref="P622:P623"/>
    <mergeCell ref="Q622:Q623"/>
    <mergeCell ref="R622:R623"/>
    <mergeCell ref="O624:O625"/>
    <mergeCell ref="P624:P625"/>
    <mergeCell ref="Q624:Q625"/>
    <mergeCell ref="R624:R625"/>
    <mergeCell ref="O618:O619"/>
    <mergeCell ref="P618:P619"/>
    <mergeCell ref="Q618:Q619"/>
    <mergeCell ref="R618:R619"/>
    <mergeCell ref="O620:O621"/>
    <mergeCell ref="P620:P621"/>
    <mergeCell ref="Q620:Q621"/>
    <mergeCell ref="R620:R621"/>
    <mergeCell ref="O614:O615"/>
    <mergeCell ref="P614:P615"/>
    <mergeCell ref="Q614:Q615"/>
    <mergeCell ref="R614:R615"/>
    <mergeCell ref="O616:O617"/>
    <mergeCell ref="P616:P617"/>
    <mergeCell ref="Q616:Q617"/>
    <mergeCell ref="R616:R617"/>
    <mergeCell ref="O610:O611"/>
    <mergeCell ref="P610:P611"/>
    <mergeCell ref="Q610:Q611"/>
    <mergeCell ref="R610:R611"/>
    <mergeCell ref="O612:O613"/>
    <mergeCell ref="P612:P613"/>
    <mergeCell ref="Q612:Q613"/>
    <mergeCell ref="R612:R613"/>
    <mergeCell ref="O606:O607"/>
    <mergeCell ref="P606:P607"/>
    <mergeCell ref="Q606:Q607"/>
    <mergeCell ref="R606:R607"/>
    <mergeCell ref="O608:O609"/>
    <mergeCell ref="P608:P609"/>
    <mergeCell ref="Q608:Q609"/>
    <mergeCell ref="R608:R609"/>
    <mergeCell ref="O602:O603"/>
    <mergeCell ref="P602:P603"/>
    <mergeCell ref="Q602:Q603"/>
    <mergeCell ref="R602:R603"/>
    <mergeCell ref="O604:O605"/>
    <mergeCell ref="P604:P605"/>
    <mergeCell ref="Q604:Q605"/>
    <mergeCell ref="R604:R605"/>
    <mergeCell ref="O598:O599"/>
    <mergeCell ref="P598:P599"/>
    <mergeCell ref="Q598:Q599"/>
    <mergeCell ref="R598:R599"/>
    <mergeCell ref="O600:O601"/>
    <mergeCell ref="P600:P601"/>
    <mergeCell ref="Q600:Q601"/>
    <mergeCell ref="R600:R601"/>
    <mergeCell ref="O594:O595"/>
    <mergeCell ref="P594:P595"/>
    <mergeCell ref="Q594:Q595"/>
    <mergeCell ref="R594:R595"/>
    <mergeCell ref="O596:O597"/>
    <mergeCell ref="P596:P597"/>
    <mergeCell ref="Q596:Q597"/>
    <mergeCell ref="R596:R597"/>
    <mergeCell ref="O590:O591"/>
    <mergeCell ref="P590:P591"/>
    <mergeCell ref="Q590:Q591"/>
    <mergeCell ref="R590:R591"/>
    <mergeCell ref="O592:O593"/>
    <mergeCell ref="P592:P593"/>
    <mergeCell ref="Q592:Q593"/>
    <mergeCell ref="R592:R593"/>
    <mergeCell ref="O586:O587"/>
    <mergeCell ref="P586:P587"/>
    <mergeCell ref="Q586:Q587"/>
    <mergeCell ref="R586:R587"/>
    <mergeCell ref="O588:O589"/>
    <mergeCell ref="P588:P589"/>
    <mergeCell ref="Q588:Q589"/>
    <mergeCell ref="R588:R589"/>
    <mergeCell ref="O582:O583"/>
    <mergeCell ref="P582:P583"/>
    <mergeCell ref="Q582:Q583"/>
    <mergeCell ref="R582:R583"/>
    <mergeCell ref="O584:O585"/>
    <mergeCell ref="P584:P585"/>
    <mergeCell ref="Q584:Q585"/>
    <mergeCell ref="R584:R585"/>
    <mergeCell ref="O578:O579"/>
    <mergeCell ref="P578:P579"/>
    <mergeCell ref="Q578:Q579"/>
    <mergeCell ref="R578:R579"/>
    <mergeCell ref="O580:O581"/>
    <mergeCell ref="P580:P581"/>
    <mergeCell ref="Q580:Q581"/>
    <mergeCell ref="R580:R581"/>
    <mergeCell ref="O574:O575"/>
    <mergeCell ref="P574:P575"/>
    <mergeCell ref="Q574:Q575"/>
    <mergeCell ref="R574:R575"/>
    <mergeCell ref="O576:O577"/>
    <mergeCell ref="P576:P577"/>
    <mergeCell ref="Q576:Q577"/>
    <mergeCell ref="R576:R577"/>
    <mergeCell ref="O570:O571"/>
    <mergeCell ref="P570:P571"/>
    <mergeCell ref="Q570:Q571"/>
    <mergeCell ref="R570:R571"/>
    <mergeCell ref="O572:O573"/>
    <mergeCell ref="P572:P573"/>
    <mergeCell ref="Q572:Q573"/>
    <mergeCell ref="R572:R573"/>
    <mergeCell ref="O566:O567"/>
    <mergeCell ref="P566:P567"/>
    <mergeCell ref="Q566:Q567"/>
    <mergeCell ref="R566:R567"/>
    <mergeCell ref="O568:O569"/>
    <mergeCell ref="P568:P569"/>
    <mergeCell ref="Q568:Q569"/>
    <mergeCell ref="R568:R569"/>
    <mergeCell ref="O562:O563"/>
    <mergeCell ref="P562:P563"/>
    <mergeCell ref="Q562:Q563"/>
    <mergeCell ref="R562:R563"/>
    <mergeCell ref="O564:O565"/>
    <mergeCell ref="P564:P565"/>
    <mergeCell ref="Q564:Q565"/>
    <mergeCell ref="R564:R565"/>
    <mergeCell ref="O558:O559"/>
    <mergeCell ref="P558:P559"/>
    <mergeCell ref="Q558:Q559"/>
    <mergeCell ref="R558:R559"/>
    <mergeCell ref="O560:O561"/>
    <mergeCell ref="P560:P561"/>
    <mergeCell ref="Q560:Q561"/>
    <mergeCell ref="R560:R561"/>
    <mergeCell ref="O554:O555"/>
    <mergeCell ref="P554:P555"/>
    <mergeCell ref="Q554:Q555"/>
    <mergeCell ref="R554:R555"/>
    <mergeCell ref="O556:O557"/>
    <mergeCell ref="P556:P557"/>
    <mergeCell ref="Q556:Q557"/>
    <mergeCell ref="R556:R557"/>
    <mergeCell ref="O550:O551"/>
    <mergeCell ref="P550:P551"/>
    <mergeCell ref="Q550:Q551"/>
    <mergeCell ref="R550:R551"/>
    <mergeCell ref="O552:O553"/>
    <mergeCell ref="P552:P553"/>
    <mergeCell ref="Q552:Q553"/>
    <mergeCell ref="R552:R553"/>
    <mergeCell ref="O546:O547"/>
    <mergeCell ref="P546:P547"/>
    <mergeCell ref="Q546:Q547"/>
    <mergeCell ref="R546:R547"/>
    <mergeCell ref="O548:O549"/>
    <mergeCell ref="P548:P549"/>
    <mergeCell ref="Q548:Q549"/>
    <mergeCell ref="R548:R549"/>
    <mergeCell ref="O542:O543"/>
    <mergeCell ref="P542:P543"/>
    <mergeCell ref="Q542:Q543"/>
    <mergeCell ref="R542:R543"/>
    <mergeCell ref="O544:O545"/>
    <mergeCell ref="P544:P545"/>
    <mergeCell ref="Q544:Q545"/>
    <mergeCell ref="R544:R545"/>
    <mergeCell ref="O538:O539"/>
    <mergeCell ref="P538:P539"/>
    <mergeCell ref="Q538:Q539"/>
    <mergeCell ref="R538:R539"/>
    <mergeCell ref="O540:O541"/>
    <mergeCell ref="P540:P541"/>
    <mergeCell ref="Q540:Q541"/>
    <mergeCell ref="R540:R541"/>
    <mergeCell ref="O534:O535"/>
    <mergeCell ref="P534:P535"/>
    <mergeCell ref="Q534:Q535"/>
    <mergeCell ref="R534:R535"/>
    <mergeCell ref="O536:O537"/>
    <mergeCell ref="P536:P537"/>
    <mergeCell ref="Q536:Q537"/>
    <mergeCell ref="R536:R537"/>
    <mergeCell ref="O530:O531"/>
    <mergeCell ref="P530:P531"/>
    <mergeCell ref="Q530:Q531"/>
    <mergeCell ref="R530:R531"/>
    <mergeCell ref="O532:O533"/>
    <mergeCell ref="P532:P533"/>
    <mergeCell ref="Q532:Q533"/>
    <mergeCell ref="R532:R533"/>
    <mergeCell ref="O526:O527"/>
    <mergeCell ref="P526:P527"/>
    <mergeCell ref="Q526:Q527"/>
    <mergeCell ref="R526:R527"/>
    <mergeCell ref="O528:O529"/>
    <mergeCell ref="P528:P529"/>
    <mergeCell ref="Q528:Q529"/>
    <mergeCell ref="R528:R529"/>
    <mergeCell ref="O522:O523"/>
    <mergeCell ref="P522:P523"/>
    <mergeCell ref="Q522:Q523"/>
    <mergeCell ref="R522:R523"/>
    <mergeCell ref="O524:O525"/>
    <mergeCell ref="P524:P525"/>
    <mergeCell ref="Q524:Q525"/>
    <mergeCell ref="R524:R525"/>
    <mergeCell ref="O518:O519"/>
    <mergeCell ref="P518:P519"/>
    <mergeCell ref="Q518:Q519"/>
    <mergeCell ref="R518:R519"/>
    <mergeCell ref="O520:O521"/>
    <mergeCell ref="P520:P521"/>
    <mergeCell ref="Q520:Q521"/>
    <mergeCell ref="R520:R521"/>
    <mergeCell ref="O514:O515"/>
    <mergeCell ref="P514:P515"/>
    <mergeCell ref="Q514:Q515"/>
    <mergeCell ref="R514:R515"/>
    <mergeCell ref="O516:O517"/>
    <mergeCell ref="P516:P517"/>
    <mergeCell ref="Q516:Q517"/>
    <mergeCell ref="R516:R517"/>
    <mergeCell ref="O510:O511"/>
    <mergeCell ref="P510:P511"/>
    <mergeCell ref="Q510:Q511"/>
    <mergeCell ref="R510:R511"/>
    <mergeCell ref="O512:O513"/>
    <mergeCell ref="P512:P513"/>
    <mergeCell ref="Q512:Q513"/>
    <mergeCell ref="R512:R513"/>
    <mergeCell ref="O506:O507"/>
    <mergeCell ref="P506:P507"/>
    <mergeCell ref="Q506:Q507"/>
    <mergeCell ref="R506:R507"/>
    <mergeCell ref="O508:O509"/>
    <mergeCell ref="P508:P509"/>
    <mergeCell ref="Q508:Q509"/>
    <mergeCell ref="R508:R509"/>
    <mergeCell ref="O502:O503"/>
    <mergeCell ref="P502:P503"/>
    <mergeCell ref="Q502:Q503"/>
    <mergeCell ref="R502:R503"/>
    <mergeCell ref="O504:O505"/>
    <mergeCell ref="P504:P505"/>
    <mergeCell ref="Q504:Q505"/>
    <mergeCell ref="R504:R505"/>
    <mergeCell ref="O500:O501"/>
    <mergeCell ref="P500:P501"/>
    <mergeCell ref="Q500:Q501"/>
    <mergeCell ref="R500:R501"/>
    <mergeCell ref="F4:F5"/>
    <mergeCell ref="E4:E5"/>
    <mergeCell ref="I4:I5"/>
    <mergeCell ref="A2:J2"/>
    <mergeCell ref="A4:A5"/>
    <mergeCell ref="J4:J5"/>
    <mergeCell ref="C4:C5"/>
    <mergeCell ref="A3:J3"/>
    <mergeCell ref="A1:J1"/>
    <mergeCell ref="B4:B5"/>
    <mergeCell ref="L2:O2"/>
    <mergeCell ref="D4:D5"/>
    <mergeCell ref="G4:G5"/>
    <mergeCell ref="K4:K5"/>
    <mergeCell ref="L4:L5"/>
    <mergeCell ref="P4:R14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2</xdr:row>
                    <xdr:rowOff>38100</xdr:rowOff>
                  </from>
                  <to>
                    <xdr:col>4</xdr:col>
                    <xdr:colOff>1619250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2</xdr:row>
                    <xdr:rowOff>28575</xdr:rowOff>
                  </from>
                  <to>
                    <xdr:col>7</xdr:col>
                    <xdr:colOff>314325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1</xdr:row>
                    <xdr:rowOff>38100</xdr:rowOff>
                  </from>
                  <to>
                    <xdr:col>0</xdr:col>
                    <xdr:colOff>228600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2</xdr:row>
                    <xdr:rowOff>57150</xdr:rowOff>
                  </from>
                  <to>
                    <xdr:col>0</xdr:col>
                    <xdr:colOff>219075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рег.раб.</vt:lpstr>
      <vt:lpstr>Инструкция</vt:lpstr>
      <vt:lpstr>реквизиты</vt:lpstr>
      <vt:lpstr>регистрация</vt:lpstr>
      <vt:lpstr>город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2017-09-29T19:14:07Z</cp:lastPrinted>
  <dcterms:created xsi:type="dcterms:W3CDTF">1996-10-08T23:32:33Z</dcterms:created>
  <dcterms:modified xsi:type="dcterms:W3CDTF">2019-11-13T07:47:07Z</dcterms:modified>
  <cp:contentStatus/>
</cp:coreProperties>
</file>